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svfl11\財政担当フォルダ\10.重要調査（財政状況資料集、財政事情ほか）\02財政状況資料集\R4年度資料集（R5照会）\2回目調査\23美郷町\"/>
    </mc:Choice>
  </mc:AlternateContent>
  <xr:revisionPtr revIDLastSave="0" documentId="13_ncr:1_{9FF44CAB-B122-4E09-B8CE-8FC3E226B4FB}" xr6:coauthVersionLast="47" xr6:coauthVersionMax="47" xr10:uidLastSave="{00000000-0000-0000-0000-000000000000}"/>
  <bookViews>
    <workbookView xWindow="-108" yWindow="-108" windowWidth="23256" windowHeight="1257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s="1"/>
  <c r="BY43" i="10"/>
  <c r="BW43" i="10" s="1"/>
  <c r="BE43" i="10"/>
  <c r="AM43" i="10"/>
  <c r="U43" i="10"/>
  <c r="E43" i="10"/>
  <c r="C43" i="10" s="1"/>
  <c r="DG42" i="10"/>
  <c r="CQ42" i="10"/>
  <c r="CO42" i="10" s="1"/>
  <c r="BY42" i="10"/>
  <c r="BE42" i="10"/>
  <c r="AM42" i="10"/>
  <c r="U42" i="10"/>
  <c r="E42" i="10"/>
  <c r="C42" i="10"/>
  <c r="DG41" i="10"/>
  <c r="CQ41" i="10"/>
  <c r="CO41" i="10" s="1"/>
  <c r="BY41" i="10"/>
  <c r="BE41" i="10"/>
  <c r="AM41" i="10"/>
  <c r="U41" i="10"/>
  <c r="E41" i="10"/>
  <c r="C41" i="10"/>
  <c r="DG40" i="10"/>
  <c r="CQ40" i="10"/>
  <c r="CO40" i="10" s="1"/>
  <c r="BY40" i="10"/>
  <c r="BE40" i="10"/>
  <c r="AM40" i="10"/>
  <c r="U40" i="10"/>
  <c r="E40" i="10"/>
  <c r="C40" i="10"/>
  <c r="DG39" i="10"/>
  <c r="CQ39" i="10"/>
  <c r="CO39" i="10" s="1"/>
  <c r="BY39" i="10"/>
  <c r="BE39" i="10"/>
  <c r="AM39" i="10"/>
  <c r="U39" i="10"/>
  <c r="E39" i="10"/>
  <c r="C39" i="10"/>
  <c r="DG38" i="10"/>
  <c r="CQ38" i="10"/>
  <c r="CO38" i="10" s="1"/>
  <c r="BY38" i="10"/>
  <c r="BE38" i="10"/>
  <c r="AM38" i="10"/>
  <c r="U38" i="10"/>
  <c r="E38" i="10"/>
  <c r="C38" i="10"/>
  <c r="DG37" i="10"/>
  <c r="CQ37" i="10"/>
  <c r="CO37" i="10" s="1"/>
  <c r="BY37" i="10"/>
  <c r="BE37" i="10"/>
  <c r="AM37" i="10"/>
  <c r="W37" i="10"/>
  <c r="E37" i="10"/>
  <c r="C37" i="10" s="1"/>
  <c r="DG36" i="10"/>
  <c r="CQ36" i="10"/>
  <c r="BY36" i="10"/>
  <c r="BE36" i="10"/>
  <c r="AM36" i="10"/>
  <c r="W36" i="10"/>
  <c r="E36" i="10"/>
  <c r="C36" i="10"/>
  <c r="DG35" i="10"/>
  <c r="CQ35" i="10"/>
  <c r="BY35" i="10"/>
  <c r="BG35" i="10"/>
  <c r="AM35" i="10"/>
  <c r="W35" i="10"/>
  <c r="E35" i="10"/>
  <c r="C35" i="10"/>
  <c r="DG34" i="10"/>
  <c r="CQ34" i="10"/>
  <c r="BY34" i="10"/>
  <c r="BG34" i="10"/>
  <c r="AO34" i="10"/>
  <c r="W34" i="10"/>
  <c r="E34" i="10"/>
  <c r="C34" i="10" s="1"/>
  <c r="U34" i="10" l="1"/>
  <c r="U35" i="10" s="1"/>
  <c r="U36" i="10" s="1"/>
  <c r="U37" i="10" s="1"/>
  <c r="AM34" i="10" l="1"/>
  <c r="BE34" i="10" l="1"/>
  <c r="BE35" i="10" s="1"/>
  <c r="BW34" i="10" l="1"/>
  <c r="BW35" i="10" s="1"/>
  <c r="BW36" i="10" s="1"/>
  <c r="BW37" i="10" s="1"/>
  <c r="BW38" i="10" s="1"/>
  <c r="BW39" i="10" s="1"/>
  <c r="BW40" i="10" s="1"/>
  <c r="BW41" i="10" s="1"/>
  <c r="BW42" i="10" s="1"/>
  <c r="CO34" i="10" l="1"/>
  <c r="CO35" i="10" s="1"/>
  <c r="CO36" i="10" s="1"/>
</calcChain>
</file>

<file path=xl/sharedStrings.xml><?xml version="1.0" encoding="utf-8"?>
<sst xmlns="http://schemas.openxmlformats.org/spreadsheetml/2006/main" count="1142" uniqueCount="556">
  <si>
    <t>組合等が起こした地方債の元利償還金に対する負担金等</t>
  </si>
  <si>
    <t>一時借入金の利子</t>
    <rPh sb="0" eb="2">
      <t>イチジ</t>
    </rPh>
    <rPh sb="2" eb="5">
      <t>カリイレキン</t>
    </rPh>
    <rPh sb="6" eb="8">
      <t>リシ</t>
    </rPh>
    <phoneticPr fontId="33"/>
  </si>
  <si>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</si>
  <si>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</si>
  <si>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</si>
  <si>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</si>
  <si>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</si>
  <si>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</si>
  <si>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</si>
  <si>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</si>
  <si>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</si>
  <si>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</si>
  <si>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</si>
  <si>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前年度末減債基金残高(D)</t>
  </si>
  <si>
    <t>実質公債費比率（分子）の構造</t>
  </si>
  <si>
    <t>実質単年度収支</t>
    <rPh sb="0" eb="2">
      <t>ジッシツ</t>
    </rPh>
    <rPh sb="2" eb="5">
      <t>タンネンド</t>
    </rPh>
    <rPh sb="5" eb="7">
      <t>シュウシ</t>
    </rPh>
    <phoneticPr fontId="5"/>
  </si>
  <si>
    <t>年度</t>
    <rPh sb="0" eb="2">
      <t>ネンド</t>
    </rPh>
    <phoneticPr fontId="5"/>
  </si>
  <si>
    <t>経常収支比率</t>
    <rPh sb="0" eb="2">
      <t>ケイジョウ</t>
    </rPh>
    <rPh sb="2" eb="4">
      <t>シュウシ</t>
    </rPh>
    <rPh sb="4" eb="6">
      <t>ヒリツ</t>
    </rPh>
    <phoneticPr fontId="34"/>
  </si>
  <si>
    <t>※令和5年度中に市町村合併した団体で、合併前の団体ごとの決算に基づく連結実質赤字比率を算出していない団体については、グラフを表記しない。</t>
    <rPh sb="1" eb="3">
      <t>レイワ</t>
    </rPh>
    <phoneticPr fontId="5"/>
  </si>
  <si>
    <t>組合等負担等見込額</t>
  </si>
  <si>
    <t>手数料</t>
  </si>
  <si>
    <t>人口</t>
    <rPh sb="0" eb="2">
      <t>ジンコウ</t>
    </rPh>
    <phoneticPr fontId="5"/>
  </si>
  <si>
    <t>（百万円）</t>
    <rPh sb="1" eb="2">
      <t>ヒャク</t>
    </rPh>
    <rPh sb="2" eb="4">
      <t>マンエン</t>
    </rPh>
    <phoneticPr fontId="5"/>
  </si>
  <si>
    <t>株式会社　レイクランド西郷</t>
    <rPh sb="11" eb="13">
      <t>サイゴウ</t>
    </rPh>
    <phoneticPr fontId="5"/>
  </si>
  <si>
    <t>分子の構造</t>
    <rPh sb="0" eb="2">
      <t>ブンシ</t>
    </rPh>
    <rPh sb="3" eb="5">
      <t>コウゾウ</t>
    </rPh>
    <phoneticPr fontId="5"/>
  </si>
  <si>
    <t>法非適用企業</t>
  </si>
  <si>
    <t>元利償還金</t>
  </si>
  <si>
    <t>実質収支比率等に係る経年分析</t>
  </si>
  <si>
    <t>元利償還金等(A)</t>
  </si>
  <si>
    <t>　補助費等</t>
    <rPh sb="1" eb="3">
      <t>ホジョ</t>
    </rPh>
    <rPh sb="3" eb="4">
      <t>ヒ</t>
    </rPh>
    <rPh sb="4" eb="5">
      <t>トウ</t>
    </rPh>
    <phoneticPr fontId="5"/>
  </si>
  <si>
    <t>減債基金積立不足算定額※2</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</si>
  <si>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</si>
  <si>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</si>
  <si>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</si>
  <si>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</si>
  <si>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</si>
  <si>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</si>
  <si>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</si>
  <si>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</si>
  <si>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</si>
  <si>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</si>
  <si>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</si>
  <si>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</si>
  <si>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</si>
  <si>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</si>
  <si>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</si>
  <si>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5"/>
  </si>
  <si>
    <t>簡易水道事業特別会計</t>
  </si>
  <si>
    <t>算入公債費等</t>
  </si>
  <si>
    <t>(注釈)</t>
    <rPh sb="1" eb="2">
      <t>チュウ</t>
    </rPh>
    <rPh sb="2" eb="3">
      <t>シャク</t>
    </rPh>
    <phoneticPr fontId="5"/>
  </si>
  <si>
    <t>(A)－(B)</t>
  </si>
  <si>
    <t>当該団体
からの
補助金</t>
  </si>
  <si>
    <t>国有提供交付金(特別区財調交付金)</t>
  </si>
  <si>
    <t>実質公債費比率の分子</t>
  </si>
  <si>
    <t>▲特定財源の額</t>
  </si>
  <si>
    <t>連結実質赤字額</t>
  </si>
  <si>
    <t>(3ヵ年平均)</t>
    <rPh sb="3" eb="4">
      <t>ネン</t>
    </rPh>
    <rPh sb="4" eb="6">
      <t>ヘイキン</t>
    </rPh>
    <phoneticPr fontId="5"/>
  </si>
  <si>
    <t>　　うち人件費</t>
  </si>
  <si>
    <t>(一般財源計)</t>
  </si>
  <si>
    <t>当該団体(円)</t>
  </si>
  <si>
    <t>※1 令和5年度中に市町村合併した団体で、合併前の団体ごとの決算に基づく実質公債費比率を算出していない団体については、グラフを表記しない。</t>
    <rPh sb="3" eb="5">
      <t>レイワ</t>
    </rPh>
    <phoneticPr fontId="5"/>
  </si>
  <si>
    <t>国民健康保険事業特別会計</t>
  </si>
  <si>
    <t>※2 減債基金積立不足算定額=(C)×(１－(D)/(E))</t>
  </si>
  <si>
    <t>将来負担比率</t>
    <rPh sb="0" eb="2">
      <t>ショウライ</t>
    </rPh>
    <rPh sb="2" eb="4">
      <t>フタン</t>
    </rPh>
    <rPh sb="4" eb="6">
      <t>ヒリツ</t>
    </rPh>
    <phoneticPr fontId="34"/>
  </si>
  <si>
    <t>減債基金
積立状況等（注）</t>
    <rPh sb="0" eb="2">
      <t>ゲンサイ</t>
    </rPh>
    <rPh sb="2" eb="4">
      <t>キキン</t>
    </rPh>
    <rPh sb="5" eb="7">
      <t>ツミタテ</t>
    </rPh>
    <rPh sb="7" eb="9">
      <t>ジョウキョウ</t>
    </rPh>
    <rPh sb="9" eb="10">
      <t>トウ</t>
    </rPh>
    <rPh sb="10" eb="13">
      <t>チュウ</t>
    </rPh>
    <phoneticPr fontId="5"/>
  </si>
  <si>
    <t>PFI事業に係るもの</t>
    <rPh sb="3" eb="5">
      <t>ジギョウ</t>
    </rPh>
    <rPh sb="6" eb="7">
      <t>カカ</t>
    </rPh>
    <phoneticPr fontId="33"/>
  </si>
  <si>
    <t>満期一括償還地方債に係る実質償還額又は理論償還額のいずれか少ない額(C)</t>
  </si>
  <si>
    <t>前年度末減債基金積立相当額(E)</t>
    <rPh sb="0" eb="3">
      <t>ゼンネンド</t>
    </rPh>
    <rPh sb="3" eb="4">
      <t>マツ</t>
    </rPh>
    <rPh sb="4" eb="6">
      <t>ゲンサイ</t>
    </rPh>
    <rPh sb="6" eb="8">
      <t>キキン</t>
    </rPh>
    <rPh sb="8" eb="10">
      <t>ツミタテ</t>
    </rPh>
    <rPh sb="10" eb="12">
      <t>ソウトウ</t>
    </rPh>
    <rPh sb="12" eb="13">
      <t>ガク</t>
    </rPh>
    <phoneticPr fontId="35"/>
  </si>
  <si>
    <t>消防費</t>
  </si>
  <si>
    <t>※令和5年度中に市町村合併した団体で、合併前の団体ごとの決算に基づく将来負担比率を算出していない団体については、グラフを表記しない。</t>
    <rPh sb="1" eb="3">
      <t>レイワ</t>
    </rPh>
    <phoneticPr fontId="5"/>
  </si>
  <si>
    <t>一般会計等に係る地方債の現在高</t>
  </si>
  <si>
    <t>人口密度 (人/k㎡)</t>
    <rPh sb="0" eb="2">
      <t>ジンコウ</t>
    </rPh>
    <rPh sb="2" eb="4">
      <t>ミツド</t>
    </rPh>
    <phoneticPr fontId="5"/>
  </si>
  <si>
    <t>黒字額</t>
    <rPh sb="0" eb="2">
      <t>クロジ</t>
    </rPh>
    <rPh sb="2" eb="3">
      <t>ガク</t>
    </rPh>
    <phoneticPr fontId="36"/>
  </si>
  <si>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</si>
  <si>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</si>
  <si>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</si>
  <si>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債務負担行為に基づく支出予定額</t>
  </si>
  <si>
    <t>単年度収支</t>
  </si>
  <si>
    <t>公営企業債等繰入見込額</t>
  </si>
  <si>
    <t>財源超過</t>
    <rPh sb="0" eb="2">
      <t>ザイゲン</t>
    </rPh>
    <rPh sb="2" eb="4">
      <t>チョウカ</t>
    </rPh>
    <phoneticPr fontId="5"/>
  </si>
  <si>
    <t>設立法人等の負債額等負担見込額</t>
  </si>
  <si>
    <t>退職手当負担見込額</t>
  </si>
  <si>
    <t>利子補給に係るもの</t>
  </si>
  <si>
    <t>うち、健全化法施行規則附則第三条に係る負担見込額</t>
  </si>
  <si>
    <r>
      <t>(※</t>
    </r>
    <r>
      <rPr>
        <sz val="9"/>
        <color indexed="8"/>
        <rFont val="ＭＳ ゴシック"/>
        <family val="3"/>
        <charset val="128"/>
      </rPr>
      <t>3)</t>
    </r>
  </si>
  <si>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</si>
  <si>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</si>
  <si>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</si>
  <si>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</si>
  <si>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</si>
  <si>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</si>
  <si>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</si>
  <si>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</si>
  <si>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</si>
  <si>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</si>
  <si>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3"/>
  </si>
  <si>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</si>
  <si>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</si>
  <si>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</si>
  <si>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</si>
  <si>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</si>
  <si>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</si>
  <si>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</si>
  <si>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</si>
  <si>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</si>
  <si>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　※地方公共団体が①25%以上出資している法人又は②財政支援を行っている法人を記載している。</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</si>
  <si>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</si>
  <si>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</si>
  <si>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</si>
  <si>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</si>
  <si>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5"/>
  </si>
  <si>
    <t>赤字額</t>
    <rPh sb="0" eb="2">
      <t>アカジ</t>
    </rPh>
    <rPh sb="2" eb="3">
      <t>ガク</t>
    </rPh>
    <phoneticPr fontId="36"/>
  </si>
  <si>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</si>
  <si>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</si>
  <si>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</si>
  <si>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</si>
  <si>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4"/>
  </si>
  <si>
    <t>減債基金積立不足算定額</t>
  </si>
  <si>
    <t>実質公債費比率
（(Ａ)－((Ｂ)＋(Ｄ))）／（(Ｃ)－(Ｄ)）×１００</t>
    <rPh sb="0" eb="2">
      <t>ジッシツ</t>
    </rPh>
    <rPh sb="2" eb="4">
      <t>コウサイ</t>
    </rPh>
    <rPh sb="4" eb="5">
      <t>ヒ</t>
    </rPh>
    <rPh sb="5" eb="7">
      <t>ヒリツ</t>
    </rPh>
    <phoneticPr fontId="5"/>
  </si>
  <si>
    <t>　　都市計画税</t>
  </si>
  <si>
    <t>令和4年度</t>
    <rPh sb="0" eb="2">
      <t>レイワ</t>
    </rPh>
    <rPh sb="3" eb="5">
      <t>ネンド</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</si>
  <si>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</si>
  <si>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</si>
  <si>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</si>
  <si>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</si>
  <si>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</si>
  <si>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</si>
  <si>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</si>
  <si>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</si>
  <si>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令和4年度</t>
  </si>
  <si>
    <t>財政調整基金</t>
  </si>
  <si>
    <t>令和3年度(千円･％)</t>
    <rPh sb="0" eb="2">
      <t>レイワ</t>
    </rPh>
    <rPh sb="4" eb="5">
      <t>ド</t>
    </rPh>
    <rPh sb="6" eb="8">
      <t>センエン</t>
    </rPh>
    <phoneticPr fontId="5"/>
  </si>
  <si>
    <t>減債基金</t>
  </si>
  <si>
    <t>分離課税所得割交付金</t>
  </si>
  <si>
    <t>その他特定目的基金</t>
  </si>
  <si>
    <t>令和4年度　財政状況資料集</t>
  </si>
  <si>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</si>
  <si>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3"/>
  </si>
  <si>
    <t xml:space="preserve"> R04</t>
  </si>
  <si>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</si>
  <si>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3"/>
  </si>
  <si>
    <t>宮崎県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</si>
  <si>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</si>
  <si>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3"/>
  </si>
  <si>
    <t>Ⅰ－０</t>
  </si>
  <si>
    <t>指定団体等の指定状況</t>
  </si>
  <si>
    <t>歳出総額</t>
  </si>
  <si>
    <t>ゴルフ場利用税交付金</t>
  </si>
  <si>
    <t>寄附金</t>
  </si>
  <si>
    <t>令和4年度(千円)</t>
    <rPh sb="0" eb="2">
      <t>レイワ</t>
    </rPh>
    <rPh sb="3" eb="5">
      <t>ネンド</t>
    </rPh>
    <rPh sb="6" eb="8">
      <t>センエン</t>
    </rPh>
    <phoneticPr fontId="5"/>
  </si>
  <si>
    <t>実質収支比率</t>
    <rPh sb="0" eb="2">
      <t>ジッシツ</t>
    </rPh>
    <rPh sb="2" eb="4">
      <t>シュウシ</t>
    </rPh>
    <rPh sb="4" eb="6">
      <t>ヒリツ</t>
    </rPh>
    <phoneticPr fontId="5"/>
  </si>
  <si>
    <t>令和3年度(千円)</t>
    <rPh sb="0" eb="2">
      <t>レイワ</t>
    </rPh>
    <rPh sb="4" eb="5">
      <t>ド</t>
    </rPh>
    <rPh sb="6" eb="8">
      <t>センエン</t>
    </rPh>
    <phoneticPr fontId="5"/>
  </si>
  <si>
    <t>準元利償還金</t>
    <rPh sb="0" eb="1">
      <t>ジュン</t>
    </rPh>
    <rPh sb="1" eb="3">
      <t>ガンリ</t>
    </rPh>
    <rPh sb="3" eb="6">
      <t>ショウカンキン</t>
    </rPh>
    <phoneticPr fontId="33"/>
  </si>
  <si>
    <t>令和4年度(千円･％)</t>
    <rPh sb="0" eb="2">
      <t>レイワ</t>
    </rPh>
    <rPh sb="3" eb="5">
      <t>ネンド</t>
    </rPh>
    <rPh sb="6" eb="8">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</si>
  <si>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</si>
  <si>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</si>
  <si>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</si>
  <si>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</si>
  <si>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</si>
  <si>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</si>
  <si>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</si>
  <si>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美郷町</t>
  </si>
  <si>
    <t>地方交付税種地</t>
    <rPh sb="0" eb="2">
      <t>チホウ</t>
    </rPh>
    <rPh sb="2" eb="5">
      <t>コウフゼイ</t>
    </rPh>
    <rPh sb="5" eb="6">
      <t>シュ</t>
    </rPh>
    <rPh sb="6" eb="7">
      <t>チ</t>
    </rPh>
    <phoneticPr fontId="5"/>
  </si>
  <si>
    <t>2-1</t>
  </si>
  <si>
    <t>歳入歳出差引</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</si>
  <si>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</si>
  <si>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</si>
  <si>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</si>
  <si>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</si>
  <si>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</si>
  <si>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</si>
  <si>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</si>
  <si>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</si>
  <si>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</si>
  <si>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</si>
  <si>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</si>
  <si>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</si>
  <si>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3"/>
  </si>
  <si>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</si>
  <si>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</si>
  <si>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</si>
  <si>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</si>
  <si>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</si>
  <si>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</si>
  <si>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t>
  </si>
  <si>
    <t>参考</t>
    <rPh sb="0" eb="2">
      <t>サンコウ</t>
    </rPh>
    <phoneticPr fontId="5"/>
  </si>
  <si>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</si>
  <si>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</si>
  <si>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</si>
  <si>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</si>
  <si>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※8：職員の状況については、令和4年度地方公務員給与実態調査に基づいている。</t>
  </si>
  <si>
    <t>歳出合計</t>
  </si>
  <si>
    <t>-11.9</t>
  </si>
  <si>
    <t>面積 (k㎡)</t>
    <rPh sb="0" eb="2">
      <t>メンセキ</t>
    </rPh>
    <phoneticPr fontId="5"/>
  </si>
  <si>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</si>
  <si>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</si>
  <si>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</si>
  <si>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</si>
  <si>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</si>
  <si>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</si>
  <si>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</si>
  <si>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</si>
  <si>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令05.01.01(人)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</si>
  <si>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</si>
  <si>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3"/>
  </si>
  <si>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</si>
  <si>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</si>
  <si>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</si>
  <si>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</si>
  <si>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</si>
  <si>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</si>
  <si>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</si>
  <si>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</si>
  <si>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</si>
  <si>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3"/>
  </si>
  <si>
    <t>実質単年度収支</t>
  </si>
  <si>
    <t>　　軽自動車税</t>
  </si>
  <si>
    <t>　実質公債費比率</t>
    <rPh sb="1" eb="3">
      <t>ジッシツ</t>
    </rPh>
    <rPh sb="3" eb="6">
      <t>コウサイヒ</t>
    </rPh>
    <rPh sb="6" eb="8">
      <t>ヒリツ</t>
    </rPh>
    <phoneticPr fontId="5"/>
  </si>
  <si>
    <t>令04.01.01(人)</t>
  </si>
  <si>
    <t>　将来負担比率</t>
    <rPh sb="1" eb="3">
      <t>ショウライ</t>
    </rPh>
    <rPh sb="3" eb="5">
      <t>フタン</t>
    </rPh>
    <rPh sb="5" eb="7">
      <t>ヒリツ</t>
    </rPh>
    <phoneticPr fontId="5"/>
  </si>
  <si>
    <t>　扶助費</t>
  </si>
  <si>
    <t>　うち、健全化法施行規則附則第三条に係る負担見込額</t>
  </si>
  <si>
    <t>基準財政収入額</t>
  </si>
  <si>
    <t>増減率  (％)</t>
    <rPh sb="0" eb="2">
      <t>ゾウゲン</t>
    </rPh>
    <rPh sb="2" eb="3">
      <t>リツ</t>
    </rPh>
    <phoneticPr fontId="5"/>
  </si>
  <si>
    <t>労働費</t>
  </si>
  <si>
    <t>-3.1</t>
  </si>
  <si>
    <t>標準税収入額等</t>
  </si>
  <si>
    <t>経常経費充当一般財源等</t>
    <rPh sb="0" eb="2">
      <t>ケイジョウ</t>
    </rPh>
    <rPh sb="2" eb="4">
      <t>ケイヒ</t>
    </rPh>
    <rPh sb="4" eb="6">
      <t>ジュウトウ</t>
    </rPh>
    <rPh sb="6" eb="8">
      <t>イッパン</t>
    </rPh>
    <rPh sb="8" eb="10">
      <t>ザイゲン</t>
    </rPh>
    <rPh sb="10" eb="11">
      <t>トウ</t>
    </rPh>
    <phoneticPr fontId="37"/>
  </si>
  <si>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</si>
  <si>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</si>
  <si>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</si>
  <si>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</si>
  <si>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</si>
  <si>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職員の状況 (※8)</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</si>
  <si>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</si>
  <si>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</si>
  <si>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</si>
  <si>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</si>
  <si>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</si>
  <si>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</si>
  <si>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</si>
  <si>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</si>
  <si>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</si>
  <si>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</si>
  <si>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</si>
  <si>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</si>
  <si>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</si>
  <si>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</si>
  <si>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</si>
  <si>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</si>
  <si>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</si>
  <si>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</si>
  <si>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</si>
  <si>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</si>
  <si>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</si>
  <si>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</si>
  <si>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</si>
  <si>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</si>
  <si>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</si>
  <si>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</si>
  <si>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</si>
  <si>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</si>
  <si>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国民健康保険病院事業会計</t>
  </si>
  <si>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</si>
  <si>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</si>
  <si>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</si>
  <si>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</si>
  <si>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3"/>
  </si>
  <si>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</si>
  <si>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</si>
  <si>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</si>
  <si>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</si>
  <si>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</si>
  <si>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</si>
  <si>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</si>
  <si>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</si>
  <si>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</si>
  <si>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</si>
  <si>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</si>
  <si>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</si>
  <si>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</si>
  <si>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</si>
  <si>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介護保険事業特別会計</t>
  </si>
  <si>
    <t>項番</t>
    <rPh sb="0" eb="2">
      <t>コウバン</t>
    </rPh>
    <phoneticPr fontId="5"/>
  </si>
  <si>
    <t>　前年度繰上充用金</t>
  </si>
  <si>
    <t>団体名</t>
    <rPh sb="0" eb="2">
      <t>ダンタイ</t>
    </rPh>
    <phoneticPr fontId="5"/>
  </si>
  <si>
    <t>（注釈）</t>
    <rPh sb="1" eb="3">
      <t>チュウシャク</t>
    </rPh>
    <phoneticPr fontId="5"/>
  </si>
  <si>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</si>
  <si>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</si>
  <si>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5"/>
  </si>
  <si>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</si>
  <si>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</si>
  <si>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</si>
  <si>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</si>
  <si>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</si>
  <si>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</si>
  <si>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</si>
  <si>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</si>
  <si>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</si>
  <si>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9"/>
  </si>
  <si>
    <t>充当一般財源等</t>
  </si>
  <si>
    <t>宮崎県美郷町</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</si>
  <si>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</si>
  <si>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</si>
  <si>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</si>
  <si>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</si>
  <si>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</si>
  <si>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4"/>
  </si>
  <si>
    <t>地方税</t>
  </si>
  <si>
    <t>宮崎県市町村総合事務組合（交通災害）</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</si>
  <si>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</si>
  <si>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</si>
  <si>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</si>
  <si>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</si>
  <si>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</si>
  <si>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</si>
  <si>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</si>
  <si>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</si>
  <si>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40"/>
  </si>
  <si>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</si>
  <si>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</si>
  <si>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</si>
  <si>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</si>
  <si>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</si>
  <si>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</si>
  <si>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</si>
  <si>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</si>
  <si>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</si>
  <si>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3"/>
  </si>
  <si>
    <t>総務費</t>
  </si>
  <si>
    <t>配当割交付金</t>
    <rPh sb="0" eb="2">
      <t>ハイトウ</t>
    </rPh>
    <rPh sb="2" eb="3">
      <t>ワリ</t>
    </rPh>
    <rPh sb="3" eb="6">
      <t>コウフキン</t>
    </rPh>
    <phoneticPr fontId="40"/>
  </si>
  <si>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</si>
  <si>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</si>
  <si>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40"/>
  </si>
  <si>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</si>
  <si>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</si>
  <si>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</si>
  <si>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</si>
  <si>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</si>
  <si>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</si>
  <si>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</si>
  <si>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</si>
  <si>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</si>
  <si>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</si>
  <si>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</si>
  <si>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</si>
  <si>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3"/>
  </si>
  <si>
    <t>土木費</t>
  </si>
  <si>
    <t>自動車取得税交付金</t>
  </si>
  <si>
    <t>公債費に準ずる債務負担行為に係るもの</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</si>
  <si>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</si>
  <si>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</si>
  <si>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</si>
  <si>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</si>
  <si>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</si>
  <si>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</si>
  <si>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</si>
  <si>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</si>
  <si>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</si>
  <si>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</si>
  <si>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37"/>
  </si>
  <si>
    <t>　個人住民税減収補塡特例交付金</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</si>
  <si>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</si>
  <si>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</si>
  <si>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</si>
  <si>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</si>
  <si>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</si>
  <si>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</si>
  <si>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</si>
  <si>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5"/>
  </si>
  <si>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</si>
  <si>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</si>
  <si>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3"/>
  </si>
  <si>
    <t>経常経費充当一般財源等</t>
  </si>
  <si>
    <t>　震災復興特別交付税</t>
  </si>
  <si>
    <t>　　水利地益税等</t>
  </si>
  <si>
    <t>義務的経費計</t>
    <rPh sb="0" eb="3">
      <t>ギムテキ</t>
    </rPh>
    <rPh sb="3" eb="5">
      <t>ケイヒ</t>
    </rPh>
    <rPh sb="5" eb="6">
      <t>ケイ</t>
    </rPh>
    <phoneticPr fontId="5"/>
  </si>
  <si>
    <t>　公債費</t>
  </si>
  <si>
    <t>増減率(%)(B)</t>
    <rPh sb="0" eb="3">
      <t>ゾウゲンリツ</t>
    </rPh>
    <phoneticPr fontId="5"/>
  </si>
  <si>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</si>
  <si>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</si>
  <si>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</si>
  <si>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5"/>
  </si>
  <si>
    <t>合計</t>
  </si>
  <si>
    <t>他会計等
からの
繰入金</t>
  </si>
  <si>
    <t>令和4年度</t>
    <rPh sb="0" eb="2">
      <t>レイワ</t>
    </rPh>
    <rPh sb="3" eb="5">
      <t>ネンド</t>
    </rPh>
    <phoneticPr fontId="5"/>
  </si>
  <si>
    <t>令和3年度</t>
    <rPh sb="0" eb="2">
      <t>レイワ</t>
    </rPh>
    <rPh sb="4" eb="5">
      <t>ド</t>
    </rPh>
    <phoneticPr fontId="5"/>
  </si>
  <si>
    <t>　うち元金</t>
  </si>
  <si>
    <t>現年</t>
    <rPh sb="0" eb="1">
      <t>ゲン</t>
    </rPh>
    <rPh sb="1" eb="2">
      <t>ネン</t>
    </rPh>
    <phoneticPr fontId="5"/>
  </si>
  <si>
    <t>都道府県支出金</t>
  </si>
  <si>
    <t>一時借入金利子</t>
  </si>
  <si>
    <t>国営土地改良事業に係るもの</t>
    <rPh sb="0" eb="2">
      <t>コクエイ</t>
    </rPh>
    <rPh sb="2" eb="4">
      <t>トチ</t>
    </rPh>
    <rPh sb="4" eb="6">
      <t>カイリョウ</t>
    </rPh>
    <rPh sb="6" eb="8">
      <t>ジギョウ</t>
    </rPh>
    <rPh sb="9" eb="10">
      <t>カカ</t>
    </rPh>
    <phoneticPr fontId="33"/>
  </si>
  <si>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</si>
  <si>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</si>
  <si>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</si>
  <si>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</si>
  <si>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3"/>
  </si>
  <si>
    <t>繰入金</t>
  </si>
  <si>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</si>
  <si>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</si>
  <si>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</si>
  <si>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</si>
  <si>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実質収支</t>
    <rPh sb="0" eb="2">
      <t>ジッシツ</t>
    </rPh>
    <rPh sb="2" eb="4">
      <t>シュウシ</t>
    </rPh>
    <phoneticPr fontId="5"/>
  </si>
  <si>
    <t>当該団体
からの
貸付金</t>
  </si>
  <si>
    <t>一部事務組合等名</t>
    <rPh sb="0" eb="2">
      <t>イチブ</t>
    </rPh>
    <rPh sb="2" eb="4">
      <t>ジム</t>
    </rPh>
    <rPh sb="4" eb="6">
      <t>クミアイ</t>
    </rPh>
    <rPh sb="6" eb="7">
      <t>トウ</t>
    </rPh>
    <rPh sb="7" eb="8">
      <t>メイ</t>
    </rPh>
    <phoneticPr fontId="33"/>
  </si>
  <si>
    <t>病院</t>
  </si>
  <si>
    <t>地方独立行政法人に係る将来負担額</t>
  </si>
  <si>
    <t>再差引収支</t>
    <rPh sb="0" eb="1">
      <t>サイ</t>
    </rPh>
    <rPh sb="1" eb="3">
      <t>サシヒキ</t>
    </rPh>
    <rPh sb="3" eb="5">
      <t>シュウシ</t>
    </rPh>
    <phoneticPr fontId="5"/>
  </si>
  <si>
    <t>財政再生基準</t>
  </si>
  <si>
    <t>地方債</t>
  </si>
  <si>
    <t>下水道</t>
  </si>
  <si>
    <t>公共施設等整備基金</t>
    <rPh sb="0" eb="2">
      <t>コウキョウ</t>
    </rPh>
    <rPh sb="2" eb="4">
      <t>シセツ</t>
    </rPh>
    <rPh sb="4" eb="5">
      <t>トウ</t>
    </rPh>
    <rPh sb="5" eb="7">
      <t>セイビ</t>
    </rPh>
    <rPh sb="7" eb="9">
      <t>キキン</t>
    </rPh>
    <phoneticPr fontId="5"/>
  </si>
  <si>
    <t>加入世帯数(世帯)</t>
  </si>
  <si>
    <t>　繰出金</t>
  </si>
  <si>
    <t>　うち減収補塡債(特例分)</t>
    <rPh sb="4" eb="5">
      <t>シュウ</t>
    </rPh>
    <rPh sb="9" eb="10">
      <t>トク</t>
    </rPh>
    <rPh sb="10" eb="11">
      <t>レイ</t>
    </rPh>
    <rPh sb="11" eb="12">
      <t>ブン</t>
    </rPh>
    <phoneticPr fontId="36"/>
  </si>
  <si>
    <t xml:space="preserve"> 過去５年間平均</t>
    <rPh sb="1" eb="3">
      <t>カコ</t>
    </rPh>
    <rPh sb="4" eb="6">
      <t>ネンカン</t>
    </rPh>
    <rPh sb="6" eb="8">
      <t>ヘイキン</t>
    </rPh>
    <phoneticPr fontId="5"/>
  </si>
  <si>
    <t>簡易水道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</si>
  <si>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</si>
  <si>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</si>
  <si>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3"/>
  </si>
  <si>
    <t>早期健全化基準</t>
  </si>
  <si>
    <t>　うち臨時財政対策債</t>
  </si>
  <si>
    <t>歳入合計</t>
  </si>
  <si>
    <t>被保険者
1人当り</t>
  </si>
  <si>
    <t>保険税(料)収入額</t>
  </si>
  <si>
    <t>国民健康保険</t>
  </si>
  <si>
    <t>その他</t>
  </si>
  <si>
    <t>保険給付費</t>
  </si>
  <si>
    <t>普通建設事業費</t>
  </si>
  <si>
    <t>　うち補助</t>
  </si>
  <si>
    <t>　うち単独</t>
  </si>
  <si>
    <t>令和2年度</t>
    <rPh sb="0" eb="2">
      <t>レイワ</t>
    </rPh>
    <rPh sb="3" eb="5">
      <t>ネンド</t>
    </rPh>
    <phoneticPr fontId="5"/>
  </si>
  <si>
    <t>災害復旧事業費</t>
  </si>
  <si>
    <t>実質公債費比率</t>
    <rPh sb="0" eb="2">
      <t>ジッシツ</t>
    </rPh>
    <rPh sb="2" eb="5">
      <t>コウサイヒ</t>
    </rPh>
    <rPh sb="5" eb="7">
      <t>ヒリツ</t>
    </rPh>
    <phoneticPr fontId="34"/>
  </si>
  <si>
    <t>失業対策事業費</t>
  </si>
  <si>
    <t>一般会計等の財政状況（単位：百万円）</t>
    <rPh sb="0" eb="2">
      <t>イッパン</t>
    </rPh>
    <rPh sb="2" eb="4">
      <t>カイケイ</t>
    </rPh>
    <rPh sb="4" eb="5">
      <t>トウ</t>
    </rPh>
    <rPh sb="6" eb="8">
      <t>ザイセイ</t>
    </rPh>
    <rPh sb="8" eb="10">
      <t>ジョウキョウ</t>
    </rPh>
    <phoneticPr fontId="3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</si>
  <si>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3"/>
  </si>
  <si>
    <t>会計名</t>
    <rPh sb="0" eb="2">
      <t>カイケイ</t>
    </rPh>
    <rPh sb="2" eb="3">
      <t>メイ</t>
    </rPh>
    <phoneticPr fontId="33"/>
  </si>
  <si>
    <t>歳出</t>
  </si>
  <si>
    <t>形式収支</t>
  </si>
  <si>
    <t>他会計等
からの
繰入金</t>
    <rPh sb="9" eb="11">
      <t>クリイレ</t>
    </rPh>
    <rPh sb="11" eb="12">
      <t>キン</t>
    </rPh>
    <phoneticPr fontId="33"/>
  </si>
  <si>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</si>
  <si>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</si>
  <si>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</si>
  <si>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</si>
  <si>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</si>
  <si>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</si>
  <si>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</si>
  <si>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</si>
  <si>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</si>
  <si>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</si>
  <si>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</si>
  <si>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</si>
  <si>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</si>
  <si>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</si>
  <si>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国民健康保険診療所事業特別会計</t>
  </si>
  <si>
    <t>後期高齢者医療事業特別会計</t>
  </si>
  <si>
    <t>法適用企業</t>
  </si>
  <si>
    <t>農業集落排水事業特別会計</t>
  </si>
  <si>
    <t>人件費</t>
    <rPh sb="0" eb="3">
      <t>ジンケンヒ</t>
    </rPh>
    <phoneticPr fontId="5"/>
  </si>
  <si>
    <t>連結実質赤字額</t>
    <rPh sb="0" eb="2">
      <t>レンケツ</t>
    </rPh>
    <rPh sb="2" eb="4">
      <t>ジッシツ</t>
    </rPh>
    <rPh sb="4" eb="7">
      <t>アカジガク</t>
    </rPh>
    <phoneticPr fontId="5"/>
  </si>
  <si>
    <t>左のうち
一般会計等
負担見込額</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</si>
  <si>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</si>
  <si>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</si>
  <si>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</si>
  <si>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3"/>
  </si>
  <si>
    <t>令和3年度</t>
    <rPh sb="0" eb="2">
      <t>レイワ</t>
    </rPh>
    <rPh sb="3" eb="5">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</si>
  <si>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</si>
  <si>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3"/>
  </si>
  <si>
    <t xml:space="preserve">債務負担行為に基づく支出予定額 </t>
    <rPh sb="0" eb="2">
      <t>サイム</t>
    </rPh>
    <rPh sb="2" eb="4">
      <t>フタン</t>
    </rPh>
    <rPh sb="4" eb="6">
      <t>コウイ</t>
    </rPh>
    <rPh sb="7" eb="8">
      <t>モト</t>
    </rPh>
    <rPh sb="10" eb="12">
      <t>シシュツ</t>
    </rPh>
    <rPh sb="12" eb="15">
      <t>ヨテイガク</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</si>
  <si>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3"/>
  </si>
  <si>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</si>
  <si>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</si>
  <si>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</si>
  <si>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3"/>
  </si>
  <si>
    <t xml:space="preserve">退職手当負担見込額 </t>
    <rPh sb="0" eb="2">
      <t>タイショク</t>
    </rPh>
    <rPh sb="2" eb="4">
      <t>テアテ</t>
    </rPh>
    <rPh sb="4" eb="6">
      <t>フタン</t>
    </rPh>
    <rPh sb="6" eb="9">
      <t>ミコミガク</t>
    </rPh>
    <phoneticPr fontId="33"/>
  </si>
  <si>
    <t>地方公務員等共済組合に係るもの</t>
    <rPh sb="0" eb="2">
      <t>チホウ</t>
    </rPh>
    <rPh sb="2" eb="5">
      <t>コウムイン</t>
    </rPh>
    <rPh sb="5" eb="6">
      <t>トウ</t>
    </rPh>
    <rPh sb="6" eb="8">
      <t>キョウサイ</t>
    </rPh>
    <rPh sb="8" eb="10">
      <t>クミアイ</t>
    </rPh>
    <rPh sb="11" eb="12">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</si>
  <si>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</si>
  <si>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3"/>
  </si>
  <si>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</si>
  <si>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</si>
  <si>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</si>
  <si>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</si>
  <si>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3"/>
  </si>
  <si>
    <t>宮崎県北部広域行政事務組合（特別会計）</t>
  </si>
  <si>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</si>
  <si>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</si>
  <si>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</si>
  <si>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</si>
  <si>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</si>
  <si>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</si>
  <si>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4"/>
  </si>
  <si>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</si>
  <si>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</si>
  <si>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</si>
  <si>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</si>
  <si>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</si>
  <si>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</si>
  <si>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</si>
  <si>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</si>
  <si>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</si>
  <si>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</si>
  <si>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</si>
  <si>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</si>
  <si>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</si>
  <si>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</si>
  <si>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</si>
  <si>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</si>
  <si>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</si>
  <si>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</si>
  <si>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</si>
  <si>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</si>
  <si>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</si>
  <si>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</si>
  <si>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</si>
  <si>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</si>
  <si>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</si>
  <si>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</si>
  <si>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</si>
  <si>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</si>
  <si>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R03</t>
  </si>
  <si>
    <t>類似団体内平均(円)</t>
    <rPh sb="0" eb="2">
      <t>ルイジ</t>
    </rPh>
    <rPh sb="2" eb="4">
      <t>ダンタイ</t>
    </rPh>
    <phoneticPr fontId="5"/>
  </si>
  <si>
    <t>H30</t>
  </si>
  <si>
    <t>R01</t>
  </si>
  <si>
    <t>R02</t>
  </si>
  <si>
    <t>R03</t>
  </si>
  <si>
    <t>入郷地区衛生組合</t>
  </si>
  <si>
    <t>R04</t>
  </si>
  <si>
    <t>▲ 7.43</t>
  </si>
  <si>
    <t>その他会計（赤字）</t>
  </si>
  <si>
    <t>（百万円）</t>
  </si>
  <si>
    <t>宮崎県市町村総合事務組合（自治会館）</t>
  </si>
  <si>
    <t>宮崎県北部広域行政事務組合</t>
  </si>
  <si>
    <t>宮崎県市町村総合事務組合</t>
  </si>
  <si>
    <t>日向東臼杵広域連合</t>
  </si>
  <si>
    <t>宮崎県後期高齢者医療広域連合</t>
  </si>
  <si>
    <t>宮崎県後期高齢者医療広域連合（特別会計）</t>
  </si>
  <si>
    <t>株式会社　南郷温泉</t>
  </si>
  <si>
    <t>（一社）宮崎県林業公社</t>
  </si>
  <si>
    <t>‐</t>
  </si>
  <si>
    <t>合併市町村振興基金</t>
    <rPh sb="0" eb="2">
      <t>ガッペイ</t>
    </rPh>
    <rPh sb="2" eb="5">
      <t>シチョウソン</t>
    </rPh>
    <rPh sb="5" eb="7">
      <t>シンコウ</t>
    </rPh>
    <rPh sb="7" eb="9">
      <t>キキン</t>
    </rPh>
    <phoneticPr fontId="5"/>
  </si>
  <si>
    <t>産業等振興基金</t>
    <rPh sb="0" eb="2">
      <t>サンギョウ</t>
    </rPh>
    <rPh sb="2" eb="3">
      <t>トウ</t>
    </rPh>
    <rPh sb="3" eb="5">
      <t>シンコウ</t>
    </rPh>
    <rPh sb="5" eb="7">
      <t>キキン</t>
    </rPh>
    <phoneticPr fontId="5"/>
  </si>
  <si>
    <t>地域福祉基金</t>
    <rPh sb="0" eb="2">
      <t>チイキ</t>
    </rPh>
    <rPh sb="2" eb="4">
      <t>フクシ</t>
    </rPh>
    <rPh sb="4" eb="6">
      <t>キキン</t>
    </rPh>
    <phoneticPr fontId="5"/>
  </si>
  <si>
    <t>ふるさと応援基金</t>
    <rPh sb="4" eb="6">
      <t>オウエン</t>
    </rPh>
    <rPh sb="6" eb="8">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</si>
  <si>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5"/>
  </si>
  <si>
    <t>分析欄</t>
    <rPh sb="0" eb="2">
      <t>ブンセキ</t>
    </rPh>
    <rPh sb="2" eb="3">
      <t>ラン</t>
    </rPh>
    <phoneticPr fontId="45"/>
  </si>
  <si>
    <t>(　参考　）</t>
    <rPh sb="2" eb="4">
      <t>サンコウ</t>
    </rPh>
    <phoneticPr fontId="45"/>
  </si>
  <si>
    <t>当該団体値</t>
    <rPh sb="0" eb="2">
      <t>トウガイ</t>
    </rPh>
    <rPh sb="2" eb="4">
      <t>ダンタイ</t>
    </rPh>
    <rPh sb="4" eb="5">
      <t>アタイ</t>
    </rPh>
    <phoneticPr fontId="45"/>
  </si>
  <si>
    <t>将来負担比率</t>
    <phoneticPr fontId="45"/>
  </si>
  <si>
    <t>有形固定資産減価償却率</t>
    <phoneticPr fontId="45"/>
  </si>
  <si>
    <t>類似団体内平均値</t>
    <phoneticPr fontId="4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</si>
  <si>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5"/>
  </si>
  <si>
    <t>実質公債費比率</t>
    <phoneticPr fontId="45"/>
  </si>
  <si>
    <t xml:space="preserve"> </t>
    <phoneticPr fontId="45"/>
  </si>
  <si>
    <t>　道路を除く施設の有形固定資産減価償却率は老朽化のため類似団体と比較して高く、今後改修又は更新の必要が生じ、そのため地方債の新規発行も検討する必要がある。現時点では、将来負担比率は算出されておらず、起債管理は適正になされていると考えている。
　今後も引き続き公債費負担適正化計画の下で適正な起債管理を行いながら、公共施設等総合管理計画に基づき、施設の老朽化対策に取り組んでいく。</t>
    <phoneticPr fontId="45"/>
  </si>
  <si>
    <t>　合併前に借入れた起債の償還は平成18年度をピークに減少に転じている。平成25年度から平成27年度にかけて合併特例債を利用した基金造成による起債増で一時的に償還額が増加したが、以降は減少し、実質公債費比率も低い数値で安定している。令和元年度から令和2年度にかけて、義務教育学校整備事業等大規模な普通建設事業を行っており、これらの地方債の償還が始まる令和5年度以降からは数値の上昇が懸念される。そのため、これまで以上に公債費の適正化に取り組んでいく必要がある。
　将来負担比率については、今年度も算出されなかった。</t>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</si>
</sst>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0"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theme="1"/>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9"/>
      <color indexed="8"/>
      <name val="ＭＳ ゴシック"/>
      <family val="3"/>
    </font>
    <font>
      <sz val="11"/>
      <color indexed="8"/>
      <name val="ＭＳ Ｐゴシック"/>
      <family val="3"/>
    </font>
    <font>
      <sz val="11"/>
      <name val="ＭＳ Ｐゴシック"/>
      <family val="3"/>
    </font>
    <font>
      <sz val="6"/>
      <name val="ＭＳ ゴシック"/>
      <family val="3"/>
    </font>
    <font>
      <b/>
      <sz val="13"/>
      <color indexed="56"/>
      <name val="ＭＳ ゴシック"/>
      <family val="3"/>
    </font>
    <font>
      <b/>
      <sz val="9"/>
      <color indexed="9"/>
      <name val="ＭＳ ゴシック"/>
      <family val="3"/>
    </font>
    <font>
      <sz val="9"/>
      <name val="ＭＳ ゴシック"/>
      <family val="3"/>
    </font>
    <font>
      <sz val="11"/>
      <color indexed="8"/>
      <name val="ＭＳ ゴシック"/>
      <family val="3"/>
    </font>
    <font>
      <sz val="11"/>
      <name val="ＭＳ ゴシック"/>
      <family val="3"/>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xf numFmtId="0" fontId="44" fillId="0" borderId="0">
      <alignment vertical="center"/>
    </xf>
    <xf numFmtId="0" fontId="44" fillId="0" borderId="0">
      <alignment vertical="center"/>
    </xf>
    <xf numFmtId="0" fontId="44" fillId="0" borderId="0"/>
    <xf numFmtId="0" fontId="44" fillId="0" borderId="0"/>
    <xf numFmtId="0" fontId="48" fillId="0" borderId="0">
      <alignment vertical="center"/>
    </xf>
  </cellStyleXfs>
  <cellXfs count="1127">
    <xf numFmtId="0" fontId="0" fillId="0" borderId="0" xfId="0">
      <alignment vertical="center"/>
    </xf>
    <xf numFmtId="0" fontId="2" fillId="0" borderId="0" xfId="9" applyFont="1">
      <alignment vertical="center"/>
    </xf>
    <xf numFmtId="49" fontId="2" fillId="0" borderId="0" xfId="9" applyNumberFormat="1" applyFont="1">
      <alignment vertical="center"/>
    </xf>
    <xf numFmtId="0" fontId="7" fillId="0" borderId="0" xfId="9" applyFont="1">
      <alignment vertical="center"/>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0" xfId="9" applyFont="1" applyAlignment="1">
      <alignment horizontal="center" vertical="center" wrapText="1"/>
    </xf>
    <xf numFmtId="49" fontId="2" fillId="0" borderId="0" xfId="9" applyNumberFormat="1" applyFont="1" applyAlignment="1">
      <alignment horizontal="center" vertical="center"/>
    </xf>
    <xf numFmtId="0" fontId="2" fillId="0" borderId="20" xfId="9" applyFont="1" applyBorder="1">
      <alignment vertical="center"/>
    </xf>
    <xf numFmtId="0" fontId="8" fillId="0" borderId="0" xfId="9" applyFont="1">
      <alignment vertical="center"/>
    </xf>
    <xf numFmtId="0" fontId="2" fillId="0" borderId="30" xfId="9" applyFont="1" applyBorder="1" applyAlignment="1">
      <alignment horizontal="center" vertical="center"/>
    </xf>
    <xf numFmtId="0" fontId="2" fillId="0" borderId="0" xfId="9" applyFont="1" applyAlignment="1">
      <alignment horizontal="center" vertical="center"/>
    </xf>
    <xf numFmtId="0" fontId="2" fillId="0" borderId="23" xfId="9" applyFont="1" applyBorder="1" applyAlignment="1">
      <alignment horizontal="center" vertical="center"/>
    </xf>
    <xf numFmtId="0" fontId="10" fillId="0" borderId="26" xfId="10" applyFont="1" applyBorder="1">
      <alignment vertical="center"/>
    </xf>
    <xf numFmtId="0" fontId="10" fillId="0" borderId="28" xfId="10" applyFont="1" applyBorder="1" applyAlignment="1">
      <alignment horizontal="center" vertical="center"/>
    </xf>
    <xf numFmtId="0" fontId="2" fillId="0" borderId="42" xfId="9" applyFont="1" applyBorder="1" applyAlignment="1">
      <alignment horizontal="center" vertical="center"/>
    </xf>
    <xf numFmtId="0" fontId="2" fillId="0" borderId="8" xfId="9" applyFont="1" applyBorder="1" applyAlignment="1">
      <alignment horizontal="center" vertical="center"/>
    </xf>
    <xf numFmtId="0" fontId="2" fillId="0" borderId="9" xfId="9" applyFont="1" applyBorder="1" applyAlignment="1">
      <alignment horizontal="center" vertical="center"/>
    </xf>
    <xf numFmtId="0" fontId="2" fillId="0" borderId="58" xfId="9" applyFont="1" applyBorder="1" applyAlignment="1">
      <alignment horizontal="center" vertical="center"/>
    </xf>
    <xf numFmtId="0" fontId="2" fillId="0" borderId="34" xfId="9" applyFont="1" applyBorder="1" applyAlignment="1">
      <alignment horizontal="center" vertical="center" wrapText="1"/>
    </xf>
    <xf numFmtId="0" fontId="2" fillId="0" borderId="8" xfId="9" applyFont="1" applyBorder="1" applyAlignment="1">
      <alignment horizontal="left" vertical="center"/>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60" xfId="9" applyFont="1" applyBorder="1" applyAlignment="1">
      <alignment vertical="center" wrapText="1"/>
    </xf>
    <xf numFmtId="189" fontId="2" fillId="0" borderId="7" xfId="9" applyNumberFormat="1" applyFont="1" applyBorder="1" applyAlignment="1">
      <alignment horizontal="right" vertical="center" shrinkToFit="1"/>
    </xf>
    <xf numFmtId="189" fontId="2" fillId="0" borderId="7" xfId="9" applyNumberFormat="1" applyFont="1" applyBorder="1" applyAlignment="1">
      <alignment vertical="center" shrinkToFit="1"/>
    </xf>
    <xf numFmtId="188" fontId="2" fillId="0" borderId="9" xfId="9" applyNumberFormat="1" applyFont="1" applyBorder="1">
      <alignment vertical="center"/>
    </xf>
    <xf numFmtId="189" fontId="2" fillId="0" borderId="19" xfId="9" applyNumberFormat="1" applyFont="1" applyBorder="1" applyAlignment="1">
      <alignment horizontal="right" vertical="center" shrinkToFit="1"/>
    </xf>
    <xf numFmtId="189" fontId="2" fillId="0" borderId="19" xfId="9" applyNumberFormat="1" applyFont="1" applyBorder="1" applyAlignment="1">
      <alignment vertical="center" shrinkToFit="1"/>
    </xf>
    <xf numFmtId="188" fontId="2" fillId="0" borderId="20" xfId="9" applyNumberFormat="1" applyFont="1" applyBorder="1">
      <alignment vertical="center"/>
    </xf>
    <xf numFmtId="189" fontId="2" fillId="0" borderId="53" xfId="9" applyNumberFormat="1" applyFont="1" applyBorder="1" applyAlignment="1">
      <alignment horizontal="right" vertical="center" shrinkToFit="1"/>
    </xf>
    <xf numFmtId="189" fontId="2" fillId="0" borderId="53" xfId="9" applyNumberFormat="1" applyFont="1" applyBorder="1" applyAlignment="1">
      <alignment vertical="center" shrinkToFit="1"/>
    </xf>
    <xf numFmtId="188" fontId="2" fillId="0" borderId="60" xfId="9" applyNumberFormat="1" applyFont="1" applyBorder="1">
      <alignment vertical="center"/>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lignment vertical="center"/>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2" fillId="3" borderId="0" xfId="12" applyFont="1" applyFill="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12" xfId="12" applyFont="1" applyFill="1" applyBorder="1">
      <alignment vertical="center"/>
    </xf>
    <xf numFmtId="0" fontId="19" fillId="3" borderId="0" xfId="15" applyFont="1" applyFill="1">
      <alignment vertical="center"/>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23" xfId="12" applyFont="1" applyFill="1" applyBorder="1">
      <alignment vertical="center"/>
    </xf>
    <xf numFmtId="182" fontId="17" fillId="3" borderId="0" xfId="12" applyNumberFormat="1" applyFont="1" applyFill="1" applyAlignment="1">
      <alignment horizontal="right" vertical="center" shrinkToFit="1"/>
    </xf>
    <xf numFmtId="0" fontId="15" fillId="3" borderId="8" xfId="12" applyFont="1" applyFill="1" applyBorder="1">
      <alignment vertical="center"/>
    </xf>
    <xf numFmtId="0" fontId="15" fillId="3" borderId="0" xfId="12" applyFont="1" applyFill="1">
      <alignment vertical="center"/>
    </xf>
    <xf numFmtId="182" fontId="17" fillId="3" borderId="0" xfId="12" applyNumberFormat="1" applyFont="1" applyFill="1" applyAlignment="1">
      <alignment horizontal="left" vertical="center" shrinkToFit="1"/>
    </xf>
    <xf numFmtId="0" fontId="17" fillId="3" borderId="35" xfId="12" applyFont="1" applyFill="1" applyBorder="1">
      <alignment vertical="center"/>
    </xf>
    <xf numFmtId="0" fontId="15" fillId="3" borderId="0" xfId="12" applyFont="1" applyFill="1" applyAlignment="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Alignment="1">
      <alignment horizontal="center" vertical="center"/>
    </xf>
    <xf numFmtId="0" fontId="17" fillId="3" borderId="58" xfId="12" applyFont="1" applyFill="1" applyBorder="1">
      <alignment vertical="center"/>
    </xf>
    <xf numFmtId="0" fontId="2" fillId="3" borderId="20" xfId="12" applyFont="1" applyFill="1" applyBorder="1">
      <alignment vertical="center"/>
    </xf>
    <xf numFmtId="0" fontId="1" fillId="3" borderId="0" xfId="1" applyFill="1"/>
    <xf numFmtId="0" fontId="1" fillId="3" borderId="0" xfId="1" applyFill="1" applyProtection="1">
      <protection hidden="1"/>
    </xf>
    <xf numFmtId="0" fontId="3" fillId="0" borderId="14" xfId="19" applyFont="1" applyBorder="1">
      <alignment vertical="center"/>
    </xf>
    <xf numFmtId="0" fontId="3" fillId="0" borderId="42" xfId="19" applyFont="1" applyBorder="1">
      <alignment vertical="center"/>
    </xf>
    <xf numFmtId="184" fontId="14" fillId="0" borderId="0" xfId="19" applyNumberFormat="1" applyFont="1">
      <alignment vertical="center"/>
    </xf>
    <xf numFmtId="0" fontId="17" fillId="0" borderId="30" xfId="19" applyFont="1" applyBorder="1">
      <alignment vertical="center"/>
    </xf>
    <xf numFmtId="184" fontId="14" fillId="0" borderId="42" xfId="19" applyNumberFormat="1" applyFont="1" applyBorder="1">
      <alignment vertical="center"/>
    </xf>
    <xf numFmtId="184" fontId="14" fillId="0" borderId="31" xfId="19" applyNumberFormat="1" applyFont="1" applyBorder="1">
      <alignment vertical="center"/>
    </xf>
    <xf numFmtId="0" fontId="14" fillId="0" borderId="0" xfId="19" applyFont="1">
      <alignment vertical="center"/>
    </xf>
    <xf numFmtId="0" fontId="3" fillId="0" borderId="23" xfId="19" applyFont="1" applyBorder="1">
      <alignment vertical="center"/>
    </xf>
    <xf numFmtId="0" fontId="3" fillId="0" borderId="34" xfId="19" applyFont="1" applyBorder="1">
      <alignment vertical="center"/>
    </xf>
    <xf numFmtId="0" fontId="17" fillId="0" borderId="42" xfId="19" applyFont="1" applyBorder="1">
      <alignment vertical="center"/>
    </xf>
    <xf numFmtId="0" fontId="3" fillId="0" borderId="31" xfId="19" applyFont="1" applyBorder="1">
      <alignment vertical="center"/>
    </xf>
    <xf numFmtId="184" fontId="14" fillId="0" borderId="34" xfId="19" applyNumberFormat="1" applyFont="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Border="1">
      <alignment vertical="center"/>
    </xf>
    <xf numFmtId="0" fontId="14" fillId="0" borderId="0" xfId="19" applyFont="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Border="1" applyAlignment="1">
      <alignment horizontal="right" vertical="center" shrinkToFit="1"/>
    </xf>
    <xf numFmtId="182" fontId="21" fillId="0" borderId="172" xfId="14" applyNumberFormat="1" applyFont="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Border="1" applyAlignment="1">
      <alignment horizontal="right" vertical="center" shrinkToFit="1"/>
    </xf>
    <xf numFmtId="182" fontId="21" fillId="0" borderId="173" xfId="14" applyNumberFormat="1" applyFont="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Border="1" applyAlignment="1">
      <alignment horizontal="center" vertical="center"/>
    </xf>
    <xf numFmtId="178" fontId="21" fillId="0" borderId="74" xfId="19" applyNumberFormat="1" applyFont="1" applyBorder="1" applyAlignment="1">
      <alignment horizontal="right" vertical="center" shrinkToFit="1"/>
    </xf>
    <xf numFmtId="179" fontId="21" fillId="0" borderId="74" xfId="19" applyNumberFormat="1" applyFont="1" applyBorder="1" applyAlignment="1">
      <alignment horizontal="right" vertical="center" shrinkToFit="1"/>
    </xf>
    <xf numFmtId="182" fontId="14" fillId="0" borderId="74" xfId="19" applyNumberFormat="1" applyFont="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Border="1" applyAlignment="1">
      <alignment horizontal="right" vertical="center" shrinkToFit="1"/>
    </xf>
    <xf numFmtId="179" fontId="21" fillId="0" borderId="171" xfId="14" applyNumberFormat="1" applyFont="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Border="1" applyAlignment="1">
      <alignment horizontal="center" vertical="center"/>
    </xf>
    <xf numFmtId="178" fontId="21" fillId="0" borderId="176" xfId="19" applyNumberFormat="1" applyFont="1" applyBorder="1" applyAlignment="1">
      <alignment horizontal="right" vertical="center" shrinkToFit="1"/>
    </xf>
    <xf numFmtId="179" fontId="21" fillId="0" borderId="176" xfId="19" applyNumberFormat="1" applyFont="1" applyBorder="1" applyAlignment="1">
      <alignment horizontal="right" vertical="center" shrinkToFit="1"/>
    </xf>
    <xf numFmtId="181" fontId="14" fillId="0" borderId="34" xfId="19" applyNumberFormat="1" applyFont="1" applyBorder="1">
      <alignment vertical="center"/>
    </xf>
    <xf numFmtId="181" fontId="14" fillId="0" borderId="0" xfId="19" applyNumberFormat="1" applyFont="1">
      <alignment vertical="center"/>
    </xf>
    <xf numFmtId="0" fontId="3" fillId="0" borderId="0" xfId="19" applyFont="1" applyAlignment="1"/>
    <xf numFmtId="184" fontId="10" fillId="0" borderId="177" xfId="13" applyNumberFormat="1" applyFont="1" applyBorder="1" applyAlignment="1">
      <alignment horizontal="center" vertical="center"/>
    </xf>
    <xf numFmtId="182" fontId="21" fillId="0" borderId="177" xfId="14" applyNumberFormat="1" applyFont="1" applyBorder="1" applyAlignment="1">
      <alignment horizontal="right" vertical="center" shrinkToFit="1"/>
    </xf>
    <xf numFmtId="182" fontId="21" fillId="0" borderId="178" xfId="14" applyNumberFormat="1" applyFont="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Border="1" applyAlignment="1">
      <alignment horizontal="center" vertical="center"/>
    </xf>
    <xf numFmtId="178" fontId="14" fillId="0" borderId="174" xfId="19" applyNumberFormat="1" applyFont="1" applyBorder="1" applyAlignment="1">
      <alignment horizontal="right" vertical="center" shrinkToFit="1"/>
    </xf>
    <xf numFmtId="179" fontId="14" fillId="0" borderId="174" xfId="19" applyNumberFormat="1" applyFont="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Border="1" applyAlignment="1">
      <alignment horizontal="right" vertical="center" shrinkToFit="1"/>
    </xf>
    <xf numFmtId="181" fontId="14" fillId="0" borderId="23" xfId="19" applyNumberFormat="1" applyFont="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Border="1" applyAlignment="1">
      <alignment horizontal="right" vertical="center" shrinkToFit="1"/>
    </xf>
    <xf numFmtId="179" fontId="21" fillId="0" borderId="180" xfId="14" applyNumberFormat="1" applyFont="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0" xfId="19" applyFont="1">
      <alignment vertical="center"/>
    </xf>
    <xf numFmtId="0" fontId="3" fillId="0" borderId="16" xfId="19" applyFont="1" applyBorder="1">
      <alignment vertical="center"/>
    </xf>
    <xf numFmtId="184" fontId="14" fillId="0" borderId="14" xfId="19" applyNumberFormat="1" applyFont="1" applyBorder="1">
      <alignment vertical="center"/>
    </xf>
    <xf numFmtId="184" fontId="14" fillId="0" borderId="15" xfId="19" applyNumberFormat="1" applyFont="1" applyBorder="1">
      <alignment vertical="center"/>
    </xf>
    <xf numFmtId="0" fontId="3" fillId="0" borderId="16" xfId="19" applyFont="1" applyBorder="1" applyAlignment="1"/>
    <xf numFmtId="0" fontId="3" fillId="0" borderId="14" xfId="19" applyFont="1" applyBorder="1" applyAlignment="1"/>
    <xf numFmtId="0" fontId="3" fillId="0" borderId="15" xfId="19" applyFont="1" applyBorder="1">
      <alignment vertical="center"/>
    </xf>
    <xf numFmtId="0" fontId="22" fillId="6" borderId="6" xfId="6" applyFont="1" applyFill="1" applyBorder="1" applyAlignment="1"/>
    <xf numFmtId="0" fontId="22" fillId="0" borderId="8" xfId="6" applyFont="1" applyBorder="1" applyAlignment="1">
      <alignment horizontal="center" vertical="center" wrapText="1"/>
    </xf>
    <xf numFmtId="0" fontId="22" fillId="0" borderId="12" xfId="6" applyFont="1" applyBorder="1" applyAlignment="1">
      <alignment horizontal="center" vertical="center" wrapText="1"/>
    </xf>
    <xf numFmtId="0" fontId="22" fillId="0" borderId="61" xfId="6" applyFont="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Border="1" applyAlignment="1">
      <alignment horizontal="right" vertical="center" shrinkToFit="1"/>
    </xf>
    <xf numFmtId="185" fontId="22" fillId="0" borderId="4" xfId="6" applyNumberFormat="1" applyFont="1" applyBorder="1" applyAlignment="1">
      <alignment horizontal="right" vertical="center" shrinkToFit="1"/>
    </xf>
    <xf numFmtId="185" fontId="22" fillId="0" borderId="79" xfId="6" applyNumberFormat="1" applyFont="1" applyBorder="1" applyAlignment="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Border="1" applyAlignment="1">
      <alignment horizontal="right" vertical="center" shrinkToFit="1"/>
    </xf>
    <xf numFmtId="185" fontId="22" fillId="0" borderId="27" xfId="6" applyNumberFormat="1" applyFont="1" applyBorder="1" applyAlignment="1">
      <alignment horizontal="right" vertical="center" shrinkToFit="1"/>
    </xf>
    <xf numFmtId="185" fontId="22" fillId="0" borderId="182" xfId="6" applyNumberFormat="1" applyFont="1" applyBorder="1" applyAlignment="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Border="1" applyAlignment="1">
      <alignment horizontal="right" vertical="center" shrinkToFit="1"/>
    </xf>
    <xf numFmtId="185" fontId="22" fillId="0" borderId="48" xfId="6" applyNumberFormat="1" applyFont="1" applyBorder="1" applyAlignment="1">
      <alignment horizontal="right" vertical="center" shrinkToFit="1"/>
    </xf>
    <xf numFmtId="185" fontId="22" fillId="0" borderId="62" xfId="6" applyNumberFormat="1" applyFont="1" applyBorder="1" applyAlignment="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Border="1" applyAlignment="1">
      <alignment vertical="center" wrapText="1"/>
    </xf>
    <xf numFmtId="0" fontId="22" fillId="0" borderId="57" xfId="17" applyFont="1" applyBorder="1">
      <alignment vertical="center"/>
    </xf>
    <xf numFmtId="0" fontId="22" fillId="0" borderId="12" xfId="17" applyFont="1" applyBorder="1">
      <alignment vertical="center"/>
    </xf>
    <xf numFmtId="0" fontId="22" fillId="0" borderId="61" xfId="17" applyFont="1" applyBorder="1">
      <alignment vertical="center"/>
    </xf>
    <xf numFmtId="0" fontId="24" fillId="0" borderId="0" xfId="17" applyFont="1">
      <alignment vertical="center"/>
    </xf>
    <xf numFmtId="0" fontId="22" fillId="7" borderId="18" xfId="17" applyFont="1" applyFill="1" applyBorder="1" applyAlignment="1">
      <alignment horizontal="right" vertical="top"/>
    </xf>
    <xf numFmtId="0" fontId="24" fillId="0" borderId="0" xfId="17" applyFont="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Border="1" applyAlignment="1">
      <alignment horizontal="right" vertical="center" shrinkToFit="1"/>
    </xf>
    <xf numFmtId="185" fontId="22" fillId="0" borderId="184" xfId="17" applyNumberFormat="1" applyFont="1" applyBorder="1" applyAlignment="1">
      <alignment horizontal="right" vertical="center" shrinkToFit="1"/>
    </xf>
    <xf numFmtId="0" fontId="22" fillId="7" borderId="24" xfId="17" applyFont="1" applyFill="1" applyBorder="1" applyAlignment="1">
      <alignment horizontal="center" vertical="center"/>
    </xf>
    <xf numFmtId="185" fontId="22" fillId="0" borderId="185" xfId="17" applyNumberFormat="1" applyFont="1" applyBorder="1" applyAlignment="1">
      <alignment horizontal="right" vertical="center" shrinkToFit="1"/>
    </xf>
    <xf numFmtId="185" fontId="22" fillId="0" borderId="74" xfId="17" applyNumberFormat="1" applyFont="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Border="1" applyAlignment="1">
      <alignment horizontal="right" vertical="center" shrinkToFit="1"/>
    </xf>
    <xf numFmtId="185" fontId="22" fillId="0" borderId="187" xfId="17" applyNumberFormat="1" applyFont="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Border="1" applyAlignment="1">
      <alignment vertical="center" wrapText="1"/>
    </xf>
    <xf numFmtId="0" fontId="24" fillId="0" borderId="32" xfId="8" applyFont="1" applyBorder="1">
      <alignment vertical="center"/>
    </xf>
    <xf numFmtId="0" fontId="24" fillId="0" borderId="30" xfId="8" applyFont="1" applyBorder="1">
      <alignment vertical="center"/>
    </xf>
    <xf numFmtId="0" fontId="24"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8"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Border="1" applyAlignment="1">
      <alignment horizontal="right" vertical="center" shrinkToFit="1"/>
    </xf>
    <xf numFmtId="182" fontId="24" fillId="0" borderId="184" xfId="8" applyNumberFormat="1" applyFont="1" applyBorder="1" applyAlignment="1">
      <alignment horizontal="right" vertical="center" shrinkToFit="1"/>
    </xf>
    <xf numFmtId="182" fontId="24" fillId="0" borderId="79" xfId="8" applyNumberFormat="1" applyFont="1" applyBorder="1" applyAlignment="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2"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Border="1" applyAlignment="1">
      <alignment horizontal="right" vertical="center" shrinkToFit="1"/>
    </xf>
    <xf numFmtId="182" fontId="24" fillId="0" borderId="74" xfId="8" applyNumberFormat="1" applyFont="1" applyBorder="1" applyAlignment="1">
      <alignment horizontal="right" vertical="center" shrinkToFit="1"/>
    </xf>
    <xf numFmtId="182" fontId="24" fillId="0" borderId="182" xfId="8" applyNumberFormat="1" applyFont="1" applyBorder="1" applyAlignment="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2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Border="1" applyAlignment="1">
      <alignment horizontal="right" vertical="center" shrinkToFit="1"/>
    </xf>
    <xf numFmtId="182" fontId="24" fillId="0" borderId="187" xfId="8" applyNumberFormat="1" applyFont="1" applyBorder="1" applyAlignment="1">
      <alignment horizontal="right" vertical="center" shrinkToFit="1"/>
    </xf>
    <xf numFmtId="182" fontId="24" fillId="0" borderId="62" xfId="8" applyNumberFormat="1" applyFont="1" applyBorder="1" applyAlignment="1">
      <alignment horizontal="right" vertical="center" shrinkToFit="1"/>
    </xf>
    <xf numFmtId="0" fontId="29" fillId="0" borderId="0" xfId="8"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4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26" xfId="7" applyFont="1" applyBorder="1">
      <alignment vertical="center"/>
    </xf>
    <xf numFmtId="0" fontId="24" fillId="0" borderId="32" xfId="7" applyFont="1" applyBorder="1" applyAlignment="1">
      <alignment vertical="center" wrapText="1"/>
    </xf>
    <xf numFmtId="0" fontId="24" fillId="0" borderId="0" xfId="7" applyFont="1" applyAlignment="1">
      <alignment horizontal="left" vertical="center"/>
    </xf>
    <xf numFmtId="182" fontId="24" fillId="0" borderId="0" xfId="7" applyNumberFormat="1" applyFont="1" applyAlignment="1">
      <alignment horizontal="right" vertical="center"/>
    </xf>
    <xf numFmtId="0" fontId="24" fillId="6" borderId="45" xfId="7" applyFont="1" applyFill="1" applyBorder="1" applyAlignment="1">
      <alignment horizontal="center" vertical="center"/>
    </xf>
    <xf numFmtId="0" fontId="30" fillId="6" borderId="6" xfId="6" applyFont="1" applyFill="1" applyBorder="1" applyAlignment="1"/>
    <xf numFmtId="0" fontId="30" fillId="0" borderId="8" xfId="6" applyFont="1" applyBorder="1" applyAlignment="1">
      <alignment horizontal="center" vertical="center" wrapText="1"/>
    </xf>
    <xf numFmtId="0" fontId="30" fillId="0" borderId="12" xfId="6" applyFont="1" applyBorder="1" applyAlignment="1">
      <alignment horizontal="center" vertical="center" wrapText="1"/>
    </xf>
    <xf numFmtId="0" fontId="30" fillId="0" borderId="2" xfId="6" applyFont="1" applyBorder="1" applyAlignment="1">
      <alignment horizontal="center" vertical="center"/>
    </xf>
    <xf numFmtId="0" fontId="30" fillId="0" borderId="5" xfId="6" applyFont="1" applyBorder="1" applyAlignment="1">
      <alignment horizontal="center" vertical="center"/>
    </xf>
    <xf numFmtId="0" fontId="30" fillId="0" borderId="6" xfId="6" applyFont="1" applyBorder="1" applyAlignment="1">
      <alignment horizontal="center" vertical="center"/>
    </xf>
    <xf numFmtId="0" fontId="30" fillId="6" borderId="18" xfId="6" applyFont="1" applyFill="1" applyBorder="1" applyAlignment="1">
      <alignment horizontal="right" vertical="top"/>
    </xf>
    <xf numFmtId="0" fontId="30" fillId="6" borderId="64" xfId="6" applyFont="1" applyFill="1" applyBorder="1" applyAlignment="1">
      <alignment horizontal="right" vertical="top"/>
    </xf>
    <xf numFmtId="0" fontId="31" fillId="8" borderId="24" xfId="5" applyFont="1" applyFill="1" applyBorder="1" applyAlignment="1">
      <alignment horizontal="center" vertical="center"/>
    </xf>
    <xf numFmtId="182" fontId="30" fillId="0" borderId="24" xfId="5" applyNumberFormat="1" applyFont="1" applyBorder="1" applyAlignment="1">
      <alignment horizontal="right" vertical="center" shrinkToFit="1"/>
    </xf>
    <xf numFmtId="182" fontId="30" fillId="0" borderId="27" xfId="5" applyNumberFormat="1" applyFont="1" applyBorder="1" applyAlignment="1">
      <alignment horizontal="right" vertical="center" shrinkToFit="1"/>
    </xf>
    <xf numFmtId="182" fontId="30" fillId="0" borderId="74" xfId="5" applyNumberFormat="1" applyFont="1" applyBorder="1" applyAlignment="1">
      <alignment horizontal="right" vertical="center" shrinkToFit="1"/>
    </xf>
    <xf numFmtId="182" fontId="30" fillId="0" borderId="74" xfId="5" applyNumberFormat="1" applyFont="1" applyBorder="1" applyAlignment="1" applyProtection="1">
      <alignment horizontal="right" vertical="center" shrinkToFit="1"/>
      <protection locked="0"/>
    </xf>
    <xf numFmtId="182" fontId="30" fillId="0" borderId="182" xfId="5" applyNumberFormat="1" applyFont="1" applyBorder="1" applyAlignment="1" applyProtection="1">
      <alignment horizontal="right" vertical="center" shrinkToFit="1"/>
      <protection locked="0"/>
    </xf>
    <xf numFmtId="182" fontId="30" fillId="0" borderId="29" xfId="5" applyNumberFormat="1" applyFont="1" applyBorder="1" applyAlignment="1">
      <alignment horizontal="right" vertical="center" shrinkToFit="1"/>
    </xf>
    <xf numFmtId="0" fontId="23" fillId="0" borderId="0" xfId="6" applyFont="1" applyAlignment="1">
      <alignment horizontal="right"/>
    </xf>
    <xf numFmtId="0" fontId="31" fillId="8" borderId="55" xfId="5" applyFont="1" applyFill="1" applyBorder="1" applyAlignment="1">
      <alignment horizontal="center" vertical="center"/>
    </xf>
    <xf numFmtId="182" fontId="30" fillId="0" borderId="45" xfId="5" applyNumberFormat="1" applyFont="1" applyBorder="1" applyAlignment="1">
      <alignment horizontal="right" vertical="center" shrinkToFit="1"/>
    </xf>
    <xf numFmtId="182" fontId="30" fillId="0" borderId="48" xfId="5" applyNumberFormat="1" applyFont="1" applyBorder="1" applyAlignment="1">
      <alignment horizontal="right" vertical="center" shrinkToFit="1"/>
    </xf>
    <xf numFmtId="182" fontId="30" fillId="0" borderId="187" xfId="5" applyNumberFormat="1" applyFont="1" applyBorder="1" applyAlignment="1">
      <alignment horizontal="right" vertical="center" shrinkToFit="1"/>
    </xf>
    <xf numFmtId="182" fontId="30" fillId="0" borderId="187" xfId="5" applyNumberFormat="1" applyFont="1" applyBorder="1" applyAlignment="1" applyProtection="1">
      <alignment horizontal="right" vertical="center" shrinkToFit="1"/>
      <protection locked="0"/>
    </xf>
    <xf numFmtId="182" fontId="30" fillId="0" borderId="62" xfId="5" applyNumberFormat="1" applyFont="1" applyBorder="1" applyAlignment="1" applyProtection="1">
      <alignment horizontal="right" vertical="center" shrinkToFit="1"/>
      <protection locked="0"/>
    </xf>
    <xf numFmtId="182" fontId="30" fillId="0" borderId="55" xfId="5" applyNumberFormat="1" applyFont="1" applyBorder="1" applyAlignment="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Border="1" applyAlignment="1">
      <alignment vertical="center"/>
    </xf>
    <xf numFmtId="183" fontId="21" fillId="0" borderId="27" xfId="1" applyNumberFormat="1" applyFont="1" applyBorder="1" applyAlignment="1">
      <alignment vertical="center"/>
    </xf>
    <xf numFmtId="183" fontId="21" fillId="0" borderId="172" xfId="1" applyNumberFormat="1" applyFont="1" applyBorder="1" applyAlignment="1">
      <alignment vertical="center"/>
    </xf>
    <xf numFmtId="183" fontId="21" fillId="0" borderId="172" xfId="1" applyNumberFormat="1" applyFont="1" applyBorder="1" applyAlignment="1">
      <alignment vertical="center" wrapText="1"/>
    </xf>
    <xf numFmtId="183" fontId="21" fillId="0" borderId="30" xfId="1" applyNumberFormat="1" applyFont="1" applyBorder="1" applyAlignment="1">
      <alignment vertical="center"/>
    </xf>
    <xf numFmtId="183" fontId="21" fillId="0" borderId="173" xfId="1" applyNumberFormat="1" applyFont="1" applyBorder="1" applyAlignment="1">
      <alignment vertical="center"/>
    </xf>
    <xf numFmtId="180" fontId="21" fillId="0" borderId="175" xfId="1" applyNumberFormat="1" applyFont="1" applyBorder="1" applyAlignment="1">
      <alignment vertical="center"/>
    </xf>
    <xf numFmtId="180" fontId="21" fillId="0" borderId="171" xfId="1" applyNumberFormat="1" applyFont="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Border="1" applyAlignment="1">
      <alignment vertical="center"/>
    </xf>
    <xf numFmtId="183" fontId="21" fillId="0" borderId="178" xfId="1" applyNumberFormat="1" applyFont="1" applyBorder="1" applyAlignment="1">
      <alignment vertical="center"/>
    </xf>
    <xf numFmtId="180" fontId="21" fillId="0" borderId="179" xfId="1" applyNumberFormat="1" applyFont="1" applyBorder="1" applyAlignment="1">
      <alignment vertical="center"/>
    </xf>
    <xf numFmtId="180" fontId="21" fillId="0" borderId="180" xfId="1" applyNumberFormat="1" applyFont="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4" fillId="3" borderId="0" xfId="20" applyFill="1" applyAlignment="1" applyProtection="1">
      <alignment vertical="center"/>
      <protection hidden="1"/>
    </xf>
    <xf numFmtId="0" fontId="46" fillId="0" borderId="0" xfId="21" applyFont="1">
      <alignment vertical="center"/>
    </xf>
    <xf numFmtId="0" fontId="44" fillId="3" borderId="0" xfId="20" applyFill="1" applyAlignment="1">
      <alignment vertical="center"/>
    </xf>
    <xf numFmtId="0" fontId="44" fillId="3" borderId="0" xfId="20" applyFill="1" applyProtection="1">
      <protection hidden="1"/>
    </xf>
    <xf numFmtId="0" fontId="46" fillId="0" borderId="30" xfId="21" applyFont="1" applyBorder="1">
      <alignment vertical="center"/>
    </xf>
    <xf numFmtId="0" fontId="46" fillId="0" borderId="23" xfId="21" applyFont="1" applyBorder="1">
      <alignment vertical="center"/>
    </xf>
    <xf numFmtId="181" fontId="46" fillId="0" borderId="23" xfId="21" applyNumberFormat="1" applyFont="1" applyBorder="1">
      <alignment vertical="center"/>
    </xf>
    <xf numFmtId="0" fontId="46" fillId="0" borderId="16" xfId="21" applyFont="1" applyBorder="1">
      <alignment vertical="center"/>
    </xf>
    <xf numFmtId="0" fontId="46" fillId="0" borderId="42" xfId="21" applyFont="1" applyBorder="1">
      <alignment vertical="center"/>
    </xf>
    <xf numFmtId="0" fontId="46" fillId="0" borderId="14" xfId="21" applyFont="1" applyBorder="1">
      <alignment vertical="center"/>
    </xf>
    <xf numFmtId="0" fontId="46" fillId="0" borderId="31" xfId="21" applyFont="1" applyBorder="1">
      <alignment vertical="center"/>
    </xf>
    <xf numFmtId="0" fontId="46" fillId="0" borderId="34" xfId="21" applyFont="1" applyBorder="1">
      <alignment vertical="center"/>
    </xf>
    <xf numFmtId="0" fontId="46" fillId="0" borderId="15" xfId="21" applyFont="1" applyBorder="1">
      <alignment vertical="center"/>
    </xf>
    <xf numFmtId="0" fontId="46" fillId="0" borderId="35" xfId="21" applyFont="1" applyBorder="1">
      <alignment vertical="center"/>
    </xf>
    <xf numFmtId="0" fontId="47" fillId="0" borderId="30" xfId="21" applyFont="1" applyBorder="1">
      <alignment vertical="center"/>
    </xf>
    <xf numFmtId="184" fontId="48" fillId="0" borderId="0" xfId="21" applyNumberFormat="1" applyFont="1">
      <alignment vertical="center"/>
    </xf>
    <xf numFmtId="184" fontId="46" fillId="0" borderId="0" xfId="21" applyNumberFormat="1" applyFont="1">
      <alignment vertical="center"/>
    </xf>
    <xf numFmtId="183" fontId="46" fillId="3" borderId="0" xfId="22" applyNumberFormat="1" applyFont="1" applyFill="1" applyAlignment="1">
      <alignment vertical="center" wrapText="1"/>
    </xf>
    <xf numFmtId="49" fontId="46" fillId="3" borderId="0" xfId="22" applyNumberFormat="1" applyFont="1" applyFill="1" applyAlignment="1">
      <alignment horizontal="center" vertical="center" wrapText="1"/>
    </xf>
    <xf numFmtId="49" fontId="46" fillId="3" borderId="0" xfId="22" applyNumberFormat="1" applyFont="1" applyFill="1" applyAlignment="1">
      <alignment horizontal="center" vertical="center"/>
    </xf>
    <xf numFmtId="184" fontId="46" fillId="0" borderId="42" xfId="21" applyNumberFormat="1" applyFont="1" applyBorder="1">
      <alignment vertical="center"/>
    </xf>
    <xf numFmtId="184" fontId="46" fillId="0" borderId="14" xfId="21" applyNumberFormat="1" applyFont="1" applyBorder="1">
      <alignment vertical="center"/>
    </xf>
    <xf numFmtId="191" fontId="46" fillId="0" borderId="0" xfId="21" applyNumberFormat="1" applyFont="1">
      <alignment vertical="center"/>
    </xf>
    <xf numFmtId="184" fontId="46" fillId="0" borderId="31" xfId="21" applyNumberFormat="1" applyFont="1" applyBorder="1">
      <alignment vertical="center"/>
    </xf>
    <xf numFmtId="184" fontId="46" fillId="0" borderId="34" xfId="21" applyNumberFormat="1" applyFont="1" applyBorder="1">
      <alignment vertical="center"/>
    </xf>
    <xf numFmtId="181" fontId="46" fillId="0" borderId="34" xfId="21" applyNumberFormat="1" applyFont="1" applyBorder="1">
      <alignment vertical="center"/>
    </xf>
    <xf numFmtId="184" fontId="46" fillId="0" borderId="15" xfId="21" applyNumberFormat="1" applyFont="1" applyBorder="1">
      <alignment vertical="center"/>
    </xf>
    <xf numFmtId="0" fontId="47" fillId="0" borderId="42" xfId="21" applyFont="1" applyBorder="1">
      <alignment vertical="center"/>
    </xf>
    <xf numFmtId="0" fontId="46" fillId="0" borderId="0" xfId="22" applyFont="1">
      <alignment vertical="center"/>
    </xf>
    <xf numFmtId="181" fontId="46" fillId="0" borderId="0" xfId="22" applyNumberFormat="1" applyFont="1">
      <alignment vertical="center"/>
    </xf>
    <xf numFmtId="184" fontId="44" fillId="0" borderId="0" xfId="23" applyNumberFormat="1" applyAlignment="1">
      <alignment vertical="center"/>
    </xf>
    <xf numFmtId="182" fontId="44" fillId="0" borderId="0" xfId="24" applyNumberFormat="1" applyAlignment="1">
      <alignment horizontal="right" vertical="center"/>
    </xf>
    <xf numFmtId="179" fontId="44" fillId="0" borderId="0" xfId="24" applyNumberFormat="1" applyAlignment="1">
      <alignment horizontal="right" vertical="center"/>
    </xf>
    <xf numFmtId="184" fontId="46" fillId="3" borderId="0" xfId="21" applyNumberFormat="1" applyFont="1" applyFill="1" applyAlignment="1">
      <alignment vertical="center" wrapText="1"/>
    </xf>
    <xf numFmtId="184" fontId="44" fillId="0" borderId="0" xfId="23" applyNumberFormat="1" applyAlignment="1">
      <alignment horizontal="center" vertical="center"/>
    </xf>
    <xf numFmtId="0" fontId="49" fillId="0" borderId="0" xfId="25" applyFont="1">
      <alignment vertical="center"/>
    </xf>
    <xf numFmtId="0" fontId="44" fillId="3" borderId="0" xfId="20" applyFill="1"/>
    <xf numFmtId="0" fontId="9" fillId="0" borderId="0" xfId="9" applyFont="1" applyAlignment="1">
      <alignment horizontal="left" vertical="center" wrapText="1"/>
    </xf>
    <xf numFmtId="0" fontId="9" fillId="0" borderId="58" xfId="9" applyFont="1" applyBorder="1" applyAlignment="1">
      <alignment horizontal="left" vertical="center" wrapText="1"/>
    </xf>
    <xf numFmtId="188" fontId="2" fillId="0" borderId="8" xfId="9" applyNumberFormat="1" applyFont="1" applyBorder="1" applyAlignment="1">
      <alignment horizontal="right" vertical="center" shrinkToFit="1"/>
    </xf>
    <xf numFmtId="188" fontId="2" fillId="0" borderId="0" xfId="9" applyNumberFormat="1" applyFont="1" applyAlignment="1">
      <alignment horizontal="right" vertical="center" shrinkToFit="1"/>
    </xf>
    <xf numFmtId="188" fontId="2" fillId="0" borderId="58" xfId="9" applyNumberFormat="1" applyFont="1" applyBorder="1" applyAlignment="1">
      <alignment horizontal="right" vertical="center" shrinkToFit="1"/>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30" xfId="9" applyFont="1" applyBorder="1" applyAlignment="1">
      <alignment horizontal="center" vertical="center"/>
    </xf>
    <xf numFmtId="0" fontId="2" fillId="0" borderId="23" xfId="9" applyFont="1" applyBorder="1" applyAlignment="1">
      <alignment horizontal="center" vertical="center"/>
    </xf>
    <xf numFmtId="0" fontId="2" fillId="0" borderId="16" xfId="9" applyFont="1" applyBorder="1" applyAlignment="1">
      <alignment horizontal="center" vertical="center"/>
    </xf>
    <xf numFmtId="0" fontId="2" fillId="0" borderId="31" xfId="9" applyFont="1" applyBorder="1" applyAlignment="1">
      <alignment horizontal="center" vertical="center"/>
    </xf>
    <xf numFmtId="0" fontId="2" fillId="0" borderId="34" xfId="9" applyFont="1" applyBorder="1" applyAlignment="1">
      <alignment horizontal="center" vertical="center"/>
    </xf>
    <xf numFmtId="0" fontId="2" fillId="0" borderId="15" xfId="9" applyFont="1" applyBorder="1" applyAlignment="1">
      <alignment horizontal="center" vertical="center"/>
    </xf>
    <xf numFmtId="0" fontId="9" fillId="0" borderId="30" xfId="9" applyFont="1" applyBorder="1" applyAlignment="1">
      <alignment horizontal="center" vertical="center" wrapText="1"/>
    </xf>
    <xf numFmtId="0" fontId="9" fillId="0" borderId="23" xfId="9" applyFont="1" applyBorder="1" applyAlignment="1">
      <alignment horizontal="center" vertical="center" wrapText="1"/>
    </xf>
    <xf numFmtId="0" fontId="9" fillId="0" borderId="16" xfId="9" applyFont="1" applyBorder="1" applyAlignment="1">
      <alignment horizontal="center" vertical="center" wrapText="1"/>
    </xf>
    <xf numFmtId="0" fontId="9" fillId="0" borderId="31" xfId="9" applyFont="1" applyBorder="1" applyAlignment="1">
      <alignment horizontal="center" vertical="center" wrapText="1"/>
    </xf>
    <xf numFmtId="0" fontId="9" fillId="0" borderId="34"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30"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31"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5" xfId="9" applyFont="1" applyBorder="1" applyAlignment="1">
      <alignment horizontal="center" vertical="center" wrapText="1"/>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2" fillId="0" borderId="30" xfId="9" applyFont="1" applyBorder="1" applyAlignment="1">
      <alignment horizontal="center" vertical="center" textRotation="255"/>
    </xf>
    <xf numFmtId="0" fontId="2" fillId="0" borderId="23" xfId="9" applyFont="1" applyBorder="1" applyAlignment="1">
      <alignment horizontal="center" vertical="center" textRotation="255"/>
    </xf>
    <xf numFmtId="0" fontId="2" fillId="0" borderId="16"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0" xfId="9" applyFont="1" applyAlignment="1">
      <alignment horizontal="center" vertical="center" textRotation="255"/>
    </xf>
    <xf numFmtId="0" fontId="2" fillId="0" borderId="14"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34" xfId="9" applyFont="1" applyBorder="1" applyAlignment="1">
      <alignment horizontal="center" vertical="center" textRotation="255"/>
    </xf>
    <xf numFmtId="0" fontId="2" fillId="0" borderId="15" xfId="9" applyFont="1" applyBorder="1" applyAlignment="1">
      <alignment horizontal="center" vertical="center" textRotation="255"/>
    </xf>
    <xf numFmtId="0" fontId="0" fillId="0" borderId="0" xfId="0">
      <alignment vertical="center"/>
    </xf>
    <xf numFmtId="0" fontId="2" fillId="0" borderId="1" xfId="9" applyFont="1" applyBorder="1" applyAlignment="1">
      <alignment horizontal="center" vertical="center"/>
    </xf>
    <xf numFmtId="0" fontId="2" fillId="0" borderId="13" xfId="9" applyFont="1" applyBorder="1" applyAlignment="1">
      <alignment horizontal="center" vertical="center"/>
    </xf>
    <xf numFmtId="0" fontId="2" fillId="0" borderId="24" xfId="9" applyFont="1" applyBorder="1" applyAlignment="1">
      <alignment horizontal="center" vertical="center"/>
    </xf>
    <xf numFmtId="0" fontId="2" fillId="0" borderId="2" xfId="9" applyFont="1" applyBorder="1" applyAlignment="1">
      <alignment horizontal="center" vertical="center"/>
    </xf>
    <xf numFmtId="0" fontId="2" fillId="0" borderId="14" xfId="9" applyFont="1" applyBorder="1" applyAlignment="1">
      <alignment horizontal="center" vertical="center"/>
    </xf>
    <xf numFmtId="0" fontId="2" fillId="0" borderId="25" xfId="9" applyFont="1" applyBorder="1" applyAlignment="1">
      <alignment horizontal="center" vertical="center"/>
    </xf>
    <xf numFmtId="0" fontId="2" fillId="0" borderId="3" xfId="9" applyFont="1" applyBorder="1" applyAlignment="1">
      <alignment horizontal="center" vertical="center"/>
    </xf>
    <xf numFmtId="0" fontId="2" fillId="0" borderId="26" xfId="9" applyFont="1" applyBorder="1" applyAlignment="1">
      <alignment horizontal="center" vertical="center"/>
    </xf>
    <xf numFmtId="0" fontId="2" fillId="0" borderId="40" xfId="9" applyFont="1" applyBorder="1" applyAlignment="1">
      <alignment horizontal="center" vertical="center"/>
    </xf>
    <xf numFmtId="0" fontId="2" fillId="0" borderId="45" xfId="9" applyFont="1" applyBorder="1" applyAlignment="1">
      <alignment horizontal="center" vertical="center"/>
    </xf>
    <xf numFmtId="0" fontId="2" fillId="0" borderId="42"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7" xfId="9" applyFont="1" applyBorder="1" applyAlignment="1">
      <alignment horizontal="center" vertical="center"/>
    </xf>
    <xf numFmtId="0" fontId="2" fillId="0" borderId="19" xfId="9" applyFont="1" applyBorder="1" applyAlignment="1">
      <alignment horizontal="center" vertical="center"/>
    </xf>
    <xf numFmtId="0" fontId="2" fillId="0" borderId="8" xfId="9" applyFont="1" applyBorder="1" applyAlignment="1">
      <alignment horizontal="center" vertical="center"/>
    </xf>
    <xf numFmtId="0" fontId="2" fillId="0" borderId="0" xfId="9" applyFont="1" applyAlignment="1">
      <alignment horizontal="center" vertical="center"/>
    </xf>
    <xf numFmtId="0" fontId="2" fillId="0" borderId="56" xfId="9" applyFont="1" applyBorder="1" applyAlignment="1">
      <alignment horizontal="center" vertical="center"/>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0" fontId="2" fillId="0" borderId="4" xfId="9" applyFont="1" applyBorder="1" applyAlignment="1">
      <alignment horizontal="center" vertical="center"/>
    </xf>
    <xf numFmtId="0" fontId="2" fillId="0" borderId="27" xfId="9" applyFont="1" applyBorder="1" applyAlignment="1">
      <alignment horizontal="center" vertical="center"/>
    </xf>
    <xf numFmtId="0" fontId="2" fillId="0" borderId="5" xfId="9" applyFont="1" applyBorder="1" applyAlignment="1">
      <alignment horizontal="center" vertical="center"/>
    </xf>
    <xf numFmtId="0" fontId="2" fillId="0" borderId="17" xfId="9" applyFont="1" applyBorder="1" applyAlignment="1">
      <alignment horizontal="center" vertical="center"/>
    </xf>
    <xf numFmtId="0" fontId="2" fillId="0" borderId="28" xfId="9" applyFont="1" applyBorder="1" applyAlignment="1">
      <alignment horizontal="center" vertical="center"/>
    </xf>
    <xf numFmtId="0" fontId="2" fillId="0" borderId="48" xfId="9" applyFont="1" applyBorder="1" applyAlignment="1">
      <alignment horizontal="center" vertical="center"/>
    </xf>
    <xf numFmtId="0" fontId="2" fillId="0" borderId="43" xfId="9" applyFont="1" applyBorder="1" applyAlignment="1">
      <alignment horizontal="center" vertical="center"/>
    </xf>
    <xf numFmtId="0" fontId="2" fillId="0" borderId="49"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20"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23" xfId="9" applyNumberFormat="1" applyFont="1" applyBorder="1" applyAlignment="1">
      <alignment horizontal="center" vertical="center"/>
    </xf>
    <xf numFmtId="49" fontId="2" fillId="0" borderId="54"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0" xfId="9" applyNumberFormat="1" applyFont="1" applyAlignment="1">
      <alignment horizontal="center" vertical="center"/>
    </xf>
    <xf numFmtId="49" fontId="2" fillId="0" borderId="58" xfId="9" applyNumberFormat="1" applyFont="1" applyBorder="1" applyAlignment="1">
      <alignment horizontal="center" vertical="center"/>
    </xf>
    <xf numFmtId="49" fontId="2" fillId="0" borderId="43" xfId="9" applyNumberFormat="1" applyFont="1" applyBorder="1" applyAlignment="1">
      <alignment horizontal="center" vertical="center"/>
    </xf>
    <xf numFmtId="49" fontId="2" fillId="0" borderId="20"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6" xfId="9" applyFont="1" applyBorder="1" applyAlignment="1">
      <alignment horizontal="center" vertical="center"/>
    </xf>
    <xf numFmtId="0" fontId="2" fillId="0" borderId="18" xfId="9" applyFont="1" applyBorder="1" applyAlignment="1">
      <alignment horizontal="center" vertical="center"/>
    </xf>
    <xf numFmtId="0" fontId="2" fillId="0" borderId="21" xfId="9" applyFont="1" applyBorder="1" applyAlignment="1">
      <alignment horizontal="center" vertical="center"/>
    </xf>
    <xf numFmtId="0" fontId="2" fillId="0" borderId="7" xfId="9" applyFont="1" applyBorder="1" applyAlignment="1">
      <alignment horizontal="center" vertical="center" wrapText="1"/>
    </xf>
    <xf numFmtId="0" fontId="2" fillId="0" borderId="19" xfId="9" applyFont="1" applyBorder="1" applyAlignment="1">
      <alignment horizontal="center" vertical="center" wrapText="1"/>
    </xf>
    <xf numFmtId="0" fontId="2" fillId="0" borderId="13" xfId="9" applyFont="1" applyBorder="1" applyAlignment="1">
      <alignment horizontal="center" vertical="center" wrapText="1"/>
    </xf>
    <xf numFmtId="0" fontId="2" fillId="0" borderId="8" xfId="9" applyFont="1" applyBorder="1" applyAlignment="1">
      <alignment horizontal="center" vertical="center" wrapText="1"/>
    </xf>
    <xf numFmtId="0" fontId="2" fillId="0" borderId="0" xfId="9" applyFont="1" applyAlignment="1">
      <alignment horizontal="center" vertical="center" wrapText="1"/>
    </xf>
    <xf numFmtId="0" fontId="2" fillId="0" borderId="14" xfId="9" applyFont="1" applyBorder="1" applyAlignment="1">
      <alignment horizontal="center" vertical="center" wrapText="1"/>
    </xf>
    <xf numFmtId="0" fontId="2" fillId="0" borderId="9" xfId="9" applyFont="1" applyBorder="1" applyAlignment="1">
      <alignment horizontal="center" vertical="center" wrapText="1"/>
    </xf>
    <xf numFmtId="0" fontId="2" fillId="0" borderId="20" xfId="9" applyFont="1" applyBorder="1" applyAlignment="1">
      <alignment horizontal="center" vertical="center" wrapText="1"/>
    </xf>
    <xf numFmtId="0" fontId="2" fillId="0" borderId="17" xfId="9" applyFont="1" applyBorder="1" applyAlignment="1">
      <alignment horizontal="center" vertical="center" wrapText="1"/>
    </xf>
    <xf numFmtId="0" fontId="9" fillId="0" borderId="0" xfId="9" applyFont="1" applyAlignment="1" applyProtection="1">
      <alignment horizontal="left" vertical="center" wrapText="1"/>
      <protection hidden="1"/>
    </xf>
    <xf numFmtId="177" fontId="2" fillId="0" borderId="0" xfId="9" applyNumberFormat="1" applyFont="1" applyAlignment="1" applyProtection="1">
      <alignment horizontal="center" vertical="center" shrinkToFit="1"/>
      <protection hidden="1"/>
    </xf>
    <xf numFmtId="0" fontId="2" fillId="0" borderId="0" xfId="9" applyFont="1" applyAlignment="1" applyProtection="1">
      <alignment horizontal="center" vertical="center" shrinkToFit="1"/>
      <protection hidden="1"/>
    </xf>
    <xf numFmtId="0" fontId="2" fillId="0" borderId="0" xfId="9" applyFont="1" applyAlignment="1">
      <alignment horizontal="center" vertical="center" shrinkToFit="1"/>
    </xf>
    <xf numFmtId="0" fontId="2" fillId="0" borderId="0" xfId="9" applyFont="1" applyAlignment="1">
      <alignment horizontal="left" vertical="center"/>
    </xf>
    <xf numFmtId="0" fontId="2" fillId="0" borderId="33" xfId="9" applyFont="1" applyBorder="1">
      <alignment vertical="center"/>
    </xf>
    <xf numFmtId="0" fontId="2" fillId="0" borderId="36" xfId="9" applyFont="1" applyBorder="1">
      <alignment vertical="center"/>
    </xf>
    <xf numFmtId="0" fontId="2" fillId="0" borderId="38" xfId="9" applyFont="1" applyBorder="1">
      <alignment vertical="center"/>
    </xf>
    <xf numFmtId="184" fontId="2" fillId="0" borderId="33" xfId="9" applyNumberFormat="1" applyFont="1" applyBorder="1" applyAlignment="1">
      <alignment horizontal="right" vertical="center"/>
    </xf>
    <xf numFmtId="184" fontId="2" fillId="0" borderId="36" xfId="9" applyNumberFormat="1" applyFont="1" applyBorder="1" applyAlignment="1">
      <alignment horizontal="right" vertical="center"/>
    </xf>
    <xf numFmtId="184" fontId="2" fillId="0" borderId="38" xfId="9" applyNumberFormat="1" applyFont="1" applyBorder="1" applyAlignment="1">
      <alignment horizontal="right" vertical="center"/>
    </xf>
    <xf numFmtId="0" fontId="2" fillId="0" borderId="43" xfId="9" applyFont="1" applyBorder="1" applyAlignment="1">
      <alignment horizontal="center" vertical="center" shrinkToFit="1"/>
    </xf>
    <xf numFmtId="0" fontId="2" fillId="0" borderId="20" xfId="9" applyFont="1" applyBorder="1" applyAlignment="1">
      <alignment horizontal="center" vertical="center" shrinkToFit="1"/>
    </xf>
    <xf numFmtId="0" fontId="2" fillId="0" borderId="17" xfId="9" applyFont="1" applyBorder="1" applyAlignment="1">
      <alignment horizontal="center" vertical="center" shrinkToFit="1"/>
    </xf>
    <xf numFmtId="188" fontId="2" fillId="0" borderId="33" xfId="9" applyNumberFormat="1" applyFont="1" applyBorder="1" applyAlignment="1">
      <alignment horizontal="right" vertical="center" shrinkToFit="1"/>
    </xf>
    <xf numFmtId="188" fontId="2" fillId="0" borderId="36" xfId="9" applyNumberFormat="1" applyFont="1" applyBorder="1" applyAlignment="1">
      <alignment horizontal="right" vertical="center" shrinkToFit="1"/>
    </xf>
    <xf numFmtId="188" fontId="2" fillId="0" borderId="52" xfId="9" applyNumberFormat="1" applyFont="1" applyBorder="1" applyAlignment="1">
      <alignment horizontal="right" vertical="center" shrinkToFit="1"/>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84" fontId="2" fillId="0" borderId="9" xfId="9" applyNumberFormat="1" applyFont="1" applyBorder="1" applyAlignment="1">
      <alignment horizontal="right" vertical="center" shrinkToFit="1"/>
    </xf>
    <xf numFmtId="184" fontId="2" fillId="0" borderId="20" xfId="9" applyNumberFormat="1" applyFont="1" applyBorder="1" applyAlignment="1">
      <alignment horizontal="right" vertical="center" shrinkToFit="1"/>
    </xf>
    <xf numFmtId="184" fontId="2" fillId="0" borderId="60" xfId="9" applyNumberFormat="1" applyFont="1" applyBorder="1" applyAlignment="1">
      <alignment horizontal="right" vertical="center" shrinkToFit="1"/>
    </xf>
    <xf numFmtId="49" fontId="2" fillId="0" borderId="0" xfId="9" applyNumberFormat="1" applyFont="1" applyAlignment="1">
      <alignment horizontal="left"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20" xfId="9" applyFont="1" applyBorder="1" applyAlignment="1">
      <alignment horizontal="center" vertical="center" textRotation="255"/>
    </xf>
    <xf numFmtId="0" fontId="2" fillId="0" borderId="17" xfId="9" applyFont="1" applyBorder="1" applyAlignment="1">
      <alignment horizontal="center" vertical="center" textRotation="255"/>
    </xf>
    <xf numFmtId="184" fontId="2" fillId="0" borderId="7" xfId="9" applyNumberFormat="1" applyFont="1" applyBorder="1" applyAlignment="1">
      <alignment horizontal="right" vertical="center" shrinkToFit="1"/>
    </xf>
    <xf numFmtId="184" fontId="2" fillId="0" borderId="19" xfId="9" applyNumberFormat="1" applyFont="1" applyBorder="1" applyAlignment="1">
      <alignment horizontal="right" vertical="center" shrinkToFit="1"/>
    </xf>
    <xf numFmtId="184" fontId="2" fillId="0" borderId="53" xfId="9" applyNumberFormat="1" applyFont="1" applyBorder="1" applyAlignment="1">
      <alignment horizontal="right" vertical="center" shrinkToFit="1"/>
    </xf>
    <xf numFmtId="0" fontId="2" fillId="0" borderId="32" xfId="9" applyFont="1" applyBorder="1">
      <alignment vertical="center"/>
    </xf>
    <xf numFmtId="0" fontId="2" fillId="0" borderId="35" xfId="9" applyFont="1" applyBorder="1">
      <alignment vertical="center"/>
    </xf>
    <xf numFmtId="0" fontId="2" fillId="0" borderId="37" xfId="9" applyFont="1" applyBorder="1">
      <alignment vertical="center"/>
    </xf>
    <xf numFmtId="184" fontId="2" fillId="0" borderId="32" xfId="9" applyNumberFormat="1" applyFont="1" applyBorder="1" applyAlignment="1">
      <alignment horizontal="right" vertical="center" shrinkToFit="1"/>
    </xf>
    <xf numFmtId="184" fontId="2" fillId="0" borderId="35" xfId="9" applyNumberFormat="1" applyFont="1" applyBorder="1" applyAlignment="1">
      <alignment horizontal="right" vertical="center" shrinkToFit="1"/>
    </xf>
    <xf numFmtId="184" fontId="2" fillId="0" borderId="37" xfId="9" applyNumberFormat="1" applyFont="1" applyBorder="1" applyAlignment="1">
      <alignment horizontal="right" vertical="center" shrinkToFit="1"/>
    </xf>
    <xf numFmtId="184" fontId="2" fillId="0" borderId="51" xfId="9" applyNumberFormat="1" applyFont="1" applyBorder="1" applyAlignment="1">
      <alignment horizontal="right" vertical="center" shrinkToFit="1"/>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84" fontId="2" fillId="0" borderId="8" xfId="9" applyNumberFormat="1" applyFont="1" applyBorder="1" applyAlignment="1">
      <alignment horizontal="right" vertical="center" shrinkToFit="1"/>
    </xf>
    <xf numFmtId="184" fontId="2" fillId="0" borderId="0" xfId="9" applyNumberFormat="1" applyFont="1" applyAlignment="1">
      <alignment horizontal="right" vertical="center" shrinkToFit="1"/>
    </xf>
    <xf numFmtId="184" fontId="2" fillId="0" borderId="58" xfId="9" applyNumberFormat="1" applyFont="1" applyBorder="1" applyAlignment="1">
      <alignment horizontal="right" vertical="center" shrinkToFit="1"/>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0" fontId="2" fillId="0" borderId="9" xfId="9" applyFont="1" applyBorder="1" applyAlignment="1">
      <alignment horizontal="left" vertical="center"/>
    </xf>
    <xf numFmtId="0" fontId="2" fillId="0" borderId="20" xfId="9" applyFont="1" applyBorder="1" applyAlignment="1">
      <alignment horizontal="left" vertical="center"/>
    </xf>
    <xf numFmtId="0" fontId="2" fillId="0" borderId="60" xfId="9" applyFont="1" applyBorder="1" applyAlignment="1">
      <alignment horizontal="left" vertical="center"/>
    </xf>
    <xf numFmtId="0" fontId="11" fillId="0" borderId="35" xfId="9" applyFont="1" applyBorder="1">
      <alignment vertical="center"/>
    </xf>
    <xf numFmtId="0" fontId="11" fillId="0" borderId="37" xfId="9" applyFont="1" applyBorder="1">
      <alignment vertical="center"/>
    </xf>
    <xf numFmtId="0" fontId="2" fillId="0" borderId="8" xfId="9" applyFont="1" applyBorder="1" applyAlignment="1">
      <alignment horizontal="left" vertical="center"/>
    </xf>
    <xf numFmtId="0" fontId="2" fillId="0" borderId="58" xfId="9" applyFont="1" applyBorder="1" applyAlignment="1">
      <alignment horizontal="left" vertical="center"/>
    </xf>
    <xf numFmtId="0" fontId="2" fillId="0" borderId="11" xfId="9" applyFont="1" applyBorder="1" applyAlignment="1">
      <alignment horizontal="center" vertical="center"/>
    </xf>
    <xf numFmtId="0" fontId="2" fillId="0" borderId="22" xfId="9" applyFont="1" applyBorder="1" applyAlignment="1">
      <alignment horizontal="center" vertical="center"/>
    </xf>
    <xf numFmtId="0" fontId="2" fillId="0" borderId="50" xfId="9" applyFont="1" applyBorder="1" applyAlignment="1">
      <alignment horizontal="center" vertical="center"/>
    </xf>
    <xf numFmtId="0" fontId="2" fillId="0" borderId="10" xfId="9" applyFont="1" applyBorder="1" applyAlignment="1">
      <alignment horizontal="center" vertical="center"/>
    </xf>
    <xf numFmtId="0" fontId="2" fillId="0" borderId="29" xfId="9" applyFont="1" applyBorder="1" applyAlignment="1">
      <alignment horizontal="center" vertical="center"/>
    </xf>
    <xf numFmtId="184" fontId="2" fillId="0" borderId="29" xfId="9" applyNumberFormat="1" applyFont="1" applyBorder="1" applyAlignment="1">
      <alignment horizontal="right" vertical="center" shrinkToFit="1"/>
    </xf>
    <xf numFmtId="184" fontId="2" fillId="0" borderId="44" xfId="9" applyNumberFormat="1" applyFont="1" applyBorder="1" applyAlignment="1">
      <alignment horizontal="right" vertical="center" shrinkToFit="1"/>
    </xf>
    <xf numFmtId="184" fontId="2" fillId="0" borderId="55" xfId="9" applyNumberFormat="1" applyFont="1" applyBorder="1" applyAlignment="1">
      <alignment horizontal="right" vertical="center" shrinkToFit="1"/>
    </xf>
    <xf numFmtId="188" fontId="2" fillId="0" borderId="20" xfId="9" applyNumberFormat="1" applyFont="1" applyBorder="1" applyAlignment="1">
      <alignment horizontal="right" vertical="center"/>
    </xf>
    <xf numFmtId="188" fontId="2" fillId="0" borderId="60" xfId="9" applyNumberFormat="1" applyFont="1" applyBorder="1" applyAlignment="1">
      <alignment horizontal="right" vertical="center"/>
    </xf>
    <xf numFmtId="0" fontId="2" fillId="0" borderId="61" xfId="9" applyFont="1" applyBorder="1">
      <alignment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184" fontId="2" fillId="0" borderId="19" xfId="9" applyNumberFormat="1" applyFont="1" applyBorder="1" applyAlignment="1">
      <alignment horizontal="right" vertical="center"/>
    </xf>
    <xf numFmtId="184" fontId="2" fillId="0" borderId="53" xfId="9" applyNumberFormat="1" applyFont="1" applyBorder="1" applyAlignment="1">
      <alignment horizontal="right" vertical="center"/>
    </xf>
    <xf numFmtId="0" fontId="2" fillId="0" borderId="57" xfId="9" applyFont="1" applyBorder="1">
      <alignment vertical="center"/>
    </xf>
    <xf numFmtId="0" fontId="2" fillId="0" borderId="32" xfId="9" applyFont="1" applyBorder="1" applyAlignment="1">
      <alignment horizontal="center" vertical="center"/>
    </xf>
    <xf numFmtId="0" fontId="2" fillId="0" borderId="35" xfId="9" applyFont="1" applyBorder="1" applyAlignment="1">
      <alignment horizontal="center" vertical="center"/>
    </xf>
    <xf numFmtId="186" fontId="2" fillId="0" borderId="29" xfId="9" applyNumberFormat="1" applyFont="1" applyBorder="1" applyAlignment="1">
      <alignment horizontal="right" vertical="center" shrinkToFit="1"/>
    </xf>
    <xf numFmtId="186" fontId="2" fillId="0" borderId="44" xfId="9" applyNumberFormat="1" applyFont="1" applyBorder="1" applyAlignment="1">
      <alignment horizontal="right" vertical="center" shrinkToFit="1"/>
    </xf>
    <xf numFmtId="186" fontId="2" fillId="0" borderId="55" xfId="9" applyNumberFormat="1" applyFont="1" applyBorder="1" applyAlignment="1">
      <alignment horizontal="right" vertical="center" shrinkToFit="1"/>
    </xf>
    <xf numFmtId="188" fontId="2" fillId="0" borderId="38" xfId="9" applyNumberFormat="1" applyFont="1" applyBorder="1" applyAlignment="1">
      <alignment horizontal="right" vertical="center" shrinkToFit="1"/>
    </xf>
    <xf numFmtId="0" fontId="10" fillId="0" borderId="33" xfId="10" applyFont="1" applyBorder="1" applyAlignment="1">
      <alignment horizontal="center" vertical="center" shrinkToFit="1"/>
    </xf>
    <xf numFmtId="0" fontId="10" fillId="0" borderId="36" xfId="10" applyFont="1" applyBorder="1" applyAlignment="1">
      <alignment horizontal="center" vertical="center" shrinkToFit="1"/>
    </xf>
    <xf numFmtId="0" fontId="10" fillId="0" borderId="38" xfId="10" applyFont="1" applyBorder="1" applyAlignment="1">
      <alignment horizontal="center" vertical="center" shrinkToFit="1"/>
    </xf>
    <xf numFmtId="190" fontId="10" fillId="0" borderId="30" xfId="9" applyNumberFormat="1" applyFont="1" applyBorder="1" applyAlignment="1">
      <alignment horizontal="right" vertical="center" shrinkToFit="1"/>
    </xf>
    <xf numFmtId="190" fontId="10" fillId="0" borderId="23" xfId="9" applyNumberFormat="1" applyFont="1" applyBorder="1" applyAlignment="1">
      <alignment horizontal="right" vertical="center" shrinkToFit="1"/>
    </xf>
    <xf numFmtId="190" fontId="10" fillId="0" borderId="54" xfId="9" applyNumberFormat="1" applyFont="1" applyBorder="1" applyAlignment="1">
      <alignment horizontal="right" vertical="center" shrinkToFit="1"/>
    </xf>
    <xf numFmtId="0" fontId="10" fillId="0" borderId="30" xfId="9" applyFont="1" applyBorder="1">
      <alignment vertical="center"/>
    </xf>
    <xf numFmtId="0" fontId="10" fillId="0" borderId="23" xfId="9" applyFont="1" applyBorder="1">
      <alignment vertical="center"/>
    </xf>
    <xf numFmtId="0" fontId="10" fillId="0" borderId="16" xfId="9" applyFont="1" applyBorder="1">
      <alignment vertical="center"/>
    </xf>
    <xf numFmtId="188" fontId="2" fillId="0" borderId="32" xfId="9" applyNumberFormat="1" applyFont="1" applyBorder="1" applyAlignment="1">
      <alignment horizontal="right" vertical="center" shrinkToFit="1"/>
    </xf>
    <xf numFmtId="188" fontId="2" fillId="0" borderId="35" xfId="9" applyNumberFormat="1" applyFont="1" applyBorder="1" applyAlignment="1">
      <alignment horizontal="right" vertical="center" shrinkToFit="1"/>
    </xf>
    <xf numFmtId="188" fontId="2" fillId="0" borderId="37" xfId="9" applyNumberFormat="1" applyFont="1" applyBorder="1" applyAlignment="1">
      <alignment horizontal="right" vertical="center" shrinkToFit="1"/>
    </xf>
    <xf numFmtId="188" fontId="2" fillId="0" borderId="51" xfId="9" applyNumberFormat="1" applyFont="1" applyBorder="1" applyAlignment="1">
      <alignment horizontal="right" vertical="center" shrinkToFit="1"/>
    </xf>
    <xf numFmtId="188" fontId="2" fillId="0" borderId="9" xfId="9" applyNumberFormat="1" applyFont="1" applyBorder="1" applyAlignment="1">
      <alignment horizontal="right" vertical="center" shrinkToFit="1"/>
    </xf>
    <xf numFmtId="188" fontId="2" fillId="0" borderId="20" xfId="9" applyNumberFormat="1" applyFont="1" applyBorder="1" applyAlignment="1">
      <alignment horizontal="right" vertical="center" shrinkToFit="1"/>
    </xf>
    <xf numFmtId="188" fontId="2" fillId="0" borderId="60" xfId="9" applyNumberFormat="1" applyFont="1" applyBorder="1" applyAlignment="1">
      <alignment horizontal="right" vertical="center" shrinkToFit="1"/>
    </xf>
    <xf numFmtId="0" fontId="10" fillId="0" borderId="30" xfId="10" applyFont="1" applyBorder="1" applyAlignment="1">
      <alignment horizontal="center" vertical="center" shrinkToFit="1"/>
    </xf>
    <xf numFmtId="0" fontId="10" fillId="0" borderId="23" xfId="10" applyFont="1" applyBorder="1" applyAlignment="1">
      <alignment horizontal="center" vertical="center" shrinkToFit="1"/>
    </xf>
    <xf numFmtId="0" fontId="10" fillId="0" borderId="16" xfId="10" applyFont="1" applyBorder="1" applyAlignment="1">
      <alignment horizontal="center" vertical="center" shrinkToFit="1"/>
    </xf>
    <xf numFmtId="184" fontId="10" fillId="0" borderId="32" xfId="9" applyNumberFormat="1" applyFont="1" applyBorder="1" applyAlignment="1">
      <alignment horizontal="right" vertical="center" shrinkToFit="1"/>
    </xf>
    <xf numFmtId="184" fontId="10" fillId="0" borderId="35" xfId="9" applyNumberFormat="1" applyFont="1" applyBorder="1" applyAlignment="1">
      <alignment horizontal="right" vertical="center" shrinkToFit="1"/>
    </xf>
    <xf numFmtId="184" fontId="10" fillId="0" borderId="51"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2" fillId="0" borderId="53" xfId="9" applyFont="1" applyBorder="1" applyAlignment="1">
      <alignment horizontal="left" vertical="center"/>
    </xf>
    <xf numFmtId="0" fontId="10" fillId="0" borderId="35" xfId="9" applyFont="1" applyBorder="1">
      <alignment vertical="center"/>
    </xf>
    <xf numFmtId="0" fontId="10" fillId="0" borderId="37" xfId="9" applyFont="1" applyBorder="1">
      <alignment vertical="center"/>
    </xf>
    <xf numFmtId="186" fontId="2" fillId="0" borderId="8" xfId="9" applyNumberFormat="1" applyFont="1" applyBorder="1" applyAlignment="1">
      <alignment horizontal="right" vertical="center" shrinkToFit="1"/>
    </xf>
    <xf numFmtId="186" fontId="2" fillId="0" borderId="0" xfId="9" applyNumberFormat="1" applyFont="1" applyAlignment="1">
      <alignment horizontal="right" vertical="center" shrinkToFit="1"/>
    </xf>
    <xf numFmtId="186" fontId="2" fillId="0" borderId="58" xfId="9" applyNumberFormat="1" applyFont="1" applyBorder="1" applyAlignment="1">
      <alignment horizontal="right" vertical="center" shrinkToFit="1"/>
    </xf>
    <xf numFmtId="0" fontId="10" fillId="0" borderId="40" xfId="9" applyFont="1" applyBorder="1">
      <alignment vertical="center"/>
    </xf>
    <xf numFmtId="0" fontId="10" fillId="0" borderId="22" xfId="9" applyFont="1" applyBorder="1">
      <alignment vertical="center"/>
    </xf>
    <xf numFmtId="0" fontId="10" fillId="0" borderId="41" xfId="9" applyFont="1" applyBorder="1">
      <alignment vertical="center"/>
    </xf>
    <xf numFmtId="184" fontId="10" fillId="0" borderId="40" xfId="9" applyNumberFormat="1" applyFont="1" applyBorder="1" applyAlignment="1">
      <alignment horizontal="right" vertical="center" shrinkToFit="1"/>
    </xf>
    <xf numFmtId="184" fontId="10" fillId="0" borderId="19" xfId="9" applyNumberFormat="1" applyFont="1" applyBorder="1" applyAlignment="1">
      <alignment horizontal="right" vertical="center" shrinkToFit="1"/>
    </xf>
    <xf numFmtId="184" fontId="10" fillId="0" borderId="53" xfId="9" applyNumberFormat="1" applyFont="1" applyBorder="1" applyAlignment="1">
      <alignment horizontal="right" vertical="center" shrinkToFit="1"/>
    </xf>
    <xf numFmtId="0" fontId="2" fillId="0" borderId="57" xfId="9" applyFont="1" applyBorder="1" applyAlignment="1">
      <alignment horizontal="center" vertical="center"/>
    </xf>
    <xf numFmtId="0" fontId="2" fillId="0" borderId="37" xfId="9" applyFont="1" applyBorder="1" applyAlignment="1">
      <alignment horizontal="center" vertical="center"/>
    </xf>
    <xf numFmtId="0" fontId="2" fillId="0" borderId="32" xfId="9" applyFont="1" applyBorder="1" applyAlignment="1">
      <alignment horizontal="center" vertical="center" shrinkToFit="1"/>
    </xf>
    <xf numFmtId="0" fontId="2" fillId="0" borderId="35" xfId="9" applyFont="1" applyBorder="1" applyAlignment="1">
      <alignment horizontal="center" vertical="center" shrinkToFit="1"/>
    </xf>
    <xf numFmtId="0" fontId="2" fillId="0" borderId="37" xfId="9" applyFont="1" applyBorder="1" applyAlignment="1">
      <alignment horizontal="center" vertical="center" shrinkToFit="1"/>
    </xf>
    <xf numFmtId="0" fontId="2" fillId="0" borderId="51" xfId="9" applyFont="1" applyBorder="1" applyAlignment="1">
      <alignment horizontal="center" vertical="center" shrinkToFit="1"/>
    </xf>
    <xf numFmtId="190" fontId="2" fillId="0" borderId="33" xfId="9" applyNumberFormat="1" applyFont="1" applyBorder="1" applyAlignment="1">
      <alignment horizontal="right" vertical="center" shrinkToFit="1"/>
    </xf>
    <xf numFmtId="190" fontId="2" fillId="0" borderId="36" xfId="9" applyNumberFormat="1" applyFont="1" applyBorder="1" applyAlignment="1">
      <alignment horizontal="right" vertical="center" shrinkToFit="1"/>
    </xf>
    <xf numFmtId="190" fontId="2" fillId="0" borderId="52" xfId="9" applyNumberFormat="1" applyFont="1" applyBorder="1" applyAlignment="1">
      <alignment horizontal="right" vertical="center" shrinkToFit="1"/>
    </xf>
    <xf numFmtId="0" fontId="2" fillId="0" borderId="39" xfId="9" applyFont="1" applyBorder="1">
      <alignment vertical="center"/>
    </xf>
    <xf numFmtId="0" fontId="2" fillId="0" borderId="22" xfId="9" applyFont="1" applyBorder="1">
      <alignment vertical="center"/>
    </xf>
    <xf numFmtId="0" fontId="2" fillId="0" borderId="41" xfId="9" applyFont="1" applyBorder="1">
      <alignment vertical="center"/>
    </xf>
    <xf numFmtId="184" fontId="2" fillId="0" borderId="39" xfId="9" applyNumberFormat="1" applyFont="1" applyBorder="1" applyAlignment="1">
      <alignment horizontal="right" vertical="center" shrinkToFit="1"/>
    </xf>
    <xf numFmtId="184" fontId="2" fillId="0" borderId="22" xfId="9" applyNumberFormat="1" applyFont="1" applyBorder="1" applyAlignment="1">
      <alignment horizontal="right" vertical="center" shrinkToFit="1"/>
    </xf>
    <xf numFmtId="184" fontId="2" fillId="0" borderId="50" xfId="9" applyNumberFormat="1" applyFont="1" applyBorder="1" applyAlignment="1">
      <alignment horizontal="right" vertical="center" shrinkToFit="1"/>
    </xf>
    <xf numFmtId="176" fontId="2" fillId="0" borderId="8" xfId="9" applyNumberFormat="1" applyFont="1" applyBorder="1" applyAlignment="1">
      <alignment horizontal="right" vertical="center" shrinkToFit="1"/>
    </xf>
    <xf numFmtId="176" fontId="2" fillId="0" borderId="0" xfId="9" applyNumberFormat="1" applyFont="1" applyAlignment="1">
      <alignment horizontal="right" vertical="center" shrinkToFit="1"/>
    </xf>
    <xf numFmtId="176" fontId="2" fillId="0" borderId="58" xfId="9" applyNumberFormat="1" applyFont="1" applyBorder="1" applyAlignment="1">
      <alignment horizontal="right" vertical="center" shrinkToFit="1"/>
    </xf>
    <xf numFmtId="49" fontId="6" fillId="0" borderId="0" xfId="9" applyNumberFormat="1" applyFont="1" applyAlignment="1">
      <alignment horizontal="center" vertical="center"/>
    </xf>
    <xf numFmtId="0" fontId="2" fillId="0" borderId="64" xfId="9" applyFont="1" applyBorder="1" applyAlignment="1">
      <alignment horizontal="center" vertical="center"/>
    </xf>
    <xf numFmtId="188" fontId="2" fillId="0" borderId="7" xfId="9" applyNumberFormat="1" applyFont="1" applyBorder="1" applyAlignment="1">
      <alignment horizontal="right" vertical="center" shrinkToFit="1"/>
    </xf>
    <xf numFmtId="188" fontId="2" fillId="0" borderId="19" xfId="9" applyNumberFormat="1" applyFont="1" applyBorder="1" applyAlignment="1">
      <alignment horizontal="right" vertical="center" shrinkToFit="1"/>
    </xf>
    <xf numFmtId="188" fontId="2" fillId="0" borderId="53" xfId="9" applyNumberFormat="1" applyFont="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Border="1" applyAlignment="1">
      <alignment horizontal="right" vertical="center" shrinkToFit="1"/>
    </xf>
    <xf numFmtId="0" fontId="3" fillId="0" borderId="34" xfId="4" applyBorder="1" applyAlignment="1">
      <alignment horizontal="right" vertical="center" shrinkToFit="1"/>
    </xf>
    <xf numFmtId="0" fontId="3" fillId="0" borderId="67" xfId="4" applyBorder="1" applyAlignment="1">
      <alignment horizontal="right" vertical="center" shrinkToFit="1"/>
    </xf>
    <xf numFmtId="188" fontId="2" fillId="0" borderId="73" xfId="4" applyNumberFormat="1" applyFont="1" applyBorder="1" applyAlignment="1">
      <alignment horizontal="right" vertical="center" shrinkToFit="1"/>
    </xf>
    <xf numFmtId="188" fontId="3" fillId="0" borderId="34" xfId="4" applyNumberFormat="1" applyBorder="1" applyAlignment="1">
      <alignment horizontal="right" vertical="center" shrinkToFit="1"/>
    </xf>
    <xf numFmtId="188" fontId="3" fillId="0" borderId="67" xfId="4" applyNumberFormat="1" applyBorder="1" applyAlignment="1">
      <alignment horizontal="right" vertical="center" shrinkToFit="1"/>
    </xf>
    <xf numFmtId="184" fontId="2" fillId="0" borderId="73" xfId="4" applyNumberFormat="1" applyFont="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14" xfId="4" applyFont="1" applyBorder="1">
      <alignment vertical="center"/>
    </xf>
    <xf numFmtId="184" fontId="2" fillId="0" borderId="42" xfId="4" applyNumberFormat="1" applyFont="1" applyBorder="1" applyAlignment="1">
      <alignment horizontal="right" vertical="center" shrinkToFit="1"/>
    </xf>
    <xf numFmtId="0" fontId="3" fillId="0" borderId="0" xfId="4" applyAlignment="1">
      <alignment horizontal="right" vertical="center" shrinkToFit="1"/>
    </xf>
    <xf numFmtId="0" fontId="3" fillId="0" borderId="66" xfId="4" applyBorder="1" applyAlignment="1">
      <alignment horizontal="right" vertical="center" shrinkToFit="1"/>
    </xf>
    <xf numFmtId="188" fontId="2" fillId="0" borderId="70" xfId="4" applyNumberFormat="1" applyFont="1" applyBorder="1" applyAlignment="1">
      <alignment horizontal="right" vertical="center" shrinkToFit="1"/>
    </xf>
    <xf numFmtId="188" fontId="3" fillId="0" borderId="0" xfId="4" applyNumberFormat="1" applyAlignment="1">
      <alignment horizontal="right" vertical="center" shrinkToFit="1"/>
    </xf>
    <xf numFmtId="188" fontId="3" fillId="0" borderId="66" xfId="4" applyNumberFormat="1" applyBorder="1" applyAlignment="1">
      <alignment horizontal="right" vertical="center" shrinkToFit="1"/>
    </xf>
    <xf numFmtId="184" fontId="2" fillId="0" borderId="70" xfId="4" applyNumberFormat="1" applyFont="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Border="1" applyAlignment="1">
      <alignment horizontal="right" vertical="center" shrinkToFit="1"/>
    </xf>
    <xf numFmtId="188" fontId="2" fillId="0" borderId="66" xfId="4" applyNumberFormat="1" applyFont="1" applyBorder="1" applyAlignment="1">
      <alignment horizontal="right" vertical="center" shrinkToFit="1"/>
    </xf>
    <xf numFmtId="0" fontId="10" fillId="0" borderId="0" xfId="4" applyFont="1">
      <alignment vertical="center"/>
    </xf>
    <xf numFmtId="0" fontId="10" fillId="0" borderId="14" xfId="4" applyFont="1" applyBorder="1">
      <alignment vertical="center"/>
    </xf>
    <xf numFmtId="0" fontId="2" fillId="0" borderId="31" xfId="4" applyFont="1" applyBorder="1" applyAlignment="1">
      <alignment horizontal="left" vertical="center"/>
    </xf>
    <xf numFmtId="0" fontId="2" fillId="0" borderId="34" xfId="4" applyFont="1" applyBorder="1" applyAlignment="1">
      <alignment horizontal="left" vertical="center"/>
    </xf>
    <xf numFmtId="0" fontId="2" fillId="0" borderId="15" xfId="4" applyFont="1" applyBorder="1" applyAlignment="1">
      <alignment horizontal="left" vertical="center"/>
    </xf>
    <xf numFmtId="184" fontId="2" fillId="0" borderId="34" xfId="4" applyNumberFormat="1" applyFont="1" applyBorder="1" applyAlignment="1">
      <alignment horizontal="right" vertical="center" shrinkToFit="1"/>
    </xf>
    <xf numFmtId="0" fontId="3" fillId="0" borderId="15" xfId="4" applyBorder="1" applyAlignment="1">
      <alignment horizontal="right" vertical="center" shrinkToFit="1"/>
    </xf>
    <xf numFmtId="184" fontId="2" fillId="0" borderId="15" xfId="4" applyNumberFormat="1" applyFont="1" applyBorder="1" applyAlignment="1">
      <alignment horizontal="right" vertical="center" shrinkToFit="1"/>
    </xf>
    <xf numFmtId="184" fontId="2" fillId="0" borderId="67" xfId="4" applyNumberFormat="1" applyFont="1" applyBorder="1" applyAlignment="1">
      <alignment horizontal="right" vertical="center" shrinkToFit="1"/>
    </xf>
    <xf numFmtId="188" fontId="2" fillId="0" borderId="71" xfId="4" applyNumberFormat="1" applyFont="1" applyBorder="1" applyAlignment="1">
      <alignment horizontal="right" vertical="center" shrinkToFit="1"/>
    </xf>
    <xf numFmtId="184" fontId="2" fillId="0" borderId="71" xfId="4" applyNumberFormat="1" applyFont="1" applyBorder="1" applyAlignment="1">
      <alignment horizontal="right" vertical="center" shrinkToFit="1"/>
    </xf>
    <xf numFmtId="188" fontId="2" fillId="0" borderId="34" xfId="4" applyNumberFormat="1" applyFont="1" applyBorder="1" applyAlignment="1">
      <alignment horizontal="right" vertical="center" shrinkToFit="1"/>
    </xf>
    <xf numFmtId="188" fontId="2" fillId="0" borderId="15" xfId="4" applyNumberFormat="1" applyFont="1" applyBorder="1" applyAlignment="1">
      <alignment horizontal="right" vertical="center" shrinkToFit="1"/>
    </xf>
    <xf numFmtId="0" fontId="2" fillId="0" borderId="42" xfId="4" applyFont="1" applyBorder="1" applyAlignment="1">
      <alignment horizontal="left" vertical="center"/>
    </xf>
    <xf numFmtId="0" fontId="2" fillId="0" borderId="14" xfId="4" applyFont="1" applyBorder="1" applyAlignment="1">
      <alignment horizontal="left" vertical="center"/>
    </xf>
    <xf numFmtId="0" fontId="3" fillId="0" borderId="14" xfId="4" applyBorder="1" applyAlignment="1">
      <alignment horizontal="right" vertical="center" shrinkToFit="1"/>
    </xf>
    <xf numFmtId="184" fontId="2" fillId="0" borderId="14" xfId="4" applyNumberFormat="1" applyFont="1" applyBorder="1" applyAlignment="1">
      <alignment horizontal="right" vertical="center" shrinkToFit="1"/>
    </xf>
    <xf numFmtId="188" fontId="3" fillId="0" borderId="14" xfId="4" applyNumberFormat="1" applyBorder="1" applyAlignment="1">
      <alignment horizontal="right" vertical="center" shrinkToFit="1"/>
    </xf>
    <xf numFmtId="188" fontId="2" fillId="0" borderId="69" xfId="4" applyNumberFormat="1" applyFont="1" applyBorder="1" applyAlignment="1">
      <alignment horizontal="right" vertical="center" shrinkToFit="1"/>
    </xf>
    <xf numFmtId="184" fontId="2" fillId="0" borderId="69" xfId="4" applyNumberFormat="1" applyFont="1" applyBorder="1" applyAlignment="1">
      <alignment horizontal="right" vertical="center" shrinkToFit="1"/>
    </xf>
    <xf numFmtId="188" fontId="2" fillId="0" borderId="14" xfId="4" applyNumberFormat="1" applyFont="1" applyBorder="1" applyAlignment="1">
      <alignment horizontal="right" vertical="center" shrinkToFit="1"/>
    </xf>
    <xf numFmtId="0" fontId="2" fillId="0" borderId="30" xfId="4" applyFont="1" applyBorder="1" applyAlignment="1">
      <alignment horizontal="left" vertical="center"/>
    </xf>
    <xf numFmtId="0" fontId="2" fillId="0" borderId="23" xfId="4" applyFont="1" applyBorder="1" applyAlignment="1">
      <alignment horizontal="left" vertical="center"/>
    </xf>
    <xf numFmtId="0" fontId="2" fillId="0" borderId="16" xfId="4" applyFont="1" applyBorder="1" applyAlignment="1">
      <alignment horizontal="left" vertical="center"/>
    </xf>
    <xf numFmtId="184" fontId="2" fillId="0" borderId="30" xfId="4" applyNumberFormat="1" applyFont="1" applyBorder="1" applyAlignment="1">
      <alignment horizontal="right" vertical="center" shrinkToFit="1"/>
    </xf>
    <xf numFmtId="184" fontId="2" fillId="0" borderId="23" xfId="4" applyNumberFormat="1" applyFont="1" applyBorder="1" applyAlignment="1">
      <alignment horizontal="right" vertical="center" shrinkToFit="1"/>
    </xf>
    <xf numFmtId="184" fontId="2" fillId="0" borderId="16" xfId="4" applyNumberFormat="1" applyFont="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Border="1" applyAlignment="1">
      <alignment horizontal="right" vertical="center" shrinkToFit="1"/>
    </xf>
    <xf numFmtId="188" fontId="2" fillId="0" borderId="23" xfId="4" applyNumberFormat="1" applyFont="1" applyBorder="1" applyAlignment="1">
      <alignment horizontal="right" vertical="center" shrinkToFit="1"/>
    </xf>
    <xf numFmtId="0" fontId="3" fillId="0" borderId="23" xfId="4" applyBorder="1" applyAlignment="1">
      <alignment horizontal="right" vertical="center" shrinkToFit="1"/>
    </xf>
    <xf numFmtId="0" fontId="3" fillId="0" borderId="16" xfId="4" applyBorder="1" applyAlignment="1">
      <alignment horizontal="right" vertical="center" shrinkToFit="1"/>
    </xf>
    <xf numFmtId="188" fontId="2" fillId="0" borderId="42" xfId="4" applyNumberFormat="1" applyFont="1" applyBorder="1" applyAlignment="1">
      <alignment horizontal="right" vertical="center" shrinkToFit="1"/>
    </xf>
    <xf numFmtId="0" fontId="9" fillId="0" borderId="42" xfId="4" applyFont="1" applyBorder="1">
      <alignment vertical="center"/>
    </xf>
    <xf numFmtId="0" fontId="9" fillId="0" borderId="0" xfId="4" applyFont="1">
      <alignment vertical="center"/>
    </xf>
    <xf numFmtId="0" fontId="9" fillId="0" borderId="14" xfId="4" applyFont="1" applyBorder="1">
      <alignment vertical="center"/>
    </xf>
    <xf numFmtId="188" fontId="2" fillId="0" borderId="30"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Border="1" applyAlignment="1">
      <alignment horizontal="right" vertical="center" shrinkToFit="1"/>
    </xf>
    <xf numFmtId="0" fontId="1" fillId="0" borderId="0" xfId="1" applyAlignment="1">
      <alignment vertical="center"/>
    </xf>
    <xf numFmtId="0" fontId="1" fillId="0" borderId="14" xfId="1" applyBorder="1" applyAlignment="1">
      <alignment vertical="center"/>
    </xf>
    <xf numFmtId="0" fontId="9" fillId="0" borderId="32" xfId="4" applyFont="1" applyBorder="1" applyAlignment="1">
      <alignment horizontal="center" vertical="center"/>
    </xf>
    <xf numFmtId="0" fontId="9" fillId="0" borderId="35" xfId="4" applyFont="1" applyBorder="1" applyAlignment="1">
      <alignment horizontal="center" vertical="center"/>
    </xf>
    <xf numFmtId="0" fontId="9" fillId="0" borderId="37" xfId="4" applyFont="1" applyBorder="1" applyAlignment="1">
      <alignment horizontal="center" vertical="center"/>
    </xf>
    <xf numFmtId="184" fontId="2" fillId="0" borderId="65" xfId="4" applyNumberFormat="1" applyFont="1" applyBorder="1" applyAlignment="1">
      <alignment horizontal="right" vertical="center" shrinkToFit="1"/>
    </xf>
    <xf numFmtId="188" fontId="2" fillId="0" borderId="72" xfId="4" applyNumberFormat="1" applyFont="1" applyBorder="1" applyAlignment="1">
      <alignment horizontal="right" vertical="center" shrinkToFit="1"/>
    </xf>
    <xf numFmtId="188" fontId="2" fillId="0" borderId="65" xfId="4" applyNumberFormat="1" applyFont="1" applyBorder="1" applyAlignment="1">
      <alignment horizontal="right" vertical="center" shrinkToFit="1"/>
    </xf>
    <xf numFmtId="184" fontId="2" fillId="0" borderId="72" xfId="4" applyNumberFormat="1" applyFont="1" applyBorder="1" applyAlignment="1">
      <alignment horizontal="right" vertical="center" shrinkToFit="1"/>
    </xf>
    <xf numFmtId="188" fontId="2" fillId="0" borderId="16" xfId="4" applyNumberFormat="1" applyFont="1" applyBorder="1" applyAlignment="1">
      <alignment horizontal="right" vertical="center" shrinkToFit="1"/>
    </xf>
    <xf numFmtId="184" fontId="2" fillId="0" borderId="42" xfId="4" applyNumberFormat="1" applyFont="1" applyBorder="1" applyAlignment="1">
      <alignment horizontal="right" vertical="center"/>
    </xf>
    <xf numFmtId="184" fontId="2" fillId="0" borderId="0" xfId="4" applyNumberFormat="1" applyFont="1" applyAlignment="1">
      <alignment horizontal="right" vertical="center"/>
    </xf>
    <xf numFmtId="184" fontId="2" fillId="0" borderId="66" xfId="4" applyNumberFormat="1" applyFont="1" applyBorder="1" applyAlignment="1">
      <alignment horizontal="right" vertical="center"/>
    </xf>
    <xf numFmtId="188" fontId="2" fillId="0" borderId="69" xfId="4" applyNumberFormat="1" applyFont="1" applyBorder="1" applyAlignment="1">
      <alignment horizontal="right" vertical="center"/>
    </xf>
    <xf numFmtId="184" fontId="2" fillId="0" borderId="70" xfId="4" applyNumberFormat="1" applyFont="1" applyBorder="1" applyAlignment="1">
      <alignment horizontal="right" vertical="center"/>
    </xf>
    <xf numFmtId="184" fontId="2" fillId="0" borderId="14" xfId="4" applyNumberFormat="1" applyFont="1" applyBorder="1" applyAlignment="1">
      <alignment horizontal="right" vertical="center"/>
    </xf>
    <xf numFmtId="188" fontId="2" fillId="0" borderId="68" xfId="4" applyNumberFormat="1" applyFont="1" applyBorder="1" applyAlignment="1">
      <alignment horizontal="right" vertical="center" shrinkToFit="1"/>
    </xf>
    <xf numFmtId="184" fontId="2" fillId="0" borderId="68"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49" fontId="8" fillId="0" borderId="64" xfId="4" applyNumberFormat="1" applyFont="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7"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23" xfId="12" applyFont="1" applyFill="1" applyBorder="1" applyAlignment="1">
      <alignment horizontal="center" vertical="center"/>
    </xf>
    <xf numFmtId="0" fontId="17" fillId="3" borderId="16" xfId="12" applyFont="1" applyFill="1" applyBorder="1" applyAlignment="1">
      <alignment horizontal="center" vertical="center"/>
    </xf>
    <xf numFmtId="179" fontId="17" fillId="3" borderId="32" xfId="16" applyNumberFormat="1" applyFont="1" applyFill="1" applyBorder="1" applyAlignment="1">
      <alignment horizontal="right" vertical="center" shrinkToFit="1"/>
    </xf>
    <xf numFmtId="179" fontId="17" fillId="3" borderId="35" xfId="16" applyNumberFormat="1" applyFont="1" applyFill="1" applyBorder="1" applyAlignment="1">
      <alignment horizontal="right" vertical="center" shrinkToFit="1"/>
    </xf>
    <xf numFmtId="179" fontId="17" fillId="3" borderId="113" xfId="16" applyNumberFormat="1" applyFont="1" applyFill="1" applyBorder="1" applyAlignment="1">
      <alignment horizontal="right" vertical="center" shrinkToFit="1"/>
    </xf>
    <xf numFmtId="179" fontId="17" fillId="3" borderId="119" xfId="16" applyNumberFormat="1" applyFont="1" applyFill="1" applyBorder="1" applyAlignment="1">
      <alignment horizontal="right" vertical="center" shrinkToFit="1"/>
    </xf>
    <xf numFmtId="179" fontId="17" fillId="3" borderId="130" xfId="16" applyNumberFormat="1" applyFont="1" applyFill="1" applyBorder="1" applyAlignment="1">
      <alignment horizontal="right" vertical="center" shrinkToFit="1"/>
    </xf>
    <xf numFmtId="179" fontId="17" fillId="3" borderId="135" xfId="16" applyNumberFormat="1" applyFont="1" applyFill="1" applyBorder="1" applyAlignment="1">
      <alignment horizontal="right" vertical="center" shrinkToFit="1"/>
    </xf>
    <xf numFmtId="179" fontId="17" fillId="3" borderId="140" xfId="16" applyNumberFormat="1" applyFont="1" applyFill="1" applyBorder="1" applyAlignment="1">
      <alignment horizontal="right" vertical="center" shrinkToFit="1"/>
    </xf>
    <xf numFmtId="0" fontId="17" fillId="3" borderId="20" xfId="12" applyFont="1" applyFill="1" applyBorder="1" applyAlignment="1">
      <alignment horizontal="center" vertical="center"/>
    </xf>
    <xf numFmtId="0" fontId="17" fillId="3" borderId="17" xfId="12" applyFont="1" applyFill="1" applyBorder="1" applyAlignment="1">
      <alignment horizontal="center" vertical="center"/>
    </xf>
    <xf numFmtId="179" fontId="17" fillId="3" borderId="108" xfId="16" applyNumberFormat="1" applyFont="1" applyFill="1" applyBorder="1" applyAlignment="1">
      <alignment horizontal="right" vertical="center" shrinkToFit="1"/>
    </xf>
    <xf numFmtId="179" fontId="17" fillId="3" borderId="36" xfId="16" applyNumberFormat="1" applyFont="1" applyFill="1" applyBorder="1" applyAlignment="1">
      <alignment horizontal="right" vertical="center" shrinkToFit="1"/>
    </xf>
    <xf numFmtId="179" fontId="17" fillId="3" borderId="114" xfId="16" applyNumberFormat="1" applyFont="1" applyFill="1" applyBorder="1" applyAlignment="1">
      <alignment horizontal="right" vertical="center" shrinkToFit="1"/>
    </xf>
    <xf numFmtId="179" fontId="17" fillId="3" borderId="134" xfId="16" applyNumberFormat="1" applyFont="1" applyFill="1" applyBorder="1" applyAlignment="1">
      <alignment horizontal="right" vertical="center" shrinkToFit="1"/>
    </xf>
    <xf numFmtId="179" fontId="17" fillId="3" borderId="139" xfId="16" applyNumberFormat="1" applyFont="1" applyFill="1" applyBorder="1" applyAlignment="1">
      <alignment horizontal="right" vertical="center" shrinkToFit="1"/>
    </xf>
    <xf numFmtId="179" fontId="17" fillId="3" borderId="14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3" borderId="12"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2" xfId="12" applyFont="1" applyFill="1" applyBorder="1" applyAlignment="1">
      <alignment horizontal="left" vertical="center" wrapText="1"/>
    </xf>
    <xf numFmtId="0" fontId="17" fillId="3" borderId="23"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3" borderId="12" xfId="12" applyFont="1" applyFill="1" applyBorder="1" applyAlignment="1">
      <alignment horizontal="center" vertical="center" textRotation="255" wrapText="1"/>
    </xf>
    <xf numFmtId="0" fontId="17" fillId="3" borderId="16"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8" xfId="12" applyFont="1" applyFill="1" applyBorder="1" applyAlignment="1">
      <alignment horizontal="left" vertical="center"/>
    </xf>
    <xf numFmtId="0" fontId="17" fillId="3" borderId="0" xfId="12" applyFont="1" applyFill="1" applyAlignment="1">
      <alignment horizontal="left" vertical="center"/>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14" xfId="12" applyFont="1" applyFill="1" applyBorder="1" applyAlignment="1">
      <alignment horizontal="right" vertical="center"/>
    </xf>
    <xf numFmtId="182" fontId="17" fillId="3" borderId="42" xfId="15" applyNumberFormat="1" applyFont="1" applyFill="1" applyBorder="1" applyAlignment="1">
      <alignment horizontal="right" vertical="center" shrinkToFit="1"/>
    </xf>
    <xf numFmtId="182" fontId="17" fillId="3" borderId="0" xfId="12" applyNumberFormat="1" applyFont="1" applyFill="1" applyAlignment="1">
      <alignment horizontal="right" vertical="center" shrinkToFit="1"/>
    </xf>
    <xf numFmtId="182" fontId="17" fillId="3" borderId="66" xfId="15" applyNumberFormat="1" applyFont="1" applyFill="1" applyBorder="1" applyAlignment="1">
      <alignment horizontal="right" vertical="center" shrinkToFit="1"/>
    </xf>
    <xf numFmtId="182" fontId="17" fillId="3" borderId="70" xfId="15" applyNumberFormat="1" applyFont="1" applyFill="1" applyBorder="1" applyAlignment="1">
      <alignment horizontal="right" vertical="center" shrinkToFit="1"/>
    </xf>
    <xf numFmtId="179" fontId="17" fillId="3" borderId="132" xfId="16" applyNumberFormat="1" applyFont="1" applyFill="1" applyBorder="1" applyAlignment="1">
      <alignment horizontal="right" vertical="center" shrinkToFit="1"/>
    </xf>
    <xf numFmtId="179" fontId="17" fillId="3" borderId="137" xfId="16" applyNumberFormat="1" applyFont="1" applyFill="1" applyBorder="1" applyAlignment="1">
      <alignment horizontal="right" vertical="center" shrinkToFit="1"/>
    </xf>
    <xf numFmtId="179" fontId="17" fillId="3" borderId="142" xfId="16" applyNumberFormat="1" applyFont="1" applyFill="1" applyBorder="1" applyAlignment="1">
      <alignment horizontal="right" vertical="center" shrinkToFit="1"/>
    </xf>
    <xf numFmtId="0" fontId="17" fillId="3" borderId="8" xfId="12" applyFont="1" applyFill="1" applyBorder="1">
      <alignment vertical="center"/>
    </xf>
    <xf numFmtId="0" fontId="17" fillId="3" borderId="0" xfId="12" applyFont="1" applyFill="1">
      <alignment vertical="center"/>
    </xf>
    <xf numFmtId="0" fontId="17" fillId="3" borderId="14" xfId="12" applyFont="1" applyFill="1" applyBorder="1">
      <alignment vertical="center"/>
    </xf>
    <xf numFmtId="187" fontId="17" fillId="3" borderId="42" xfId="16" applyNumberFormat="1" applyFont="1" applyFill="1" applyBorder="1" applyAlignment="1">
      <alignment horizontal="right" vertical="center" shrinkToFit="1"/>
    </xf>
    <xf numFmtId="187" fontId="17" fillId="3" borderId="0" xfId="16" applyNumberFormat="1" applyFont="1" applyFill="1" applyAlignment="1">
      <alignment horizontal="right" vertical="center" shrinkToFit="1"/>
    </xf>
    <xf numFmtId="187" fontId="17" fillId="3" borderId="14" xfId="16" applyNumberFormat="1" applyFont="1" applyFill="1" applyBorder="1" applyAlignment="1">
      <alignment horizontal="right" vertical="center" shrinkToFit="1"/>
    </xf>
    <xf numFmtId="187" fontId="17" fillId="3" borderId="58" xfId="16" applyNumberFormat="1" applyFont="1" applyFill="1" applyBorder="1" applyAlignment="1">
      <alignment horizontal="right" vertical="center" shrinkToFit="1"/>
    </xf>
    <xf numFmtId="0" fontId="18" fillId="3" borderId="56"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34" xfId="12" applyFont="1" applyFill="1" applyBorder="1" applyAlignment="1">
      <alignment horizontal="right" vertical="center" wrapText="1"/>
    </xf>
    <xf numFmtId="0" fontId="17" fillId="3" borderId="34" xfId="12" applyFont="1" applyFill="1" applyBorder="1" applyAlignment="1">
      <alignment horizontal="right" vertical="center"/>
    </xf>
    <xf numFmtId="0" fontId="17" fillId="3" borderId="15" xfId="12" applyFont="1" applyFill="1" applyBorder="1" applyAlignment="1">
      <alignment horizontal="right" vertical="center"/>
    </xf>
    <xf numFmtId="182" fontId="17" fillId="3" borderId="31" xfId="16" applyNumberFormat="1" applyFont="1" applyFill="1" applyBorder="1" applyAlignment="1">
      <alignment horizontal="right" vertical="center" shrinkToFit="1"/>
    </xf>
    <xf numFmtId="182" fontId="17" fillId="3" borderId="34" xfId="16" applyNumberFormat="1" applyFont="1" applyFill="1" applyBorder="1" applyAlignment="1">
      <alignment horizontal="right" vertical="center" shrinkToFit="1"/>
    </xf>
    <xf numFmtId="182" fontId="17" fillId="3" borderId="67" xfId="16" applyNumberFormat="1" applyFont="1" applyFill="1" applyBorder="1" applyAlignment="1">
      <alignment horizontal="right" vertical="center" shrinkToFit="1"/>
    </xf>
    <xf numFmtId="182" fontId="17" fillId="3" borderId="73" xfId="16" applyNumberFormat="1" applyFont="1" applyFill="1" applyBorder="1" applyAlignment="1">
      <alignment horizontal="right" vertical="center" shrinkToFit="1"/>
    </xf>
    <xf numFmtId="179" fontId="17" fillId="3" borderId="133" xfId="16" applyNumberFormat="1" applyFont="1" applyFill="1" applyBorder="1" applyAlignment="1">
      <alignment horizontal="right" vertical="center" shrinkToFit="1"/>
    </xf>
    <xf numFmtId="179" fontId="17" fillId="3" borderId="138" xfId="16" applyNumberFormat="1" applyFont="1" applyFill="1" applyBorder="1" applyAlignment="1">
      <alignment horizontal="right" vertical="center" shrinkToFit="1"/>
    </xf>
    <xf numFmtId="179" fontId="17" fillId="3" borderId="143" xfId="16" applyNumberFormat="1" applyFont="1" applyFill="1" applyBorder="1" applyAlignment="1">
      <alignment horizontal="right" vertical="center" shrinkToFit="1"/>
    </xf>
    <xf numFmtId="0" fontId="17" fillId="3" borderId="9" xfId="12" applyFont="1" applyFill="1" applyBorder="1">
      <alignment vertical="center"/>
    </xf>
    <xf numFmtId="0" fontId="17" fillId="3" borderId="20" xfId="12" applyFont="1" applyFill="1" applyBorder="1">
      <alignment vertical="center"/>
    </xf>
    <xf numFmtId="0" fontId="17" fillId="3" borderId="17" xfId="12" applyFont="1" applyFill="1" applyBorder="1">
      <alignment vertical="center"/>
    </xf>
    <xf numFmtId="187" fontId="17" fillId="3" borderId="43" xfId="16" applyNumberFormat="1" applyFont="1" applyFill="1" applyBorder="1" applyAlignment="1">
      <alignment horizontal="right" vertical="center" shrinkToFit="1"/>
    </xf>
    <xf numFmtId="187" fontId="17" fillId="3" borderId="20" xfId="16" applyNumberFormat="1" applyFont="1" applyFill="1" applyBorder="1" applyAlignment="1">
      <alignment horizontal="right" vertical="center" shrinkToFit="1"/>
    </xf>
    <xf numFmtId="187" fontId="17" fillId="3" borderId="17" xfId="16" applyNumberFormat="1" applyFont="1" applyFill="1" applyBorder="1" applyAlignment="1">
      <alignment horizontal="right" vertical="center" shrinkToFit="1"/>
    </xf>
    <xf numFmtId="187" fontId="17" fillId="3" borderId="155" xfId="16" applyNumberFormat="1" applyFont="1" applyFill="1" applyBorder="1" applyAlignment="1">
      <alignment horizontal="right" vertical="center" shrinkToFit="1"/>
    </xf>
    <xf numFmtId="187" fontId="17" fillId="3" borderId="156" xfId="16" applyNumberFormat="1" applyFont="1" applyFill="1" applyBorder="1" applyAlignment="1">
      <alignment horizontal="right" vertical="center" shrinkToFit="1"/>
    </xf>
    <xf numFmtId="187" fontId="17" fillId="3" borderId="157" xfId="16" applyNumberFormat="1" applyFont="1" applyFill="1" applyBorder="1" applyAlignment="1">
      <alignment horizontal="right" vertical="center" shrinkToFit="1"/>
    </xf>
    <xf numFmtId="0" fontId="17" fillId="3" borderId="12" xfId="12" applyFont="1" applyFill="1" applyBorder="1" applyAlignment="1">
      <alignment horizontal="left" vertical="center"/>
    </xf>
    <xf numFmtId="0" fontId="17" fillId="3" borderId="23" xfId="12" applyFont="1" applyFill="1" applyBorder="1" applyAlignment="1">
      <alignment horizontal="left" vertical="center"/>
    </xf>
    <xf numFmtId="0" fontId="17" fillId="3" borderId="23" xfId="12" applyFont="1" applyFill="1" applyBorder="1" applyAlignment="1">
      <alignment horizontal="right" vertical="center"/>
    </xf>
    <xf numFmtId="0" fontId="17" fillId="3" borderId="16" xfId="12" applyFont="1" applyFill="1" applyBorder="1" applyAlignment="1">
      <alignment horizontal="right" vertical="center"/>
    </xf>
    <xf numFmtId="182" fontId="17" fillId="3" borderId="30" xfId="16" applyNumberFormat="1" applyFont="1" applyFill="1" applyBorder="1" applyAlignment="1">
      <alignment horizontal="right" vertical="center" shrinkToFit="1"/>
    </xf>
    <xf numFmtId="182" fontId="17" fillId="3" borderId="23" xfId="16" applyNumberFormat="1" applyFont="1" applyFill="1" applyBorder="1" applyAlignment="1">
      <alignment horizontal="right" vertical="center" shrinkToFit="1"/>
    </xf>
    <xf numFmtId="182" fontId="17" fillId="3" borderId="65" xfId="16" applyNumberFormat="1" applyFont="1" applyFill="1" applyBorder="1" applyAlignment="1">
      <alignment horizontal="right" vertical="center" shrinkToFit="1"/>
    </xf>
    <xf numFmtId="182" fontId="17" fillId="3" borderId="72" xfId="16" applyNumberFormat="1" applyFont="1" applyFill="1" applyBorder="1" applyAlignment="1">
      <alignment horizontal="right" vertical="center" shrinkToFit="1"/>
    </xf>
    <xf numFmtId="179" fontId="17" fillId="3" borderId="131" xfId="16" applyNumberFormat="1" applyFont="1" applyFill="1" applyBorder="1" applyAlignment="1">
      <alignment horizontal="right" vertical="center" shrinkToFit="1"/>
    </xf>
    <xf numFmtId="179" fontId="17" fillId="3" borderId="136" xfId="16" applyNumberFormat="1" applyFont="1" applyFill="1" applyBorder="1" applyAlignment="1">
      <alignment horizontal="right" vertical="center" shrinkToFit="1"/>
    </xf>
    <xf numFmtId="179" fontId="17" fillId="3" borderId="141" xfId="16" applyNumberFormat="1" applyFont="1" applyFill="1" applyBorder="1" applyAlignment="1">
      <alignment horizontal="right" vertical="center" shrinkToFit="1"/>
    </xf>
    <xf numFmtId="0" fontId="17" fillId="3" borderId="12" xfId="12" applyFont="1" applyFill="1" applyBorder="1">
      <alignment vertical="center"/>
    </xf>
    <xf numFmtId="0" fontId="17" fillId="3" borderId="23" xfId="12" applyFont="1" applyFill="1" applyBorder="1">
      <alignment vertical="center"/>
    </xf>
    <xf numFmtId="0" fontId="17" fillId="3" borderId="16" xfId="12" applyFont="1" applyFill="1" applyBorder="1">
      <alignment vertical="center"/>
    </xf>
    <xf numFmtId="185" fontId="17" fillId="3" borderId="30"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16" xfId="16" applyNumberFormat="1" applyFont="1" applyFill="1" applyBorder="1" applyAlignment="1">
      <alignment horizontal="right" vertical="center" shrinkToFit="1"/>
    </xf>
    <xf numFmtId="185" fontId="17" fillId="3" borderId="54" xfId="16" applyNumberFormat="1" applyFont="1" applyFill="1" applyBorder="1" applyAlignment="1">
      <alignment horizontal="right" vertical="center" shrinkToFit="1"/>
    </xf>
    <xf numFmtId="0" fontId="17" fillId="3" borderId="43" xfId="12" applyFont="1" applyFill="1" applyBorder="1">
      <alignment vertical="center"/>
    </xf>
    <xf numFmtId="182" fontId="17" fillId="3" borderId="165" xfId="16" applyNumberFormat="1" applyFont="1" applyFill="1" applyBorder="1" applyAlignment="1">
      <alignment horizontal="right" vertical="center" shrinkToFit="1"/>
    </xf>
    <xf numFmtId="182" fontId="17" fillId="3" borderId="166" xfId="16" applyNumberFormat="1" applyFont="1" applyFill="1" applyBorder="1" applyAlignment="1">
      <alignment horizontal="right" vertical="center" shrinkToFit="1"/>
    </xf>
    <xf numFmtId="179" fontId="17" fillId="3" borderId="166" xfId="16" applyNumberFormat="1" applyFont="1" applyFill="1" applyBorder="1" applyAlignment="1">
      <alignment horizontal="right" vertical="center" shrinkToFit="1"/>
    </xf>
    <xf numFmtId="179" fontId="17" fillId="3" borderId="17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5" fontId="17" fillId="3" borderId="1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0" fontId="17" fillId="3" borderId="12" xfId="12" applyFont="1" applyFill="1" applyBorder="1" applyAlignment="1">
      <alignment horizontal="center" vertical="center" wrapText="1"/>
    </xf>
    <xf numFmtId="0" fontId="17" fillId="3" borderId="23"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14" xfId="12" applyFont="1" applyFill="1" applyBorder="1" applyAlignment="1">
      <alignment horizontal="center" vertical="center" wrapText="1"/>
    </xf>
    <xf numFmtId="0" fontId="17" fillId="3" borderId="9" xfId="12" applyFont="1" applyFill="1" applyBorder="1" applyAlignment="1">
      <alignment horizontal="center" vertical="center" wrapText="1"/>
    </xf>
    <xf numFmtId="0" fontId="17" fillId="3" borderId="20"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42" xfId="12" applyFont="1" applyFill="1" applyBorder="1">
      <alignment vertical="center"/>
    </xf>
    <xf numFmtId="179" fontId="17" fillId="3" borderId="70" xfId="15" applyNumberFormat="1" applyFont="1" applyFill="1" applyBorder="1" applyAlignment="1">
      <alignment horizontal="right" vertical="center" shrinkToFit="1"/>
    </xf>
    <xf numFmtId="179" fontId="17" fillId="3" borderId="0" xfId="15" applyNumberFormat="1" applyFont="1" applyFill="1" applyAlignment="1">
      <alignment horizontal="right" vertical="center" shrinkToFit="1"/>
    </xf>
    <xf numFmtId="179" fontId="17" fillId="3" borderId="58" xfId="15" applyNumberFormat="1" applyFont="1" applyFill="1" applyBorder="1" applyAlignment="1">
      <alignment horizontal="right" vertical="center" shrinkToFit="1"/>
    </xf>
    <xf numFmtId="182" fontId="17" fillId="3" borderId="149" xfId="16" applyNumberFormat="1" applyFont="1" applyFill="1" applyBorder="1" applyAlignment="1">
      <alignment horizontal="right" vertical="center" shrinkToFit="1"/>
    </xf>
    <xf numFmtId="182" fontId="17" fillId="3" borderId="69" xfId="16" applyNumberFormat="1" applyFont="1" applyFill="1" applyBorder="1" applyAlignment="1">
      <alignment horizontal="right" vertical="center" shrinkToFit="1"/>
    </xf>
    <xf numFmtId="179" fontId="17" fillId="3" borderId="69" xfId="16" applyNumberFormat="1" applyFont="1" applyFill="1" applyBorder="1" applyAlignment="1">
      <alignment horizontal="right" vertical="center" shrinkToFit="1"/>
    </xf>
    <xf numFmtId="179" fontId="17" fillId="3" borderId="169" xfId="16" applyNumberFormat="1" applyFont="1" applyFill="1" applyBorder="1" applyAlignment="1">
      <alignment horizontal="right" vertical="center" shrinkToFit="1"/>
    </xf>
    <xf numFmtId="0" fontId="17" fillId="3" borderId="31" xfId="12" applyFont="1" applyFill="1" applyBorder="1">
      <alignment vertical="center"/>
    </xf>
    <xf numFmtId="0" fontId="17" fillId="3" borderId="34" xfId="12" applyFont="1" applyFill="1" applyBorder="1">
      <alignment vertical="center"/>
    </xf>
    <xf numFmtId="0" fontId="17" fillId="3" borderId="15" xfId="12" applyFont="1" applyFill="1" applyBorder="1">
      <alignment vertical="center"/>
    </xf>
    <xf numFmtId="0" fontId="17" fillId="3" borderId="11" xfId="12" applyFont="1" applyFill="1" applyBorder="1" applyAlignment="1">
      <alignment horizontal="center" vertical="center"/>
    </xf>
    <xf numFmtId="0" fontId="17" fillId="3" borderId="22" xfId="12" applyFont="1" applyFill="1" applyBorder="1" applyAlignment="1">
      <alignment horizontal="center" vertical="center"/>
    </xf>
    <xf numFmtId="0" fontId="17" fillId="3" borderId="41" xfId="12" applyFont="1" applyFill="1" applyBorder="1" applyAlignment="1">
      <alignment horizontal="center" vertical="center"/>
    </xf>
    <xf numFmtId="0" fontId="17" fillId="3" borderId="39" xfId="12" applyFont="1" applyFill="1" applyBorder="1" applyAlignment="1">
      <alignment horizontal="center" vertical="center"/>
    </xf>
    <xf numFmtId="0" fontId="17" fillId="3" borderId="50" xfId="12" applyFont="1" applyFill="1" applyBorder="1" applyAlignment="1">
      <alignment horizontal="center" vertical="center"/>
    </xf>
    <xf numFmtId="0" fontId="17" fillId="3" borderId="61" xfId="12" applyFont="1" applyFill="1" applyBorder="1" applyAlignment="1">
      <alignment horizontal="left" vertical="center" wrapText="1"/>
    </xf>
    <xf numFmtId="0" fontId="17" fillId="3" borderId="36" xfId="12" applyFont="1" applyFill="1" applyBorder="1" applyAlignment="1">
      <alignment horizontal="left" vertical="center"/>
    </xf>
    <xf numFmtId="0" fontId="17" fillId="3" borderId="38" xfId="12" applyFont="1" applyFill="1" applyBorder="1" applyAlignment="1">
      <alignment horizontal="left" vertical="center"/>
    </xf>
    <xf numFmtId="179" fontId="17" fillId="3" borderId="97" xfId="16" applyNumberFormat="1" applyFont="1" applyFill="1" applyBorder="1" applyAlignment="1">
      <alignment horizontal="right" vertical="center" shrinkToFit="1"/>
    </xf>
    <xf numFmtId="179" fontId="17" fillId="3" borderId="103" xfId="16" applyNumberFormat="1" applyFont="1" applyFill="1" applyBorder="1" applyAlignment="1">
      <alignment horizontal="right" vertical="center" shrinkToFit="1"/>
    </xf>
    <xf numFmtId="179" fontId="17" fillId="3" borderId="163" xfId="16" applyNumberFormat="1" applyFont="1" applyFill="1" applyBorder="1" applyAlignment="1">
      <alignment horizontal="right" vertical="center" shrinkToFit="1"/>
    </xf>
    <xf numFmtId="0" fontId="17" fillId="3" borderId="42" xfId="16" applyFont="1" applyFill="1" applyBorder="1" applyAlignment="1">
      <alignment horizontal="left" vertical="center" shrinkToFit="1"/>
    </xf>
    <xf numFmtId="0" fontId="17" fillId="3" borderId="0" xfId="12" applyFont="1" applyFill="1" applyAlignment="1">
      <alignment horizontal="left" vertical="center" shrinkToFit="1"/>
    </xf>
    <xf numFmtId="0" fontId="17" fillId="3" borderId="14" xfId="16" applyFont="1" applyFill="1" applyBorder="1" applyAlignment="1">
      <alignment horizontal="left" vertical="center" shrinkToFit="1"/>
    </xf>
    <xf numFmtId="179" fontId="17" fillId="3" borderId="73" xfId="16" applyNumberFormat="1" applyFont="1" applyFill="1" applyBorder="1" applyAlignment="1">
      <alignment horizontal="right" vertical="center" shrinkToFit="1"/>
    </xf>
    <xf numFmtId="179" fontId="17" fillId="3" borderId="34" xfId="16" applyNumberFormat="1" applyFont="1" applyFill="1" applyBorder="1" applyAlignment="1">
      <alignment horizontal="right" vertical="center" shrinkToFit="1"/>
    </xf>
    <xf numFmtId="179" fontId="17" fillId="3" borderId="59" xfId="16" applyNumberFormat="1" applyFont="1" applyFill="1" applyBorder="1" applyAlignment="1">
      <alignment horizontal="right" vertical="center" shrinkToFit="1"/>
    </xf>
    <xf numFmtId="0" fontId="17" fillId="3" borderId="30" xfId="12" applyFont="1" applyFill="1" applyBorder="1">
      <alignment vertical="center"/>
    </xf>
    <xf numFmtId="182" fontId="17" fillId="3" borderId="148" xfId="16" applyNumberFormat="1" applyFont="1" applyFill="1" applyBorder="1" applyAlignment="1">
      <alignment horizontal="right" vertical="center" shrinkToFit="1"/>
    </xf>
    <xf numFmtId="182" fontId="17" fillId="3" borderId="68" xfId="16" applyNumberFormat="1" applyFont="1" applyFill="1" applyBorder="1" applyAlignment="1">
      <alignment horizontal="right" vertical="center" shrinkToFit="1"/>
    </xf>
    <xf numFmtId="179" fontId="17" fillId="3" borderId="68" xfId="16" applyNumberFormat="1" applyFont="1" applyFill="1" applyBorder="1" applyAlignment="1">
      <alignment horizontal="right" vertical="center" shrinkToFit="1"/>
    </xf>
    <xf numFmtId="179" fontId="17" fillId="3" borderId="168" xfId="16" applyNumberFormat="1" applyFont="1" applyFill="1" applyBorder="1" applyAlignment="1">
      <alignment horizontal="right" vertical="center" shrinkToFi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182" fontId="17" fillId="3" borderId="150" xfId="16" applyNumberFormat="1" applyFont="1" applyFill="1" applyBorder="1" applyAlignment="1">
      <alignment horizontal="right" vertical="center" shrinkToFit="1"/>
    </xf>
    <xf numFmtId="182" fontId="17" fillId="3" borderId="71" xfId="16" applyNumberFormat="1" applyFont="1" applyFill="1" applyBorder="1" applyAlignment="1">
      <alignment horizontal="right" vertical="center" shrinkToFit="1"/>
    </xf>
    <xf numFmtId="179" fontId="17" fillId="3" borderId="159" xfId="16" applyNumberFormat="1" applyFont="1" applyFill="1" applyBorder="1" applyAlignment="1">
      <alignment horizontal="right" vertical="center" shrinkToFit="1"/>
    </xf>
    <xf numFmtId="179" fontId="17" fillId="3" borderId="26" xfId="16" applyNumberFormat="1" applyFont="1" applyFill="1" applyBorder="1" applyAlignment="1">
      <alignment horizontal="right" vertical="center" shrinkToFit="1"/>
    </xf>
    <xf numFmtId="0" fontId="17"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182" fontId="17" fillId="3" borderId="151" xfId="16" applyNumberFormat="1" applyFont="1" applyFill="1" applyBorder="1" applyAlignment="1">
      <alignment horizontal="right" vertical="center" shrinkToFit="1"/>
    </xf>
    <xf numFmtId="182" fontId="17" fillId="3" borderId="154" xfId="16" applyNumberFormat="1" applyFont="1" applyFill="1" applyBorder="1" applyAlignment="1">
      <alignment horizontal="right" vertical="center" shrinkToFit="1"/>
    </xf>
    <xf numFmtId="179" fontId="17" fillId="3" borderId="162" xfId="16" applyNumberFormat="1" applyFont="1" applyFill="1" applyBorder="1" applyAlignment="1">
      <alignment horizontal="right" vertical="center" shrinkToFit="1"/>
    </xf>
    <xf numFmtId="0" fontId="17" fillId="3" borderId="12" xfId="12" applyFont="1" applyFill="1" applyBorder="1" applyAlignment="1">
      <alignment horizontal="center" vertical="top" wrapText="1"/>
    </xf>
    <xf numFmtId="0" fontId="17" fillId="3" borderId="23" xfId="12" applyFont="1" applyFill="1" applyBorder="1" applyAlignment="1">
      <alignment horizontal="center" vertical="top" wrapText="1"/>
    </xf>
    <xf numFmtId="0" fontId="17" fillId="3" borderId="16"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14"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34" xfId="12" applyFont="1" applyFill="1" applyBorder="1" applyAlignment="1">
      <alignment horizontal="center" vertical="top" wrapText="1"/>
    </xf>
    <xf numFmtId="179" fontId="17" fillId="3" borderId="158" xfId="16" applyNumberFormat="1" applyFont="1" applyFill="1" applyBorder="1" applyAlignment="1">
      <alignment horizontal="right" vertical="center" shrinkToFit="1"/>
    </xf>
    <xf numFmtId="179" fontId="17" fillId="3" borderId="27" xfId="16" applyNumberFormat="1" applyFont="1" applyFill="1" applyBorder="1" applyAlignment="1">
      <alignment horizontal="right" vertical="center" shrinkToFit="1"/>
    </xf>
    <xf numFmtId="0" fontId="17" fillId="3" borderId="30" xfId="16" applyFont="1" applyFill="1" applyBorder="1" applyAlignment="1">
      <alignment horizontal="left" vertical="center" shrinkToFit="1"/>
    </xf>
    <xf numFmtId="0" fontId="17" fillId="3" borderId="23" xfId="16" applyFont="1" applyFill="1" applyBorder="1" applyAlignment="1">
      <alignment horizontal="left" vertical="center" shrinkToFit="1"/>
    </xf>
    <xf numFmtId="0" fontId="17" fillId="3" borderId="16" xfId="16" applyFont="1" applyFill="1" applyBorder="1" applyAlignment="1">
      <alignment horizontal="left" vertical="center" shrinkToFit="1"/>
    </xf>
    <xf numFmtId="0" fontId="17" fillId="3" borderId="42" xfId="12" applyFont="1" applyFill="1" applyBorder="1" applyAlignment="1">
      <alignment vertical="center" shrinkToFit="1"/>
    </xf>
    <xf numFmtId="0" fontId="17" fillId="3" borderId="0" xfId="12" applyFont="1" applyFill="1" applyAlignment="1">
      <alignment vertical="center" shrinkToFit="1"/>
    </xf>
    <xf numFmtId="0" fontId="17" fillId="3" borderId="14" xfId="12" applyFont="1" applyFill="1" applyBorder="1" applyAlignment="1">
      <alignment vertical="center" shrinkToFit="1"/>
    </xf>
    <xf numFmtId="179" fontId="17" fillId="3" borderId="75" xfId="16" applyNumberFormat="1" applyFont="1" applyFill="1" applyBorder="1" applyAlignment="1">
      <alignment horizontal="right" vertical="center" shrinkToFit="1"/>
    </xf>
    <xf numFmtId="179" fontId="17" fillId="3" borderId="25" xfId="16" applyNumberFormat="1" applyFont="1" applyFill="1" applyBorder="1" applyAlignment="1">
      <alignment horizontal="right" vertical="center" shrinkToFit="1"/>
    </xf>
    <xf numFmtId="0" fontId="17" fillId="3" borderId="57"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37" xfId="12" applyFont="1" applyFill="1" applyBorder="1" applyAlignment="1">
      <alignment horizontal="center" vertical="center"/>
    </xf>
    <xf numFmtId="0" fontId="17" fillId="3" borderId="32" xfId="12" applyFont="1" applyFill="1" applyBorder="1" applyAlignment="1">
      <alignment horizontal="center" vertical="center"/>
    </xf>
    <xf numFmtId="0" fontId="17" fillId="3" borderId="51" xfId="12" applyFont="1" applyFill="1" applyBorder="1" applyAlignment="1">
      <alignment horizontal="center" vertical="center"/>
    </xf>
    <xf numFmtId="179" fontId="17" fillId="3" borderId="72" xfId="16" applyNumberFormat="1" applyFont="1" applyFill="1" applyBorder="1" applyAlignment="1">
      <alignment horizontal="right" vertical="center" shrinkToFit="1"/>
    </xf>
    <xf numFmtId="179" fontId="17" fillId="3" borderId="23" xfId="16" applyNumberFormat="1" applyFont="1" applyFill="1" applyBorder="1" applyAlignment="1">
      <alignment horizontal="right" vertical="center" shrinkToFit="1"/>
    </xf>
    <xf numFmtId="179" fontId="17" fillId="3" borderId="54" xfId="16" applyNumberFormat="1" applyFont="1" applyFill="1" applyBorder="1" applyAlignment="1">
      <alignment horizontal="right" vertical="center" shrinkToFit="1"/>
    </xf>
    <xf numFmtId="0" fontId="17" fillId="3" borderId="12" xfId="12" applyFont="1" applyFill="1" applyBorder="1" applyAlignment="1">
      <alignment horizontal="center" vertical="top"/>
    </xf>
    <xf numFmtId="0" fontId="17" fillId="3" borderId="23" xfId="12" applyFont="1" applyFill="1" applyBorder="1" applyAlignment="1">
      <alignment horizontal="center" vertical="top"/>
    </xf>
    <xf numFmtId="0" fontId="17" fillId="3" borderId="8" xfId="12" applyFont="1" applyFill="1" applyBorder="1" applyAlignment="1">
      <alignment horizontal="center" vertical="top"/>
    </xf>
    <xf numFmtId="0" fontId="17" fillId="3" borderId="0" xfId="12" applyFont="1" applyFill="1" applyAlignment="1">
      <alignment horizontal="center" vertical="top"/>
    </xf>
    <xf numFmtId="0" fontId="17" fillId="3" borderId="56" xfId="12" applyFont="1" applyFill="1" applyBorder="1" applyAlignment="1">
      <alignment horizontal="center" vertical="top"/>
    </xf>
    <xf numFmtId="0" fontId="17" fillId="3" borderId="34" xfId="12" applyFont="1" applyFill="1" applyBorder="1" applyAlignment="1">
      <alignment horizontal="center" vertical="top"/>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3" fillId="3" borderId="42" xfId="12" applyFill="1" applyBorder="1" applyAlignment="1">
      <alignment vertical="center" shrinkToFit="1"/>
    </xf>
    <xf numFmtId="0" fontId="3" fillId="3" borderId="0" xfId="12" applyFill="1" applyAlignment="1">
      <alignment vertical="center" shrinkToFit="1"/>
    </xf>
    <xf numFmtId="0" fontId="3" fillId="3" borderId="14" xfId="12" applyFill="1" applyBorder="1" applyAlignment="1">
      <alignment vertical="center" shrinkToFit="1"/>
    </xf>
    <xf numFmtId="182" fontId="17" fillId="3" borderId="32" xfId="16" applyNumberFormat="1" applyFont="1" applyFill="1" applyBorder="1" applyAlignment="1">
      <alignment horizontal="right" vertical="center" shrinkToFit="1"/>
    </xf>
    <xf numFmtId="182" fontId="17" fillId="3" borderId="35" xfId="16" applyNumberFormat="1" applyFont="1" applyFill="1" applyBorder="1" applyAlignment="1">
      <alignment horizontal="right" vertical="center" shrinkToFit="1"/>
    </xf>
    <xf numFmtId="182" fontId="17" fillId="3" borderId="113" xfId="16" applyNumberFormat="1" applyFont="1" applyFill="1" applyBorder="1" applyAlignment="1">
      <alignment horizontal="right" vertical="center" shrinkToFit="1"/>
    </xf>
    <xf numFmtId="182" fontId="17" fillId="3" borderId="119" xfId="16" applyNumberFormat="1" applyFont="1" applyFill="1" applyBorder="1" applyAlignment="1">
      <alignment horizontal="right" vertical="center" shrinkToFit="1"/>
    </xf>
    <xf numFmtId="182" fontId="17" fillId="3" borderId="130" xfId="16" applyNumberFormat="1" applyFont="1" applyFill="1" applyBorder="1" applyAlignment="1">
      <alignment horizontal="right" vertical="center" shrinkToFit="1"/>
    </xf>
    <xf numFmtId="182" fontId="17" fillId="3" borderId="135" xfId="16" applyNumberFormat="1" applyFont="1" applyFill="1" applyBorder="1" applyAlignment="1">
      <alignment horizontal="right" vertical="center" shrinkToFit="1"/>
    </xf>
    <xf numFmtId="182" fontId="17" fillId="3" borderId="140" xfId="16" applyNumberFormat="1" applyFont="1" applyFill="1" applyBorder="1" applyAlignment="1">
      <alignment horizontal="right" vertical="center" shrinkToFit="1"/>
    </xf>
    <xf numFmtId="0" fontId="17" fillId="3" borderId="14" xfId="12" applyFont="1" applyFill="1" applyBorder="1" applyAlignment="1">
      <alignment horizontal="left" vertical="center"/>
    </xf>
    <xf numFmtId="0" fontId="17" fillId="3" borderId="19" xfId="12" applyFont="1" applyFill="1" applyBorder="1" applyAlignment="1">
      <alignment horizontal="left" vertical="center" wrapText="1"/>
    </xf>
    <xf numFmtId="0" fontId="17" fillId="3" borderId="56"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59" xfId="12" applyFont="1" applyFill="1" applyBorder="1" applyAlignment="1">
      <alignment horizontal="center" vertical="center"/>
    </xf>
    <xf numFmtId="0" fontId="17" fillId="3" borderId="74" xfId="12" applyFont="1" applyFill="1" applyBorder="1" applyAlignment="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Font="1" applyFill="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0" fontId="17" fillId="0" borderId="100" xfId="11" applyFont="1" applyBorder="1" applyAlignment="1" applyProtection="1">
      <alignment horizontal="left" vertical="center" shrinkToFit="1"/>
      <protection locked="0"/>
    </xf>
    <xf numFmtId="0" fontId="17" fillId="0" borderId="145" xfId="1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lignment horizontal="left" vertical="center"/>
    </xf>
    <xf numFmtId="0" fontId="17" fillId="3" borderId="20" xfId="12" applyFont="1" applyFill="1" applyBorder="1" applyAlignment="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6" fillId="3" borderId="0" xfId="12" applyFont="1" applyFill="1">
      <alignment vertical="center"/>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20" fillId="3" borderId="64" xfId="12" applyFont="1" applyFill="1" applyBorder="1" applyAlignment="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Font="1" applyBorder="1" applyAlignment="1" applyProtection="1">
      <alignment horizontal="left" vertical="center" shrinkToFit="1"/>
      <protection locked="0"/>
    </xf>
    <xf numFmtId="0" fontId="3" fillId="4" borderId="40" xfId="12" applyFill="1" applyBorder="1" applyAlignment="1" applyProtection="1">
      <alignment horizontal="center" vertical="center" wrapText="1"/>
      <protection locked="0"/>
    </xf>
    <xf numFmtId="0" fontId="3" fillId="4" borderId="19" xfId="12" applyFill="1" applyBorder="1" applyAlignment="1" applyProtection="1">
      <alignment horizontal="center" vertical="center" wrapText="1"/>
      <protection locked="0"/>
    </xf>
    <xf numFmtId="0" fontId="3" fillId="4" borderId="13"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14" fillId="3" borderId="32" xfId="19" applyFont="1" applyFill="1" applyBorder="1">
      <alignment vertical="center"/>
    </xf>
    <xf numFmtId="0" fontId="14" fillId="3" borderId="35" xfId="19" applyFont="1" applyFill="1" applyBorder="1">
      <alignment vertical="center"/>
    </xf>
    <xf numFmtId="0" fontId="14" fillId="3" borderId="37" xfId="19" applyFont="1" applyFill="1" applyBorder="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Border="1" applyAlignment="1">
      <alignment vertical="center" wrapText="1"/>
    </xf>
    <xf numFmtId="184" fontId="14" fillId="0" borderId="35" xfId="19" applyNumberFormat="1" applyFont="1" applyBorder="1" applyAlignment="1">
      <alignment vertical="center" wrapText="1"/>
    </xf>
    <xf numFmtId="184" fontId="14" fillId="0" borderId="37" xfId="19" applyNumberFormat="1" applyFont="1" applyBorder="1" applyAlignment="1">
      <alignment vertical="center" wrapText="1"/>
    </xf>
    <xf numFmtId="184" fontId="14" fillId="0" borderId="23" xfId="19" applyNumberFormat="1" applyFont="1" applyBorder="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Border="1" applyAlignment="1">
      <alignment horizontal="left" vertical="center" wrapText="1"/>
    </xf>
    <xf numFmtId="0" fontId="22" fillId="0" borderId="53" xfId="6" applyFont="1" applyBorder="1" applyAlignment="1">
      <alignment horizontal="left" vertical="center" wrapText="1"/>
    </xf>
    <xf numFmtId="0" fontId="22" fillId="0" borderId="23" xfId="6" applyFont="1" applyBorder="1" applyAlignment="1">
      <alignment horizontal="left" vertical="center"/>
    </xf>
    <xf numFmtId="0" fontId="22" fillId="0" borderId="54" xfId="6" applyFont="1" applyBorder="1" applyAlignment="1">
      <alignment horizontal="left" vertical="center"/>
    </xf>
    <xf numFmtId="0" fontId="22" fillId="0" borderId="36" xfId="6" applyFont="1" applyBorder="1" applyAlignment="1">
      <alignment horizontal="left" vertical="center"/>
    </xf>
    <xf numFmtId="0" fontId="22" fillId="0" borderId="52" xfId="6" applyFont="1" applyBorder="1" applyAlignment="1">
      <alignment horizontal="left" vertical="center"/>
    </xf>
    <xf numFmtId="0" fontId="24" fillId="0" borderId="35" xfId="17" applyFont="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Border="1" applyAlignment="1">
      <alignment horizontal="left" vertical="center" wrapText="1"/>
    </xf>
    <xf numFmtId="0" fontId="24" fillId="0" borderId="50" xfId="17" applyFont="1" applyBorder="1" applyAlignment="1">
      <alignment horizontal="left" vertical="center" wrapText="1"/>
    </xf>
    <xf numFmtId="0" fontId="27" fillId="0" borderId="39" xfId="8" applyFont="1" applyBorder="1">
      <alignment vertical="center"/>
    </xf>
    <xf numFmtId="0" fontId="27" fillId="0" borderId="22" xfId="8" applyFont="1" applyBorder="1">
      <alignment vertical="center"/>
    </xf>
    <xf numFmtId="0" fontId="27" fillId="0" borderId="41" xfId="8" applyFont="1" applyBorder="1">
      <alignment vertical="center"/>
    </xf>
    <xf numFmtId="0" fontId="25" fillId="0" borderId="32" xfId="8" applyFont="1" applyBorder="1">
      <alignment vertical="center"/>
    </xf>
    <xf numFmtId="0" fontId="25" fillId="0" borderId="35" xfId="8" applyFont="1" applyBorder="1">
      <alignment vertical="center"/>
    </xf>
    <xf numFmtId="0" fontId="25" fillId="0" borderId="5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Border="1" applyAlignment="1">
      <alignment vertical="center" wrapText="1"/>
    </xf>
    <xf numFmtId="0" fontId="24" fillId="0" borderId="13" xfId="8" applyFont="1" applyBorder="1" applyAlignment="1">
      <alignment vertical="center" wrapText="1"/>
    </xf>
    <xf numFmtId="0" fontId="24" fillId="0" borderId="8" xfId="8" applyFont="1" applyBorder="1" applyAlignment="1">
      <alignment vertical="center" wrapText="1"/>
    </xf>
    <xf numFmtId="0" fontId="24" fillId="0" borderId="14" xfId="8" applyFont="1" applyBorder="1" applyAlignment="1">
      <alignment vertical="center" wrapText="1"/>
    </xf>
    <xf numFmtId="0" fontId="24" fillId="0" borderId="56" xfId="8" applyFont="1" applyBorder="1" applyAlignment="1">
      <alignment vertical="center" wrapText="1"/>
    </xf>
    <xf numFmtId="0" fontId="24" fillId="0" borderId="15" xfId="8" applyFont="1" applyBorder="1" applyAlignment="1">
      <alignment vertical="center" wrapText="1"/>
    </xf>
    <xf numFmtId="0" fontId="24" fillId="0" borderId="35" xfId="8" applyFont="1" applyBorder="1">
      <alignment vertical="center"/>
    </xf>
    <xf numFmtId="0" fontId="24" fillId="0" borderId="51" xfId="8" applyFont="1" applyBorder="1">
      <alignment vertical="center"/>
    </xf>
    <xf numFmtId="0" fontId="24" fillId="0" borderId="57" xfId="8" applyFont="1" applyBorder="1" applyAlignment="1">
      <alignment vertical="center" wrapText="1"/>
    </xf>
    <xf numFmtId="0" fontId="24" fillId="0" borderId="37" xfId="8" applyFont="1" applyBorder="1" applyAlignment="1">
      <alignment vertical="center" wrapText="1"/>
    </xf>
    <xf numFmtId="0" fontId="24" fillId="0" borderId="61" xfId="8" applyFont="1" applyBorder="1">
      <alignment vertical="center"/>
    </xf>
    <xf numFmtId="0" fontId="24" fillId="0" borderId="38" xfId="8" applyFont="1" applyBorder="1">
      <alignment vertical="center"/>
    </xf>
    <xf numFmtId="0" fontId="24" fillId="0" borderId="36" xfId="8" applyFont="1" applyBorder="1">
      <alignment vertical="center"/>
    </xf>
    <xf numFmtId="0" fontId="24" fillId="0" borderId="52" xfId="8" applyFont="1" applyBorder="1">
      <alignment vertical="center"/>
    </xf>
    <xf numFmtId="0" fontId="24" fillId="0" borderId="22" xfId="8" applyFont="1" applyBorder="1">
      <alignment vertical="center"/>
    </xf>
    <xf numFmtId="0" fontId="24" fillId="0" borderId="50" xfId="8" applyFont="1" applyBorder="1">
      <alignment vertical="center"/>
    </xf>
    <xf numFmtId="0" fontId="24" fillId="0" borderId="35" xfId="7" applyFont="1" applyBorder="1" applyAlignment="1">
      <alignment horizontal="left" vertical="center"/>
    </xf>
    <xf numFmtId="0" fontId="24" fillId="0" borderId="51" xfId="7" applyFont="1" applyBorder="1" applyAlignment="1">
      <alignment horizontal="left" vertical="center"/>
    </xf>
    <xf numFmtId="0" fontId="24" fillId="0" borderId="36" xfId="7" applyFont="1" applyBorder="1" applyAlignment="1">
      <alignment horizontal="left" vertical="center"/>
    </xf>
    <xf numFmtId="0" fontId="24" fillId="0" borderId="52" xfId="7" applyFont="1" applyBorder="1" applyAlignment="1">
      <alignment horizontal="left" vertical="center"/>
    </xf>
    <xf numFmtId="0" fontId="24" fillId="0" borderId="12" xfId="7" applyFont="1" applyBorder="1" applyAlignment="1">
      <alignment vertical="center" wrapText="1"/>
    </xf>
    <xf numFmtId="0" fontId="24" fillId="0" borderId="16" xfId="7" applyFont="1" applyBorder="1" applyAlignment="1">
      <alignment vertical="center" wrapText="1"/>
    </xf>
    <xf numFmtId="0" fontId="24" fillId="0" borderId="32" xfId="7" applyFont="1" applyBorder="1" applyAlignment="1">
      <alignment horizontal="center" vertical="center" shrinkToFit="1"/>
    </xf>
    <xf numFmtId="0" fontId="24" fillId="0" borderId="35" xfId="7" applyFont="1" applyBorder="1" applyAlignment="1">
      <alignment horizontal="center" vertical="center" shrinkToFit="1"/>
    </xf>
    <xf numFmtId="0" fontId="24" fillId="0" borderId="51" xfId="7" applyFont="1" applyBorder="1" applyAlignment="1">
      <alignment horizontal="center" vertical="center" shrinkToFit="1"/>
    </xf>
    <xf numFmtId="0" fontId="24" fillId="0" borderId="22" xfId="7" applyFont="1" applyBorder="1" applyAlignment="1">
      <alignment horizontal="left" vertical="center"/>
    </xf>
    <xf numFmtId="0" fontId="24" fillId="0" borderId="50" xfId="7" applyFont="1" applyBorder="1" applyAlignment="1">
      <alignment horizontal="left" vertical="center"/>
    </xf>
    <xf numFmtId="0" fontId="30" fillId="0" borderId="32" xfId="6" applyFont="1" applyBorder="1" applyAlignment="1" applyProtection="1">
      <alignment horizontal="left" vertical="center" wrapText="1"/>
      <protection locked="0"/>
    </xf>
    <xf numFmtId="0" fontId="30" fillId="0" borderId="35" xfId="6" applyFont="1" applyBorder="1" applyAlignment="1" applyProtection="1">
      <alignment horizontal="left" vertical="center" wrapText="1"/>
      <protection locked="0"/>
    </xf>
    <xf numFmtId="0" fontId="30" fillId="0" borderId="51" xfId="6" applyFont="1" applyBorder="1" applyAlignment="1" applyProtection="1">
      <alignment horizontal="left" vertical="center" wrapText="1"/>
      <protection locked="0"/>
    </xf>
    <xf numFmtId="0" fontId="30" fillId="0" borderId="33" xfId="6" applyFont="1" applyBorder="1" applyAlignment="1" applyProtection="1">
      <alignment horizontal="left" vertical="center" wrapText="1"/>
      <protection locked="0"/>
    </xf>
    <xf numFmtId="0" fontId="30" fillId="0" borderId="36" xfId="6" applyFont="1" applyBorder="1" applyAlignment="1" applyProtection="1">
      <alignment horizontal="left" vertical="center" wrapText="1"/>
      <protection locked="0"/>
    </xf>
    <xf numFmtId="0" fontId="30" fillId="0" borderId="52" xfId="6" applyFont="1" applyBorder="1" applyAlignment="1" applyProtection="1">
      <alignment horizontal="left" vertical="center" wrapText="1"/>
      <protection locked="0"/>
    </xf>
    <xf numFmtId="0" fontId="30" fillId="0" borderId="18" xfId="6" applyFont="1" applyBorder="1" applyAlignment="1">
      <alignment horizontal="left" vertical="center"/>
    </xf>
    <xf numFmtId="0" fontId="30" fillId="0" borderId="64" xfId="6" applyFont="1" applyBorder="1" applyAlignment="1">
      <alignment horizontal="left" vertical="center"/>
    </xf>
    <xf numFmtId="0" fontId="30" fillId="0" borderId="19" xfId="6" applyFont="1" applyBorder="1" applyAlignment="1">
      <alignment horizontal="left" vertical="center" wrapText="1"/>
    </xf>
    <xf numFmtId="0" fontId="30" fillId="0" borderId="53" xfId="6" applyFont="1" applyBorder="1" applyAlignment="1">
      <alignment horizontal="left" vertical="center" wrapText="1"/>
    </xf>
    <xf numFmtId="0" fontId="30" fillId="0" borderId="23" xfId="6" applyFont="1" applyBorder="1" applyAlignment="1">
      <alignment horizontal="left" vertical="center"/>
    </xf>
    <xf numFmtId="0" fontId="30" fillId="0" borderId="54" xfId="6" applyFont="1" applyBorder="1" applyAlignment="1">
      <alignment horizontal="left" vertical="center"/>
    </xf>
    <xf numFmtId="0" fontId="30" fillId="0" borderId="35" xfId="6" applyFont="1" applyBorder="1" applyAlignment="1">
      <alignment horizontal="left" vertical="center"/>
    </xf>
    <xf numFmtId="0" fontId="30" fillId="0" borderId="51" xfId="6" applyFont="1" applyBorder="1" applyAlignment="1">
      <alignment horizontal="left" vertical="center"/>
    </xf>
    <xf numFmtId="179" fontId="46" fillId="3" borderId="74" xfId="22" applyNumberFormat="1" applyFont="1" applyFill="1" applyBorder="1" applyAlignment="1">
      <alignment horizontal="center" vertical="center"/>
    </xf>
    <xf numFmtId="184" fontId="44" fillId="0" borderId="0" xfId="21" applyNumberFormat="1" applyAlignment="1">
      <alignment horizontal="center" vertical="center"/>
    </xf>
    <xf numFmtId="179" fontId="46" fillId="0" borderId="0" xfId="21" applyNumberFormat="1" applyFont="1" applyAlignment="1">
      <alignment horizontal="center" vertical="center"/>
    </xf>
    <xf numFmtId="183" fontId="46" fillId="3" borderId="74" xfId="22" applyNumberFormat="1" applyFont="1" applyFill="1" applyBorder="1" applyAlignment="1">
      <alignment horizontal="center" vertical="center" wrapText="1"/>
    </xf>
    <xf numFmtId="179" fontId="46" fillId="3" borderId="0" xfId="22" applyNumberFormat="1" applyFont="1" applyFill="1" applyAlignment="1">
      <alignment horizontal="center" vertical="center" wrapText="1"/>
    </xf>
    <xf numFmtId="0" fontId="46" fillId="0" borderId="74" xfId="21" applyFont="1" applyBorder="1" applyAlignment="1">
      <alignment horizontal="center" vertical="center"/>
    </xf>
    <xf numFmtId="0" fontId="46" fillId="0" borderId="0" xfId="21" applyFont="1" applyAlignment="1">
      <alignment horizontal="center" vertical="center"/>
    </xf>
    <xf numFmtId="179" fontId="46" fillId="3" borderId="0" xfId="22" applyNumberFormat="1" applyFont="1" applyFill="1" applyAlignment="1">
      <alignment horizontal="center" vertical="center"/>
    </xf>
    <xf numFmtId="183" fontId="46" fillId="3" borderId="0" xfId="22" applyNumberFormat="1" applyFont="1" applyFill="1" applyAlignment="1">
      <alignment horizontal="center" vertical="center" wrapText="1"/>
    </xf>
    <xf numFmtId="0" fontId="46" fillId="0" borderId="32" xfId="21" applyFont="1" applyBorder="1" applyAlignment="1">
      <alignment horizontal="center" vertical="center"/>
    </xf>
    <xf numFmtId="0" fontId="46" fillId="0" borderId="35" xfId="21" applyFont="1" applyBorder="1" applyAlignment="1">
      <alignment horizontal="center" vertical="center"/>
    </xf>
    <xf numFmtId="0" fontId="46" fillId="0" borderId="37" xfId="21" applyFont="1" applyBorder="1" applyAlignment="1">
      <alignment horizontal="center" vertical="center"/>
    </xf>
    <xf numFmtId="0" fontId="46" fillId="0" borderId="30" xfId="21" applyFont="1" applyBorder="1" applyAlignment="1" applyProtection="1">
      <alignment horizontal="left" vertical="top" wrapText="1"/>
      <protection locked="0"/>
    </xf>
    <xf numFmtId="0" fontId="46" fillId="0" borderId="23" xfId="21" applyFont="1" applyBorder="1" applyAlignment="1" applyProtection="1">
      <alignment horizontal="left" vertical="top" wrapText="1"/>
      <protection locked="0"/>
    </xf>
    <xf numFmtId="0" fontId="46" fillId="0" borderId="16" xfId="21" applyFont="1" applyBorder="1" applyAlignment="1" applyProtection="1">
      <alignment horizontal="left" vertical="top" wrapText="1"/>
      <protection locked="0"/>
    </xf>
    <xf numFmtId="0" fontId="46" fillId="0" borderId="42" xfId="21" applyFont="1" applyBorder="1" applyAlignment="1" applyProtection="1">
      <alignment horizontal="left" vertical="top" wrapText="1"/>
      <protection locked="0"/>
    </xf>
    <xf numFmtId="0" fontId="46" fillId="0" borderId="0" xfId="21" applyFont="1" applyAlignment="1" applyProtection="1">
      <alignment horizontal="left" vertical="top" wrapText="1"/>
      <protection locked="0"/>
    </xf>
    <xf numFmtId="0" fontId="46" fillId="0" borderId="14" xfId="21" applyFont="1" applyBorder="1" applyAlignment="1" applyProtection="1">
      <alignment horizontal="left" vertical="top" wrapText="1"/>
      <protection locked="0"/>
    </xf>
    <xf numFmtId="0" fontId="46" fillId="0" borderId="31" xfId="21" applyFont="1" applyBorder="1" applyAlignment="1" applyProtection="1">
      <alignment horizontal="left" vertical="top" wrapText="1"/>
      <protection locked="0"/>
    </xf>
    <xf numFmtId="0" fontId="46" fillId="0" borderId="34" xfId="21" applyFont="1" applyBorder="1" applyAlignment="1" applyProtection="1">
      <alignment horizontal="left" vertical="top" wrapText="1"/>
      <protection locked="0"/>
    </xf>
    <xf numFmtId="0" fontId="46" fillId="0" borderId="15" xfId="21" applyFont="1" applyBorder="1" applyAlignment="1" applyProtection="1">
      <alignment horizontal="left" vertical="top" wrapText="1"/>
      <protection locked="0"/>
    </xf>
    <xf numFmtId="183" fontId="46" fillId="0" borderId="0" xfId="22" applyNumberFormat="1" applyFont="1" applyAlignment="1">
      <alignment horizontal="center" vertical="center" wrapText="1"/>
    </xf>
  </cellXfs>
  <cellStyles count="26">
    <cellStyle name="標準" xfId="0" builtinId="0"/>
    <cellStyle name="標準 2" xfId="1" xr:uid="{00000000-0005-0000-0000-000001000000}"/>
    <cellStyle name="標準 2 2" xfId="2" xr:uid="{00000000-0005-0000-0000-000002000000}"/>
    <cellStyle name="標準 2 3" xfId="3" xr:uid="{00000000-0005-0000-0000-000003000000}"/>
    <cellStyle name="標準 2 4" xfId="20" xr:uid="{49F8CB27-5BD9-4DD3-9106-6C04A0FDA331}"/>
    <cellStyle name="標準 3" xfId="4" xr:uid="{00000000-0005-0000-0000-000004000000}"/>
    <cellStyle name="標準 4" xfId="5" xr:uid="{00000000-0005-0000-0000-000005000000}"/>
    <cellStyle name="標準 4_APAHO401600" xfId="6" xr:uid="{00000000-0005-0000-0000-000006000000}"/>
    <cellStyle name="標準 4_APAHO4019001" xfId="7" xr:uid="{00000000-0005-0000-0000-000007000000}"/>
    <cellStyle name="標準 4_ZJ08_022012_青森市_2010" xfId="8" xr:uid="{00000000-0005-0000-0000-000008000000}"/>
    <cellStyle name="標準 6" xfId="9" xr:uid="{00000000-0005-0000-0000-000009000000}"/>
    <cellStyle name="標準 6_APAHO401000" xfId="10"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12" xr:uid="{00000000-0005-0000-0000-00000C000000}"/>
    <cellStyle name="標準 7" xfId="25" xr:uid="{F41023F1-D246-45F3-96F7-DE9D40312358}"/>
    <cellStyle name="標準_【レイアウト】（県）資料３（Ｐ２）　歳出比較分析表" xfId="19" xr:uid="{00000000-0005-0000-0000-000013000000}"/>
    <cellStyle name="標準_【レイアウト】（県）資料３（Ｐ２）　歳出比較分析表 2" xfId="21" xr:uid="{E7B6E940-6FD8-46EF-A206-E6F2DA6064BD}"/>
    <cellStyle name="標準_【レイアウト】（市）資料３（Ｐ２）　歳出比較分析表" xfId="18" xr:uid="{00000000-0005-0000-0000-000012000000}"/>
    <cellStyle name="標準_【レイアウト】（市）資料３（Ｐ２）　歳出比較分析表 2" xfId="22" xr:uid="{FC55DC7F-5769-481E-ADFE-C02FC0A131A3}"/>
    <cellStyle name="標準_APAHO251300" xfId="13" xr:uid="{00000000-0005-0000-0000-00000D000000}"/>
    <cellStyle name="標準_APAHO251300 2" xfId="23" xr:uid="{774D9402-D1B0-4A4B-8C28-B66E092C47C7}"/>
    <cellStyle name="標準_APAHO252300" xfId="14" xr:uid="{00000000-0005-0000-0000-00000E000000}"/>
    <cellStyle name="標準_APAHO252300 2" xfId="24" xr:uid="{85029E13-C103-4773-9A32-EAB7F11007F0}"/>
    <cellStyle name="標準_Book1" xfId="15" xr:uid="{00000000-0005-0000-0000-00000F000000}"/>
    <cellStyle name="標準_O-JJ0722-001-3_決算状況カード(各会計・関係団体)_O-JJ1016-001-3_財政状況資料集(決算状況カード(各会計・関係団体))(Rev2)2" xfId="16" xr:uid="{00000000-0005-0000-0000-000010000000}"/>
    <cellStyle name="標準_O-JJ0722-001-8_連結実質赤字比率に係る赤字・黒字の構成分析" xfId="17" xr:uid="{00000000-0005-0000-0000-000011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167497</c:v>
                </c:pt>
                <c:pt idx="1">
                  <c:v>190274</c:v>
                </c:pt>
                <c:pt idx="2">
                  <c:v>301035</c:v>
                </c:pt>
                <c:pt idx="3">
                  <c:v>277467</c:v>
                </c:pt>
                <c:pt idx="4">
                  <c:v>282256</c:v>
                </c:pt>
              </c:numCache>
            </c:numRef>
          </c:val>
          <c:smooth val="0"/>
          <c:extLst>
            <c:ext xmlns:c16="http://schemas.microsoft.com/office/drawing/2014/chart" uri="{C3380CC4-5D6E-409C-BE32-E72D297353CC}">
              <c16:uniqueId val="{00000000-A481-4B2E-ABF6-6660BB32B76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206214</c:v>
                </c:pt>
                <c:pt idx="1">
                  <c:v>260247</c:v>
                </c:pt>
                <c:pt idx="2">
                  <c:v>386486</c:v>
                </c:pt>
                <c:pt idx="3">
                  <c:v>214246</c:v>
                </c:pt>
                <c:pt idx="4">
                  <c:v>262545</c:v>
                </c:pt>
              </c:numCache>
            </c:numRef>
          </c:val>
          <c:smooth val="0"/>
          <c:extLst>
            <c:ext xmlns:c16="http://schemas.microsoft.com/office/drawing/2014/chart" uri="{C3380CC4-5D6E-409C-BE32-E72D297353CC}">
              <c16:uniqueId val="{00000001-A481-4B2E-ABF6-6660BB32B764}"/>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180757010637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3.25</c:v>
                </c:pt>
                <c:pt idx="1">
                  <c:v>3.32</c:v>
                </c:pt>
                <c:pt idx="2">
                  <c:v>3.3</c:v>
                </c:pt>
                <c:pt idx="3">
                  <c:v>4.9400000000000004</c:v>
                </c:pt>
                <c:pt idx="4">
                  <c:v>1.62</c:v>
                </c:pt>
              </c:numCache>
            </c:numRef>
          </c:val>
          <c:extLst>
            <c:ext xmlns:c16="http://schemas.microsoft.com/office/drawing/2014/chart" uri="{C3380CC4-5D6E-409C-BE32-E72D297353CC}">
              <c16:uniqueId val="{00000000-A860-4E0C-97FA-894C03525B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65.56</c:v>
                </c:pt>
                <c:pt idx="1">
                  <c:v>65.36</c:v>
                </c:pt>
                <c:pt idx="2">
                  <c:v>62.96</c:v>
                </c:pt>
                <c:pt idx="3">
                  <c:v>60.4</c:v>
                </c:pt>
                <c:pt idx="4">
                  <c:v>57.15</c:v>
                </c:pt>
              </c:numCache>
            </c:numRef>
          </c:val>
          <c:extLst>
            <c:ext xmlns:c16="http://schemas.microsoft.com/office/drawing/2014/chart" uri="{C3380CC4-5D6E-409C-BE32-E72D297353CC}">
              <c16:uniqueId val="{00000001-A860-4E0C-97FA-894C03525B1D}"/>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0.28000000000000003</c:v>
                </c:pt>
                <c:pt idx="1">
                  <c:v>0.09</c:v>
                </c:pt>
                <c:pt idx="2">
                  <c:v>0.11</c:v>
                </c:pt>
                <c:pt idx="3">
                  <c:v>1.79</c:v>
                </c:pt>
                <c:pt idx="4">
                  <c:v>-7.43</c:v>
                </c:pt>
              </c:numCache>
            </c:numRef>
          </c:val>
          <c:smooth val="0"/>
          <c:extLst>
            <c:ext xmlns:c16="http://schemas.microsoft.com/office/drawing/2014/chart" uri="{C3380CC4-5D6E-409C-BE32-E72D297353CC}">
              <c16:uniqueId val="{00000002-A860-4E0C-97FA-894C03525B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892-4FE7-9E5C-F5B10011F7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892-4FE7-9E5C-F5B10011F70E}"/>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0.05</c:v>
                </c:pt>
                <c:pt idx="2">
                  <c:v>#N/A</c:v>
                </c:pt>
                <c:pt idx="3">
                  <c:v>0.04</c:v>
                </c:pt>
                <c:pt idx="4">
                  <c:v>#N/A</c:v>
                </c:pt>
                <c:pt idx="5">
                  <c:v>0.16</c:v>
                </c:pt>
                <c:pt idx="6">
                  <c:v>#N/A</c:v>
                </c:pt>
                <c:pt idx="7">
                  <c:v>0.06</c:v>
                </c:pt>
                <c:pt idx="8">
                  <c:v>#N/A</c:v>
                </c:pt>
                <c:pt idx="9">
                  <c:v>0.06</c:v>
                </c:pt>
              </c:numCache>
            </c:numRef>
          </c:val>
          <c:extLst>
            <c:ext xmlns:c16="http://schemas.microsoft.com/office/drawing/2014/chart" uri="{C3380CC4-5D6E-409C-BE32-E72D297353CC}">
              <c16:uniqueId val="{00000002-7892-4FE7-9E5C-F5B10011F70E}"/>
            </c:ext>
          </c:extLst>
        </c:ser>
        <c:ser>
          <c:idx val="3"/>
          <c:order val="3"/>
          <c:tx>
            <c:strRef>
              <c:f>データシート!$A$30</c:f>
              <c:strCache>
                <c:ptCount val="1"/>
                <c:pt idx="0">
                  <c:v>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0.28000000000000003</c:v>
                </c:pt>
                <c:pt idx="2">
                  <c:v>#N/A</c:v>
                </c:pt>
                <c:pt idx="3">
                  <c:v>0.24</c:v>
                </c:pt>
                <c:pt idx="4">
                  <c:v>#N/A</c:v>
                </c:pt>
                <c:pt idx="5">
                  <c:v>0.38</c:v>
                </c:pt>
                <c:pt idx="6">
                  <c:v>#N/A</c:v>
                </c:pt>
                <c:pt idx="7">
                  <c:v>0.4</c:v>
                </c:pt>
                <c:pt idx="8">
                  <c:v>#N/A</c:v>
                </c:pt>
                <c:pt idx="9">
                  <c:v>0.17</c:v>
                </c:pt>
              </c:numCache>
            </c:numRef>
          </c:val>
          <c:extLst>
            <c:ext xmlns:c16="http://schemas.microsoft.com/office/drawing/2014/chart" uri="{C3380CC4-5D6E-409C-BE32-E72D297353CC}">
              <c16:uniqueId val="{00000003-7892-4FE7-9E5C-F5B10011F70E}"/>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0.84</c:v>
                </c:pt>
                <c:pt idx="2">
                  <c:v>#N/A</c:v>
                </c:pt>
                <c:pt idx="3">
                  <c:v>0.05</c:v>
                </c:pt>
                <c:pt idx="4">
                  <c:v>#N/A</c:v>
                </c:pt>
                <c:pt idx="5">
                  <c:v>0.24</c:v>
                </c:pt>
                <c:pt idx="6">
                  <c:v>#N/A</c:v>
                </c:pt>
                <c:pt idx="7">
                  <c:v>0.17</c:v>
                </c:pt>
                <c:pt idx="8">
                  <c:v>#N/A</c:v>
                </c:pt>
                <c:pt idx="9">
                  <c:v>0.21</c:v>
                </c:pt>
              </c:numCache>
            </c:numRef>
          </c:val>
          <c:extLst>
            <c:ext xmlns:c16="http://schemas.microsoft.com/office/drawing/2014/chart" uri="{C3380CC4-5D6E-409C-BE32-E72D297353CC}">
              <c16:uniqueId val="{00000004-7892-4FE7-9E5C-F5B10011F70E}"/>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0.75</c:v>
                </c:pt>
                <c:pt idx="2">
                  <c:v>#N/A</c:v>
                </c:pt>
                <c:pt idx="3">
                  <c:v>0.11</c:v>
                </c:pt>
                <c:pt idx="4">
                  <c:v>#N/A</c:v>
                </c:pt>
                <c:pt idx="5">
                  <c:v>0.42</c:v>
                </c:pt>
                <c:pt idx="6">
                  <c:v>#N/A</c:v>
                </c:pt>
                <c:pt idx="7">
                  <c:v>0.51</c:v>
                </c:pt>
                <c:pt idx="8">
                  <c:v>#N/A</c:v>
                </c:pt>
                <c:pt idx="9">
                  <c:v>0.67</c:v>
                </c:pt>
              </c:numCache>
            </c:numRef>
          </c:val>
          <c:extLst>
            <c:ext xmlns:c16="http://schemas.microsoft.com/office/drawing/2014/chart" uri="{C3380CC4-5D6E-409C-BE32-E72D297353CC}">
              <c16:uniqueId val="{00000005-7892-4FE7-9E5C-F5B10011F70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3.25</c:v>
                </c:pt>
                <c:pt idx="2">
                  <c:v>#N/A</c:v>
                </c:pt>
                <c:pt idx="3">
                  <c:v>3.31</c:v>
                </c:pt>
                <c:pt idx="4">
                  <c:v>#N/A</c:v>
                </c:pt>
                <c:pt idx="5">
                  <c:v>3.29</c:v>
                </c:pt>
                <c:pt idx="6">
                  <c:v>#N/A</c:v>
                </c:pt>
                <c:pt idx="7">
                  <c:v>4.9400000000000004</c:v>
                </c:pt>
                <c:pt idx="8">
                  <c:v>#N/A</c:v>
                </c:pt>
                <c:pt idx="9">
                  <c:v>1.62</c:v>
                </c:pt>
              </c:numCache>
            </c:numRef>
          </c:val>
          <c:extLst>
            <c:ext xmlns:c16="http://schemas.microsoft.com/office/drawing/2014/chart" uri="{C3380CC4-5D6E-409C-BE32-E72D297353CC}">
              <c16:uniqueId val="{00000006-7892-4FE7-9E5C-F5B10011F70E}"/>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0.78</c:v>
                </c:pt>
                <c:pt idx="2">
                  <c:v>#N/A</c:v>
                </c:pt>
                <c:pt idx="3">
                  <c:v>0.93</c:v>
                </c:pt>
                <c:pt idx="4">
                  <c:v>#N/A</c:v>
                </c:pt>
                <c:pt idx="5">
                  <c:v>1.18</c:v>
                </c:pt>
                <c:pt idx="6">
                  <c:v>#N/A</c:v>
                </c:pt>
                <c:pt idx="7">
                  <c:v>1.25</c:v>
                </c:pt>
                <c:pt idx="8">
                  <c:v>#N/A</c:v>
                </c:pt>
                <c:pt idx="9">
                  <c:v>1.74</c:v>
                </c:pt>
              </c:numCache>
            </c:numRef>
          </c:val>
          <c:extLst>
            <c:ext xmlns:c16="http://schemas.microsoft.com/office/drawing/2014/chart" uri="{C3380CC4-5D6E-409C-BE32-E72D297353CC}">
              <c16:uniqueId val="{00000007-7892-4FE7-9E5C-F5B10011F70E}"/>
            </c:ext>
          </c:extLst>
        </c:ser>
        <c:ser>
          <c:idx val="8"/>
          <c:order val="8"/>
          <c:tx>
            <c:strRef>
              <c:f>データシート!$A$35</c:f>
              <c:strCache>
                <c:ptCount val="1"/>
                <c:pt idx="0">
                  <c:v>農業集落排水事業特別会計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0.02</c:v>
                </c:pt>
                <c:pt idx="2">
                  <c:v>#N/A</c:v>
                </c:pt>
                <c:pt idx="3">
                  <c:v>0.06</c:v>
                </c:pt>
                <c:pt idx="4">
                  <c:v>#N/A</c:v>
                </c:pt>
                <c:pt idx="5">
                  <c:v>0.1</c:v>
                </c:pt>
                <c:pt idx="6">
                  <c:v>#N/A</c:v>
                </c:pt>
                <c:pt idx="7">
                  <c:v>0.08</c:v>
                </c:pt>
                <c:pt idx="8">
                  <c:v>#N/A</c:v>
                </c:pt>
                <c:pt idx="9">
                  <c:v>2.96</c:v>
                </c:pt>
              </c:numCache>
            </c:numRef>
          </c:val>
          <c:extLst>
            <c:ext xmlns:c16="http://schemas.microsoft.com/office/drawing/2014/chart" uri="{C3380CC4-5D6E-409C-BE32-E72D297353CC}">
              <c16:uniqueId val="{00000008-7892-4FE7-9E5C-F5B10011F70E}"/>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10.49</c:v>
                </c:pt>
                <c:pt idx="2">
                  <c:v>#N/A</c:v>
                </c:pt>
                <c:pt idx="3">
                  <c:v>9.83</c:v>
                </c:pt>
                <c:pt idx="4">
                  <c:v>#N/A</c:v>
                </c:pt>
                <c:pt idx="5">
                  <c:v>8.1199999999999992</c:v>
                </c:pt>
                <c:pt idx="6">
                  <c:v>#N/A</c:v>
                </c:pt>
                <c:pt idx="7">
                  <c:v>9.0500000000000007</c:v>
                </c:pt>
                <c:pt idx="8">
                  <c:v>#N/A</c:v>
                </c:pt>
                <c:pt idx="9">
                  <c:v>8.41</c:v>
                </c:pt>
              </c:numCache>
            </c:numRef>
          </c:val>
          <c:extLst>
            <c:ext xmlns:c16="http://schemas.microsoft.com/office/drawing/2014/chart" uri="{C3380CC4-5D6E-409C-BE32-E72D297353CC}">
              <c16:uniqueId val="{00000009-7892-4FE7-9E5C-F5B10011F70E}"/>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1003</c:v>
                </c:pt>
                <c:pt idx="5">
                  <c:v>977</c:v>
                </c:pt>
                <c:pt idx="8">
                  <c:v>950</c:v>
                </c:pt>
                <c:pt idx="11">
                  <c:v>919</c:v>
                </c:pt>
                <c:pt idx="14">
                  <c:v>904</c:v>
                </c:pt>
              </c:numCache>
            </c:numRef>
          </c:val>
          <c:extLst>
            <c:ext xmlns:c16="http://schemas.microsoft.com/office/drawing/2014/chart" uri="{C3380CC4-5D6E-409C-BE32-E72D297353CC}">
              <c16:uniqueId val="{00000000-9CC1-4D5E-BACC-FC8F11F9DA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CC1-4D5E-BACC-FC8F11F9DA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17</c:v>
                </c:pt>
                <c:pt idx="3">
                  <c:v>15</c:v>
                </c:pt>
                <c:pt idx="6">
                  <c:v>13</c:v>
                </c:pt>
                <c:pt idx="9">
                  <c:v>12</c:v>
                </c:pt>
                <c:pt idx="12">
                  <c:v>10</c:v>
                </c:pt>
              </c:numCache>
            </c:numRef>
          </c:val>
          <c:extLst>
            <c:ext xmlns:c16="http://schemas.microsoft.com/office/drawing/2014/chart" uri="{C3380CC4-5D6E-409C-BE32-E72D297353CC}">
              <c16:uniqueId val="{00000002-9CC1-4D5E-BACC-FC8F11F9DA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10</c:v>
                </c:pt>
                <c:pt idx="3">
                  <c:v>9</c:v>
                </c:pt>
                <c:pt idx="6">
                  <c:v>6</c:v>
                </c:pt>
                <c:pt idx="9">
                  <c:v>5</c:v>
                </c:pt>
                <c:pt idx="12">
                  <c:v>5</c:v>
                </c:pt>
              </c:numCache>
            </c:numRef>
          </c:val>
          <c:extLst>
            <c:ext xmlns:c16="http://schemas.microsoft.com/office/drawing/2014/chart" uri="{C3380CC4-5D6E-409C-BE32-E72D297353CC}">
              <c16:uniqueId val="{00000003-9CC1-4D5E-BACC-FC8F11F9DA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139</c:v>
                </c:pt>
                <c:pt idx="3">
                  <c:v>104</c:v>
                </c:pt>
                <c:pt idx="6">
                  <c:v>125</c:v>
                </c:pt>
                <c:pt idx="9">
                  <c:v>133</c:v>
                </c:pt>
                <c:pt idx="12">
                  <c:v>135</c:v>
                </c:pt>
              </c:numCache>
            </c:numRef>
          </c:val>
          <c:extLst>
            <c:ext xmlns:c16="http://schemas.microsoft.com/office/drawing/2014/chart" uri="{C3380CC4-5D6E-409C-BE32-E72D297353CC}">
              <c16:uniqueId val="{00000004-9CC1-4D5E-BACC-FC8F11F9DA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CC1-4D5E-BACC-FC8F11F9DA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CC1-4D5E-BACC-FC8F11F9DA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1118</c:v>
                </c:pt>
                <c:pt idx="3">
                  <c:v>1099</c:v>
                </c:pt>
                <c:pt idx="6">
                  <c:v>1077</c:v>
                </c:pt>
                <c:pt idx="9">
                  <c:v>1068</c:v>
                </c:pt>
                <c:pt idx="12">
                  <c:v>1078</c:v>
                </c:pt>
              </c:numCache>
            </c:numRef>
          </c:val>
          <c:extLst>
            <c:ext xmlns:c16="http://schemas.microsoft.com/office/drawing/2014/chart" uri="{C3380CC4-5D6E-409C-BE32-E72D297353CC}">
              <c16:uniqueId val="{00000007-9CC1-4D5E-BACC-FC8F11F9DA43}"/>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281</c:v>
                </c:pt>
                <c:pt idx="2">
                  <c:v>#N/A</c:v>
                </c:pt>
                <c:pt idx="3">
                  <c:v>#N/A</c:v>
                </c:pt>
                <c:pt idx="4">
                  <c:v>250</c:v>
                </c:pt>
                <c:pt idx="5">
                  <c:v>#N/A</c:v>
                </c:pt>
                <c:pt idx="6">
                  <c:v>#N/A</c:v>
                </c:pt>
                <c:pt idx="7">
                  <c:v>271</c:v>
                </c:pt>
                <c:pt idx="8">
                  <c:v>#N/A</c:v>
                </c:pt>
                <c:pt idx="9">
                  <c:v>#N/A</c:v>
                </c:pt>
                <c:pt idx="10">
                  <c:v>299</c:v>
                </c:pt>
                <c:pt idx="11">
                  <c:v>#N/A</c:v>
                </c:pt>
                <c:pt idx="12">
                  <c:v>#N/A</c:v>
                </c:pt>
                <c:pt idx="13">
                  <c:v>324</c:v>
                </c:pt>
                <c:pt idx="14">
                  <c:v>#N/A</c:v>
                </c:pt>
              </c:numCache>
            </c:numRef>
          </c:val>
          <c:smooth val="0"/>
          <c:extLst>
            <c:ext xmlns:c16="http://schemas.microsoft.com/office/drawing/2014/chart" uri="{C3380CC4-5D6E-409C-BE32-E72D297353CC}">
              <c16:uniqueId val="{00000008-9CC1-4D5E-BACC-FC8F11F9DA4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7585</c:v>
                </c:pt>
                <c:pt idx="5">
                  <c:v>7167</c:v>
                </c:pt>
                <c:pt idx="8">
                  <c:v>6812</c:v>
                </c:pt>
                <c:pt idx="11">
                  <c:v>6328</c:v>
                </c:pt>
                <c:pt idx="14">
                  <c:v>5806</c:v>
                </c:pt>
              </c:numCache>
            </c:numRef>
          </c:val>
          <c:extLst>
            <c:ext xmlns:c16="http://schemas.microsoft.com/office/drawing/2014/chart" uri="{C3380CC4-5D6E-409C-BE32-E72D297353CC}">
              <c16:uniqueId val="{00000000-14C7-483A-A722-8B92AFF804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27</c:v>
                </c:pt>
                <c:pt idx="5">
                  <c:v>20</c:v>
                </c:pt>
                <c:pt idx="8">
                  <c:v>12</c:v>
                </c:pt>
                <c:pt idx="11">
                  <c:v>9</c:v>
                </c:pt>
                <c:pt idx="14">
                  <c:v>5</c:v>
                </c:pt>
              </c:numCache>
            </c:numRef>
          </c:val>
          <c:extLst>
            <c:ext xmlns:c16="http://schemas.microsoft.com/office/drawing/2014/chart" uri="{C3380CC4-5D6E-409C-BE32-E72D297353CC}">
              <c16:uniqueId val="{00000001-14C7-483A-A722-8B92AFF804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5891</c:v>
                </c:pt>
                <c:pt idx="5">
                  <c:v>5727</c:v>
                </c:pt>
                <c:pt idx="8">
                  <c:v>5754</c:v>
                </c:pt>
                <c:pt idx="11">
                  <c:v>6315</c:v>
                </c:pt>
                <c:pt idx="14">
                  <c:v>6209</c:v>
                </c:pt>
              </c:numCache>
            </c:numRef>
          </c:val>
          <c:extLst>
            <c:ext xmlns:c16="http://schemas.microsoft.com/office/drawing/2014/chart" uri="{C3380CC4-5D6E-409C-BE32-E72D297353CC}">
              <c16:uniqueId val="{00000002-14C7-483A-A722-8B92AFF804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4C7-483A-A722-8B92AFF804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4C7-483A-A722-8B92AFF804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9</c:v>
                </c:pt>
                <c:pt idx="3">
                  <c:v>8</c:v>
                </c:pt>
                <c:pt idx="6">
                  <c:v>0</c:v>
                </c:pt>
                <c:pt idx="9">
                  <c:v>0</c:v>
                </c:pt>
                <c:pt idx="12">
                  <c:v>0</c:v>
                </c:pt>
              </c:numCache>
            </c:numRef>
          </c:val>
          <c:extLst>
            <c:ext xmlns:c16="http://schemas.microsoft.com/office/drawing/2014/chart" uri="{C3380CC4-5D6E-409C-BE32-E72D297353CC}">
              <c16:uniqueId val="{00000005-14C7-483A-A722-8B92AFF804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714</c:v>
                </c:pt>
                <c:pt idx="3">
                  <c:v>1008</c:v>
                </c:pt>
                <c:pt idx="6">
                  <c:v>1016</c:v>
                </c:pt>
                <c:pt idx="9">
                  <c:v>826</c:v>
                </c:pt>
                <c:pt idx="12">
                  <c:v>732</c:v>
                </c:pt>
              </c:numCache>
            </c:numRef>
          </c:val>
          <c:extLst>
            <c:ext xmlns:c16="http://schemas.microsoft.com/office/drawing/2014/chart" uri="{C3380CC4-5D6E-409C-BE32-E72D297353CC}">
              <c16:uniqueId val="{00000006-14C7-483A-A722-8B92AFF804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28</c:v>
                </c:pt>
                <c:pt idx="3">
                  <c:v>19</c:v>
                </c:pt>
                <c:pt idx="6">
                  <c:v>13</c:v>
                </c:pt>
                <c:pt idx="9">
                  <c:v>8</c:v>
                </c:pt>
                <c:pt idx="12">
                  <c:v>3</c:v>
                </c:pt>
              </c:numCache>
            </c:numRef>
          </c:val>
          <c:extLst>
            <c:ext xmlns:c16="http://schemas.microsoft.com/office/drawing/2014/chart" uri="{C3380CC4-5D6E-409C-BE32-E72D297353CC}">
              <c16:uniqueId val="{00000007-14C7-483A-A722-8B92AFF804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1204</c:v>
                </c:pt>
                <c:pt idx="3">
                  <c:v>1039</c:v>
                </c:pt>
                <c:pt idx="6">
                  <c:v>926</c:v>
                </c:pt>
                <c:pt idx="9">
                  <c:v>865</c:v>
                </c:pt>
                <c:pt idx="12">
                  <c:v>871</c:v>
                </c:pt>
              </c:numCache>
            </c:numRef>
          </c:val>
          <c:extLst>
            <c:ext xmlns:c16="http://schemas.microsoft.com/office/drawing/2014/chart" uri="{C3380CC4-5D6E-409C-BE32-E72D297353CC}">
              <c16:uniqueId val="{00000008-14C7-483A-A722-8B92AFF804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60</c:v>
                </c:pt>
                <c:pt idx="3">
                  <c:v>47</c:v>
                </c:pt>
                <c:pt idx="6">
                  <c:v>35</c:v>
                </c:pt>
                <c:pt idx="9">
                  <c:v>25</c:v>
                </c:pt>
                <c:pt idx="12">
                  <c:v>17</c:v>
                </c:pt>
              </c:numCache>
            </c:numRef>
          </c:val>
          <c:extLst>
            <c:ext xmlns:c16="http://schemas.microsoft.com/office/drawing/2014/chart" uri="{C3380CC4-5D6E-409C-BE32-E72D297353CC}">
              <c16:uniqueId val="{00000009-14C7-483A-A722-8B92AFF804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8637</c:v>
                </c:pt>
                <c:pt idx="3">
                  <c:v>8341</c:v>
                </c:pt>
                <c:pt idx="6">
                  <c:v>8006</c:v>
                </c:pt>
                <c:pt idx="9">
                  <c:v>7500</c:v>
                </c:pt>
                <c:pt idx="12">
                  <c:v>6890</c:v>
                </c:pt>
              </c:numCache>
            </c:numRef>
          </c:val>
          <c:extLst>
            <c:ext xmlns:c16="http://schemas.microsoft.com/office/drawing/2014/chart" uri="{C3380CC4-5D6E-409C-BE32-E72D297353CC}">
              <c16:uniqueId val="{0000000A-14C7-483A-A722-8B92AFF8042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4C7-483A-A722-8B92AFF804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3022</c:v>
                </c:pt>
                <c:pt idx="1">
                  <c:v>3022</c:v>
                </c:pt>
                <c:pt idx="2">
                  <c:v>2822</c:v>
                </c:pt>
              </c:numCache>
            </c:numRef>
          </c:val>
          <c:extLst>
            <c:ext xmlns:c16="http://schemas.microsoft.com/office/drawing/2014/chart" uri="{C3380CC4-5D6E-409C-BE32-E72D297353CC}">
              <c16:uniqueId val="{00000000-6CA3-47EB-AAEB-5E37A68733B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321</c:v>
                </c:pt>
                <c:pt idx="1">
                  <c:v>362</c:v>
                </c:pt>
                <c:pt idx="2">
                  <c:v>362</c:v>
                </c:pt>
              </c:numCache>
            </c:numRef>
          </c:val>
          <c:extLst>
            <c:ext xmlns:c16="http://schemas.microsoft.com/office/drawing/2014/chart" uri="{C3380CC4-5D6E-409C-BE32-E72D297353CC}">
              <c16:uniqueId val="{00000001-6CA3-47EB-AAEB-5E37A68733B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3604</c:v>
                </c:pt>
                <c:pt idx="1">
                  <c:v>4088</c:v>
                </c:pt>
                <c:pt idx="2">
                  <c:v>4146</c:v>
                </c:pt>
              </c:numCache>
            </c:numRef>
          </c:val>
          <c:extLst>
            <c:ext xmlns:c16="http://schemas.microsoft.com/office/drawing/2014/chart" uri="{C3380CC4-5D6E-409C-BE32-E72D297353CC}">
              <c16:uniqueId val="{00000002-6CA3-47EB-AAEB-5E37A68733B5}"/>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{F54CE216-7EE9-4662-AA8B-8ECFF763A708}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591-469B-B378-FE63D11066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{C28CEC1C-04EC-4D13-BE3E-7FF6016CBB92}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591-469B-B378-FE63D11066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{EFB6863D-5E3A-46C2-848B-A11C857BA681}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591-469B-B378-FE63D11066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{01E7ACEC-32F1-4986-94A4-0E3EB96F3397}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591-469B-B378-FE63D11066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{CDAAAF50-A812-4107-9D94-FAC8577DFF69}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591-469B-B378-FE63D110661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{8979E6C9-F7E4-4EBF-8C3C-125347C9917E}</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591-469B-B378-FE63D110661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{123A3CD5-944E-4308-BA18-2E30CADCB598}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591-469B-B378-FE63D110661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{A9AD864B-E3F0-4B80-9456-1C847B502F32}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591-469B-B378-FE63D110661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{4C283E6E-85FC-4EDA-B862-0344A7817CE9}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591-469B-B378-FE63D11066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28.6</c:v>
                </c:pt>
                <c:pt idx="8">
                  <c:v>30.5</c:v>
                </c:pt>
                <c:pt idx="16">
                  <c:v>32.1</c:v>
                </c:pt>
                <c:pt idx="24">
                  <c:v>33.9</c:v>
                </c:pt>
                <c:pt idx="32">
                  <c:v>35.6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591-469B-B378-FE63D110661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{0DF83AB5-1C09-41FC-9FDF-1915C5CFA30B}</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591-469B-B378-FE63D110661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{E9AD603C-7876-48D3-B261-5423A31C173D}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591-469B-B378-FE63D11066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{ACF508E7-F644-4E47-AC99-398C8438659E}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591-469B-B378-FE63D11066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{63CC93ED-C88E-4E95-B948-676E3152F8B8}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591-469B-B378-FE63D11066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{68EAC854-93C6-4134-8668-F039F506E7D2}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591-469B-B378-FE63D110661D}"/>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{B4CD486A-320C-4F7F-A4E7-55195B7222A4}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591-469B-B378-FE63D110661D}"/>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{264E411A-E01B-4049-87EB-8467BCFF67ED}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591-469B-B378-FE63D110661D}"/>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{D924636B-697A-4FD5-B19F-700C10BBCB7B}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591-469B-B378-FE63D110661D}"/>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{83AE91D5-6708-4921-B8A4-740DED706A36}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591-469B-B378-FE63D11066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61.6</c:v>
                </c:pt>
                <c:pt idx="16">
                  <c:v>61</c:v>
                </c:pt>
                <c:pt idx="24">
                  <c:v>62.3</c:v>
                </c:pt>
                <c:pt idx="32">
                  <c:v>63.7</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F591-469B-B378-FE63D110661D}"/>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{1F4DE5A2-2A7A-410A-BE0B-20D82494FD5F}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14D9-4B6F-81DF-E6C599EDDF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{9F476DCC-D7AE-441B-9C92-6957269E0E62}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4D9-4B6F-81DF-E6C599EDDF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{E158A934-7E56-456C-9CA6-4D052F8E702C}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4D9-4B6F-81DF-E6C599EDDF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{13314A60-26F8-4550-AC65-365D5117EB61}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4D9-4B6F-81DF-E6C599EDDF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{E62A113A-EA99-49D2-BC96-C3FAE1491F04}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4D9-4B6F-81DF-E6C599EDDF7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{38843977-6941-4DAE-B786-492505E44E13}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14D9-4B6F-81DF-E6C599EDDF7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{2F90D4D2-5BA9-4734-8D21-2715BEBAF843}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14D9-4B6F-81DF-E6C599EDDF7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{E956BE03-905D-472F-924B-3CD072AD602B}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14D9-4B6F-81DF-E6C599EDDF7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{62CA7794-B652-4103-BAE0-F38412FC64DD}</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14D9-4B6F-81DF-E6C599EDDF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7.6</c:v>
                </c:pt>
                <c:pt idx="16">
                  <c:v>7.2</c:v>
                </c:pt>
                <c:pt idx="24">
                  <c:v>7</c:v>
                </c:pt>
                <c:pt idx="32">
                  <c:v>7.4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4D9-4B6F-81DF-E6C599EDDF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096530706953783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{FA020390-580D-4E54-979D-1DD783AD6E15}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14D9-4B6F-81DF-E6C599EDDF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{B04F4BA5-FFBC-44A2-BA08-591E9615AE0F}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4D9-4B6F-81DF-E6C599EDDF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{47136243-C3C2-4A28-AC17-53A9EDACD096}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4D9-4B6F-81DF-E6C599EDDF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{176DD4E1-867F-48E8-BA53-752700567098}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4D9-4B6F-81DF-E6C599EDDF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{D286CBB6-2D2C-411F-83D9-9F590BDEA5E4}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4D9-4B6F-81DF-E6C599EDDF78}"/>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{B48E37BB-5F6E-4AFA-B2E1-7468A52C9EAA}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14D9-4B6F-81DF-E6C599EDDF7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{5796E3D8-5CBD-40FD-82F5-BC5B1CA453F1}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14D9-4B6F-81DF-E6C599EDDF78}"/>
                </c:ext>
              </c:extLst>
            </c:dLbl>
            <c:dLbl>
              <c:idx val="24"/>
              <c:layout>
                <c:manualLayout>
                  <c:x val="-4.4905057365901176E-2"/>
                  <c:y val="-4.3495921315535875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{0013A9B2-E709-4F95-B3B9-5644BD7447E5}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14D9-4B6F-81DF-E6C599EDDF78}"/>
                </c:ext>
              </c:extLst>
            </c:dLbl>
            <c:dLbl>
              <c:idx val="32"/>
              <c:layout>
                <c:manualLayout>
                  <c:x val="-1.8235628084250128E-2"/>
                  <c:y val="-8.1337372860052048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{5A5D617E-D457-436A-9830-6F47D1C41BE8}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14D9-4B6F-81DF-E6C599EDDF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8.6</c:v>
                </c:pt>
                <c:pt idx="16">
                  <c:v>7.4</c:v>
                </c:pt>
                <c:pt idx="24">
                  <c:v>7.5</c:v>
                </c:pt>
                <c:pt idx="32">
                  <c:v>7.5</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4D9-4B6F-81DF-E6C599EDDF78}"/>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204585" y="4591050"/>
          <a:ext cx="29400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212455" y="5886450"/>
          <a:ext cx="12319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75565</xdr:rowOff>
    </xdr:from>
    <xdr:to>
      <xdr:col>64</xdr:col>
      <xdr:colOff>12700</xdr:colOff>
      <xdr:row>6</xdr:row>
      <xdr:rowOff>24765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4845" y="410845"/>
          <a:ext cx="11499215"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62865</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03240" y="398145"/>
          <a:ext cx="3556635"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81915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28640" y="424180"/>
          <a:ext cx="3512185"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113665</xdr:rowOff>
    </xdr:from>
    <xdr:to>
      <xdr:col>114</xdr:col>
      <xdr:colOff>184150</xdr:colOff>
      <xdr:row>5</xdr:row>
      <xdr:rowOff>56515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354040" y="448945"/>
          <a:ext cx="347472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dr:col>83</xdr:col>
      <xdr:colOff>6350</xdr:colOff>
      <xdr:row>2</xdr:row>
      <xdr:rowOff>62865</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765145" y="398145"/>
          <a:ext cx="2424430" cy="5480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81915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790545" y="424180"/>
          <a:ext cx="237998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113665</xdr:rowOff>
    </xdr:from>
    <xdr:to>
      <xdr:col>95</xdr:col>
      <xdr:colOff>101600</xdr:colOff>
      <xdr:row>5</xdr:row>
      <xdr:rowOff>56515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15945" y="448945"/>
          <a:ext cx="23228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8190" y="1179195"/>
          <a:ext cx="8735060" cy="172148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3760" y="1211580"/>
          <a:ext cx="1259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38100</xdr:rowOff>
    </xdr:from>
    <xdr:to>
      <xdr:col>16</xdr:col>
      <xdr:colOff>188595</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87245" y="1211580"/>
          <a:ext cx="113919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
4,821
448.84
9,507,103
8,901,239
80,150
4,938,675
6,890,276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84855" y="1211580"/>
          <a:ext cx="138620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56515</xdr:rowOff>
    </xdr:from>
    <xdr:to>
      <xdr:col>34</xdr:col>
      <xdr:colOff>50800</xdr:colOff>
      <xdr:row>13</xdr:row>
      <xdr:rowOff>43815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71060" y="1229995"/>
          <a:ext cx="18351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56515</xdr:rowOff>
    </xdr:from>
    <xdr:to>
      <xdr:col>40</xdr:col>
      <xdr:colOff>63500</xdr:colOff>
      <xdr:row>13</xdr:row>
      <xdr:rowOff>43815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06210" y="1229995"/>
          <a:ext cx="115189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56515</xdr:rowOff>
    </xdr:from>
    <xdr:to>
      <xdr:col>43</xdr:col>
      <xdr:colOff>133350</xdr:colOff>
      <xdr:row>13</xdr:row>
      <xdr:rowOff>43815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21600" y="1229995"/>
          <a:ext cx="57594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71060" y="2049780"/>
          <a:ext cx="18351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188595</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69710" y="2049780"/>
          <a:ext cx="3112135"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5715</xdr:rowOff>
    </xdr:from>
    <xdr:to>
      <xdr:col>58</xdr:col>
      <xdr:colOff>0</xdr:colOff>
      <xdr:row>13</xdr:row>
      <xdr:rowOff>120015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14865" y="1179195"/>
          <a:ext cx="1297305" cy="112014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30130" y="1243330"/>
          <a:ext cx="115189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75565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30130" y="1506220"/>
          <a:ext cx="115189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100965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30130" y="1828800"/>
          <a:ext cx="1151890" cy="6191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91065" y="1332230"/>
          <a:ext cx="15176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127000</xdr:rowOff>
    </xdr:from>
    <xdr:to>
      <xdr:col>51</xdr:col>
      <xdr:colOff>188595</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71710" y="1803400"/>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91065" y="180340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21590</xdr:rowOff>
    </xdr:from>
    <xdr:to>
      <xdr:col>51</xdr:col>
      <xdr:colOff>188595</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71710" y="2033270"/>
          <a:ext cx="0" cy="140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91065" y="2176780"/>
          <a:ext cx="15176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25990" y="1281430"/>
          <a:ext cx="819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132715</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25990" y="1540510"/>
          <a:ext cx="8191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08085" cy="2584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2945" y="2945130"/>
          <a:ext cx="88080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5910" cy="257810"/>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2945" y="3190875"/>
          <a:ext cx="918591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5640" cy="25463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2945" y="3441700"/>
          <a:ext cx="57556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2360" cy="2584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2945" y="3688080"/>
          <a:ext cx="8722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81915</xdr:rowOff>
    </xdr:from>
    <xdr:ext cx="5958205" cy="2584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2945" y="3937635"/>
          <a:ext cx="59582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3240" cy="25590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2945" y="4188460"/>
          <a:ext cx="81432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75565</xdr:rowOff>
    </xdr:from>
    <xdr:ext cx="8756650" cy="42418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2945" y="4434205"/>
          <a:ext cx="8756650" cy="4241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twoCellAnchor>
    <xdr:from>
      <xdr:col>3</xdr:col>
      <xdr:colOff>133350</xdr:colOff>
      <xdr:row>29</xdr:row>
      <xdr:rowOff>43815</xdr:rowOff>
    </xdr:from>
    <xdr:to>
      <xdr:col>27</xdr:col>
      <xdr:colOff>184150</xdr:colOff>
      <xdr:row>31</xdr:row>
      <xdr:rowOff>18415</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2945" y="4905375"/>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62865</xdr:rowOff>
    </xdr:from>
    <xdr:ext cx="1270635" cy="30861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19250" y="5259705"/>
          <a:ext cx="127063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8460" cy="358140"/>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80995" y="5234940"/>
          <a:ext cx="164846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54320" y="5156200"/>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145415</xdr:rowOff>
    </xdr:from>
    <xdr:to>
      <xdr:col>35</xdr:col>
      <xdr:colOff>95250</xdr:colOff>
      <xdr:row>33</xdr:row>
      <xdr:rowOff>56515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54320" y="5342255"/>
          <a:ext cx="1386205"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4784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145415</xdr:rowOff>
    </xdr:from>
    <xdr:to>
      <xdr:col>42</xdr:col>
      <xdr:colOff>25400</xdr:colOff>
      <xdr:row>33</xdr:row>
      <xdr:rowOff>56515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47840" y="5342255"/>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7054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31</xdr:row>
      <xdr:rowOff>145415</xdr:rowOff>
    </xdr:from>
    <xdr:to>
      <xdr:col>49</xdr:col>
      <xdr:colOff>19050</xdr:colOff>
      <xdr:row>33</xdr:row>
      <xdr:rowOff>56515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70545" y="5342255"/>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0.38</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120015</xdr:rowOff>
    </xdr:from>
    <xdr:to>
      <xdr:col>27</xdr:col>
      <xdr:colOff>184150</xdr:colOff>
      <xdr:row>47</xdr:row>
      <xdr:rowOff>130175</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2945" y="5652135"/>
          <a:ext cx="4607560" cy="23571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120015</xdr:rowOff>
    </xdr:from>
    <xdr:to>
      <xdr:col>57</xdr:col>
      <xdr:colOff>120650</xdr:colOff>
      <xdr:row>47</xdr:row>
      <xdr:rowOff>130175</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81320" y="5652135"/>
          <a:ext cx="5461635" cy="2357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120015</xdr:rowOff>
    </xdr:from>
    <xdr:to>
      <xdr:col>46</xdr:col>
      <xdr:colOff>188595</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81320" y="5652135"/>
          <a:ext cx="344106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88635" y="5962650"/>
          <a:ext cx="5232400"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同数値であり、近年微増傾向にあるものの依然として類似団体を下回っており、財政基盤が脆弱な状況が続いている。少子高齢化や生産年齢人口の流出による人口減少、基幹産業である農林業の低迷により税収が伸び悩んでいることが大きな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今後も引き続き徴収率向上など自主財源の確保に努め、公債費負担適正化計画の確実な履行により、公債費の圧縮を図る。</a:t>
          </a:r>
        </a:p>
      </xdr:txBody>
    </xdr:sp>
    <xdr:clientData/>
  </xdr:twoCellAnchor>
  <xdr:twoCellAnchor>
    <xdr:from>
      <xdr:col>3</xdr:col>
      <xdr:colOff>133350</xdr:colOff>
      <xdr:row>47</xdr:row>
      <xdr:rowOff>130175</xdr:rowOff>
    </xdr:from>
    <xdr:to>
      <xdr:col>27</xdr:col>
      <xdr:colOff>184150</xdr:colOff>
      <xdr:row>47</xdr:row>
      <xdr:rowOff>130175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294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73025</xdr:rowOff>
    </xdr:from>
    <xdr:to>
      <xdr:col>27</xdr:col>
      <xdr:colOff>184150</xdr:colOff>
      <xdr:row>45</xdr:row>
      <xdr:rowOff>73025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0294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100965</xdr:rowOff>
    </xdr:from>
    <xdr:ext cx="762000" cy="25336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7712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0294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42545</xdr:rowOff>
    </xdr:from>
    <xdr:ext cx="762000" cy="252730"/>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34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124460</xdr:rowOff>
    </xdr:from>
    <xdr:to>
      <xdr:col>27</xdr:col>
      <xdr:colOff>184150</xdr:colOff>
      <xdr:row>40</xdr:row>
      <xdr:rowOff>124460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0294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152400</xdr:rowOff>
    </xdr:from>
    <xdr:ext cx="762000" cy="252730"/>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903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66675</xdr:rowOff>
    </xdr:from>
    <xdr:to>
      <xdr:col>27</xdr:col>
      <xdr:colOff>184150</xdr:colOff>
      <xdr:row>38</xdr:row>
      <xdr:rowOff>66675</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0294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95250</xdr:rowOff>
    </xdr:from>
    <xdr:ext cx="762000" cy="252730"/>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2979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7620</xdr:rowOff>
    </xdr:from>
    <xdr:to>
      <xdr:col>27</xdr:col>
      <xdr:colOff>184150</xdr:colOff>
      <xdr:row>36</xdr:row>
      <xdr:rowOff>7620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0294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590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904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120015</xdr:rowOff>
    </xdr:from>
    <xdr:to>
      <xdr:col>27</xdr:col>
      <xdr:colOff>184150</xdr:colOff>
      <xdr:row>33</xdr:row>
      <xdr:rowOff>120015</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02945" y="56521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84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514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120015</xdr:rowOff>
    </xdr:from>
    <xdr:to>
      <xdr:col>27</xdr:col>
      <xdr:colOff>184150</xdr:colOff>
      <xdr:row>47</xdr:row>
      <xdr:rowOff>130175</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02945" y="5652135"/>
          <a:ext cx="4607560" cy="23571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78740</xdr:rowOff>
    </xdr:from>
    <xdr:to>
      <xdr:col>23</xdr:col>
      <xdr:colOff>133350</xdr:colOff>
      <xdr:row>44</xdr:row>
      <xdr:rowOff>82550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500245" y="5946140"/>
          <a:ext cx="0" cy="15125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55245</xdr:rowOff>
    </xdr:from>
    <xdr:ext cx="760730" cy="252730"/>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4569460" y="743140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82550</xdr:rowOff>
    </xdr:from>
    <xdr:to>
      <xdr:col>24</xdr:col>
      <xdr:colOff>12700</xdr:colOff>
      <xdr:row>44</xdr:row>
      <xdr:rowOff>82550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411345" y="745871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165735</xdr:rowOff>
    </xdr:from>
    <xdr:ext cx="760730" cy="255270"/>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4569460" y="569785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0.85</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78740</xdr:rowOff>
    </xdr:from>
    <xdr:to>
      <xdr:col>24</xdr:col>
      <xdr:colOff>12700</xdr:colOff>
      <xdr:row>35</xdr:row>
      <xdr:rowOff>78740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411345" y="59461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53975</xdr:rowOff>
    </xdr:from>
    <xdr:to>
      <xdr:col>23</xdr:col>
      <xdr:colOff>133350</xdr:colOff>
      <xdr:row>43</xdr:row>
      <xdr:rowOff>53975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3740785" y="7262495"/>
          <a:ext cx="7594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635</xdr:rowOff>
    </xdr:from>
    <xdr:ext cx="760730" cy="25336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4569460" y="7041515"/>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151765</xdr:rowOff>
    </xdr:from>
    <xdr:to>
      <xdr:col>23</xdr:col>
      <xdr:colOff>184150</xdr:colOff>
      <xdr:row>43</xdr:row>
      <xdr:rowOff>84455</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44944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53975</xdr:rowOff>
    </xdr:from>
    <xdr:to>
      <xdr:col>19</xdr:col>
      <xdr:colOff>133350</xdr:colOff>
      <xdr:row>43</xdr:row>
      <xdr:rowOff>73025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2930525" y="7262495"/>
          <a:ext cx="8102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132080</xdr:rowOff>
    </xdr:from>
    <xdr:to>
      <xdr:col>19</xdr:col>
      <xdr:colOff>184150</xdr:colOff>
      <xdr:row>43</xdr:row>
      <xdr:rowOff>63500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3689985" y="71729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73660</xdr:rowOff>
    </xdr:from>
    <xdr:ext cx="736600" cy="252730"/>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399155" y="69469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73025</xdr:rowOff>
    </xdr:from>
    <xdr:to>
      <xdr:col>15</xdr:col>
      <xdr:colOff>82550</xdr:colOff>
      <xdr:row>43</xdr:row>
      <xdr:rowOff>93345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120265" y="7281545"/>
          <a:ext cx="81026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151765</xdr:rowOff>
    </xdr:from>
    <xdr:to>
      <xdr:col>15</xdr:col>
      <xdr:colOff>133350</xdr:colOff>
      <xdr:row>43</xdr:row>
      <xdr:rowOff>84455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2879725" y="719264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93980</xdr:rowOff>
    </xdr:from>
    <xdr:ext cx="758825" cy="25336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588895" y="696722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43</xdr:row>
      <xdr:rowOff>93345</xdr:rowOff>
    </xdr:from>
    <xdr:to>
      <xdr:col>11</xdr:col>
      <xdr:colOff>31750</xdr:colOff>
      <xdr:row>43</xdr:row>
      <xdr:rowOff>113030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327785" y="7301865"/>
          <a:ext cx="79248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142875</xdr:rowOff>
    </xdr:from>
    <xdr:to>
      <xdr:col>11</xdr:col>
      <xdr:colOff>82550</xdr:colOff>
      <xdr:row>42</xdr:row>
      <xdr:rowOff>74295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087245" y="7016115"/>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84455</xdr:rowOff>
    </xdr:from>
    <xdr:ext cx="760730" cy="24955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778635" y="679005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162560</xdr:rowOff>
    </xdr:from>
    <xdr:to>
      <xdr:col>7</xdr:col>
      <xdr:colOff>31750</xdr:colOff>
      <xdr:row>42</xdr:row>
      <xdr:rowOff>94615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278890" y="703580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104775</xdr:rowOff>
    </xdr:from>
    <xdr:ext cx="760095" cy="25019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968375" y="6810375"/>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0730" cy="25019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304030" y="80073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0730" cy="25019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544570" y="80073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60095" cy="25019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734310" y="800735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019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924050" y="80073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0730" cy="250190"/>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133475" y="80073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43</xdr:row>
      <xdr:rowOff>4445</xdr:rowOff>
    </xdr:from>
    <xdr:to>
      <xdr:col>23</xdr:col>
      <xdr:colOff>184150</xdr:colOff>
      <xdr:row>43</xdr:row>
      <xdr:rowOff>104140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449445" y="7212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144780</xdr:rowOff>
    </xdr:from>
    <xdr:ext cx="760730" cy="24955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4569460" y="71856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4445</xdr:rowOff>
    </xdr:from>
    <xdr:to>
      <xdr:col>19</xdr:col>
      <xdr:colOff>184150</xdr:colOff>
      <xdr:row>43</xdr:row>
      <xdr:rowOff>104140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689985" y="721296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88900</xdr:rowOff>
    </xdr:from>
    <xdr:ext cx="736600" cy="24955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399155" y="729742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23495</xdr:rowOff>
    </xdr:from>
    <xdr:to>
      <xdr:col>15</xdr:col>
      <xdr:colOff>133350</xdr:colOff>
      <xdr:row>43</xdr:row>
      <xdr:rowOff>123190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879725" y="72320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107950</xdr:rowOff>
    </xdr:from>
    <xdr:ext cx="758825" cy="24955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588895" y="731647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43</xdr:row>
      <xdr:rowOff>43180</xdr:rowOff>
    </xdr:from>
    <xdr:to>
      <xdr:col>11</xdr:col>
      <xdr:colOff>82550</xdr:colOff>
      <xdr:row>43</xdr:row>
      <xdr:rowOff>142875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087245" y="7251700"/>
          <a:ext cx="838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128270</xdr:rowOff>
    </xdr:from>
    <xdr:ext cx="760730" cy="250190"/>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778635" y="733679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62865</xdr:rowOff>
    </xdr:from>
    <xdr:to>
      <xdr:col>7</xdr:col>
      <xdr:colOff>31750</xdr:colOff>
      <xdr:row>43</xdr:row>
      <xdr:rowOff>162560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278890" y="727138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147955</xdr:rowOff>
    </xdr:from>
    <xdr:ext cx="760095" cy="250190"/>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968375" y="7356475"/>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80645</xdr:rowOff>
    </xdr:from>
    <xdr:to>
      <xdr:col>27</xdr:col>
      <xdr:colOff>184150</xdr:colOff>
      <xdr:row>53</xdr:row>
      <xdr:rowOff>55880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0294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99060</xdr:rowOff>
    </xdr:from>
    <xdr:ext cx="1437640" cy="300990"/>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536065" y="8983980"/>
          <a:ext cx="1437640"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74295</xdr:rowOff>
    </xdr:from>
    <xdr:ext cx="1647190" cy="3473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2964180"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[85.7%]</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74295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54320" y="88792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54320" y="9065260"/>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74295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4784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4784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74295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7054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7054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0294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8132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81320" y="9375140"/>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130175</xdr:rowOff>
    </xdr:from>
    <xdr:to>
      <xdr:col>56</xdr:col>
      <xdr:colOff>188595</xdr:colOff>
      <xdr:row>69</xdr:row>
      <xdr:rowOff>106045</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5588635" y="9685655"/>
          <a:ext cx="5232400"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分子となる扶助費については</a:t>
          </a:r>
          <a:r>
            <a:rPr kumimoji="1" lang="ja-JP" altLang="en-US" sz="1300">
              <a:latin typeface="ＭＳ Ｐゴシック"/>
              <a:ea typeface="ＭＳ Ｐゴシック"/>
            </a:rPr>
            <a:t>保育所運営事業委託料が増となったことに加え、財源である保育委託費国県負担金の減により</a:t>
          </a:r>
          <a:r>
            <a:rPr kumimoji="1" lang="ja-JP" altLang="en-US" sz="1300">
              <a:solidFill>
                <a:sysClr val="windowText" lastClr="000000"/>
              </a:solidFill>
              <a:latin typeface="ＭＳ Ｐゴシック"/>
              <a:ea typeface="ＭＳ Ｐゴシック"/>
            </a:rPr>
            <a:t>経常経費充当一般財源が増となった。</a:t>
          </a:r>
        </a:p>
        <a:p>
          <a:r>
            <a:rPr kumimoji="1" lang="ja-JP" altLang="en-US" sz="1300">
              <a:solidFill>
                <a:sysClr val="windowText" lastClr="000000"/>
              </a:solidFill>
              <a:latin typeface="ＭＳ Ｐゴシック"/>
              <a:ea typeface="ＭＳ Ｐゴシック"/>
            </a:rPr>
            <a:t>　 また、分母となる臨時財政対策債の大幅減が要因となり、経常収支比率が前年比3.4ポイントの増となった。経常収支比率については、依然として類似団体平均を上回っていることから、</a:t>
          </a:r>
          <a:r>
            <a:rPr kumimoji="1" lang="ja-JP" altLang="en-US" sz="1300">
              <a:latin typeface="ＭＳ Ｐゴシック"/>
              <a:ea typeface="ＭＳ Ｐゴシック"/>
            </a:rPr>
            <a:t>事務事業の見直しを更に行い、経常経費の削減に努める。</a:t>
          </a:r>
        </a:p>
      </xdr:txBody>
    </xdr:sp>
    <xdr:clientData/>
  </xdr:twoCellAnchor>
  <xdr:oneCellAnchor>
    <xdr:from>
      <xdr:col>3</xdr:col>
      <xdr:colOff>95250</xdr:colOff>
      <xdr:row>54</xdr:row>
      <xdr:rowOff>136525</xdr:rowOff>
    </xdr:from>
    <xdr:ext cx="297180" cy="2203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64845" y="9189085"/>
          <a:ext cx="29718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0294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955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5957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109855</xdr:rowOff>
    </xdr:from>
    <xdr:to>
      <xdr:col>27</xdr:col>
      <xdr:colOff>184150</xdr:colOff>
      <xdr:row>67</xdr:row>
      <xdr:rowOff>109855</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02945" y="113417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5336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2026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51435</xdr:rowOff>
    </xdr:from>
    <xdr:to>
      <xdr:col>27</xdr:col>
      <xdr:colOff>184150</xdr:colOff>
      <xdr:row>65</xdr:row>
      <xdr:rowOff>51435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02945" y="109480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80010</xdr:rowOff>
    </xdr:from>
    <xdr:ext cx="762000" cy="25336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089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02945" y="105556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22225</xdr:rowOff>
    </xdr:from>
    <xdr:ext cx="762000" cy="25336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590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02945" y="101625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132080</xdr:rowOff>
    </xdr:from>
    <xdr:ext cx="762000" cy="252730"/>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0228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45085</xdr:rowOff>
    </xdr:from>
    <xdr:to>
      <xdr:col>27</xdr:col>
      <xdr:colOff>184150</xdr:colOff>
      <xdr:row>58</xdr:row>
      <xdr:rowOff>45085</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02945" y="976820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73660</xdr:rowOff>
    </xdr:from>
    <xdr:ext cx="762000" cy="252730"/>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6291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0294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0190"/>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2367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0294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74295</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500245" y="9721215"/>
          <a:ext cx="0" cy="1584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47625</xdr:rowOff>
    </xdr:from>
    <xdr:ext cx="760730" cy="250190"/>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4569460" y="1127950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74295</xdr:rowOff>
    </xdr:from>
    <xdr:to>
      <xdr:col>24</xdr:col>
      <xdr:colOff>12700</xdr:colOff>
      <xdr:row>67</xdr:row>
      <xdr:rowOff>74295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411345" y="113061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82550</xdr:rowOff>
    </xdr:from>
    <xdr:ext cx="760730" cy="25336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4569460" y="947039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58.8</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411345" y="97212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84455</xdr:rowOff>
    </xdr:from>
    <xdr:to>
      <xdr:col>23</xdr:col>
      <xdr:colOff>133350</xdr:colOff>
      <xdr:row>64</xdr:row>
      <xdr:rowOff>50800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740785" y="10645775"/>
          <a:ext cx="75946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78105</xdr:rowOff>
    </xdr:from>
    <xdr:ext cx="760730" cy="25336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4569460" y="10471785"/>
          <a:ext cx="7607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61595</xdr:rowOff>
    </xdr:from>
    <xdr:to>
      <xdr:col>23</xdr:col>
      <xdr:colOff>184150</xdr:colOff>
      <xdr:row>63</xdr:row>
      <xdr:rowOff>161925</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449445" y="106229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84455</xdr:rowOff>
    </xdr:from>
    <xdr:to>
      <xdr:col>19</xdr:col>
      <xdr:colOff>133350</xdr:colOff>
      <xdr:row>65</xdr:row>
      <xdr:rowOff>36195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930525" y="10645775"/>
          <a:ext cx="81026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88265</xdr:rowOff>
    </xdr:from>
    <xdr:to>
      <xdr:col>19</xdr:col>
      <xdr:colOff>184150</xdr:colOff>
      <xdr:row>63</xdr:row>
      <xdr:rowOff>19685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689985" y="104819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29845</xdr:rowOff>
    </xdr:from>
    <xdr:ext cx="736600" cy="24955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399155" y="10255885"/>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65</xdr:row>
      <xdr:rowOff>36195</xdr:rowOff>
    </xdr:from>
    <xdr:to>
      <xdr:col>15</xdr:col>
      <xdr:colOff>82550</xdr:colOff>
      <xdr:row>66</xdr:row>
      <xdr:rowOff>13970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120265" y="10932795"/>
          <a:ext cx="81026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109220</xdr:rowOff>
    </xdr:from>
    <xdr:to>
      <xdr:col>15</xdr:col>
      <xdr:colOff>133350</xdr:colOff>
      <xdr:row>64</xdr:row>
      <xdr:rowOff>40640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879725" y="106705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50800</xdr:rowOff>
    </xdr:from>
    <xdr:ext cx="758825" cy="24955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588895" y="1044448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66</xdr:row>
      <xdr:rowOff>13970</xdr:rowOff>
    </xdr:from>
    <xdr:to>
      <xdr:col>11</xdr:col>
      <xdr:colOff>31750</xdr:colOff>
      <xdr:row>66</xdr:row>
      <xdr:rowOff>41275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327785" y="11078210"/>
          <a:ext cx="7924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64</xdr:row>
      <xdr:rowOff>95250</xdr:rowOff>
    </xdr:from>
    <xdr:to>
      <xdr:col>11</xdr:col>
      <xdr:colOff>82550</xdr:colOff>
      <xdr:row>65</xdr:row>
      <xdr:rowOff>26670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087245" y="10824210"/>
          <a:ext cx="838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36830</xdr:rowOff>
    </xdr:from>
    <xdr:ext cx="760730" cy="250190"/>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778635" y="105981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64</xdr:row>
      <xdr:rowOff>86995</xdr:rowOff>
    </xdr:from>
    <xdr:to>
      <xdr:col>7</xdr:col>
      <xdr:colOff>31750</xdr:colOff>
      <xdr:row>65</xdr:row>
      <xdr:rowOff>18415</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278890" y="1081595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28575</xdr:rowOff>
    </xdr:from>
    <xdr:ext cx="760095" cy="24955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968375" y="10589895"/>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165100</xdr:rowOff>
    </xdr:from>
    <xdr:ext cx="760730" cy="24955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304030" y="117322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165100</xdr:rowOff>
    </xdr:from>
    <xdr:ext cx="760730" cy="24955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544570" y="117322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165100</xdr:rowOff>
    </xdr:from>
    <xdr:ext cx="760095" cy="24955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734310" y="1173226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165100</xdr:rowOff>
    </xdr:from>
    <xdr:ext cx="762000" cy="24955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924050" y="117322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165100</xdr:rowOff>
    </xdr:from>
    <xdr:ext cx="760730" cy="24955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133475" y="117322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64</xdr:row>
      <xdr:rowOff>635</xdr:rowOff>
    </xdr:from>
    <xdr:to>
      <xdr:col>23</xdr:col>
      <xdr:colOff>184150</xdr:colOff>
      <xdr:row>64</xdr:row>
      <xdr:rowOff>99695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449445" y="107295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140970</xdr:rowOff>
    </xdr:from>
    <xdr:ext cx="760730" cy="24955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4569460" y="1070229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34925</xdr:rowOff>
    </xdr:from>
    <xdr:to>
      <xdr:col>19</xdr:col>
      <xdr:colOff>184150</xdr:colOff>
      <xdr:row>63</xdr:row>
      <xdr:rowOff>133985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689985" y="105962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118745</xdr:rowOff>
    </xdr:from>
    <xdr:ext cx="736600" cy="252730"/>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399155" y="1068006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64</xdr:row>
      <xdr:rowOff>153670</xdr:rowOff>
    </xdr:from>
    <xdr:to>
      <xdr:col>15</xdr:col>
      <xdr:colOff>133350</xdr:colOff>
      <xdr:row>65</xdr:row>
      <xdr:rowOff>85725</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879725" y="108826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71120</xdr:rowOff>
    </xdr:from>
    <xdr:ext cx="758825" cy="250190"/>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588895" y="1096772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65</xdr:row>
      <xdr:rowOff>131445</xdr:rowOff>
    </xdr:from>
    <xdr:to>
      <xdr:col>11</xdr:col>
      <xdr:colOff>82550</xdr:colOff>
      <xdr:row>66</xdr:row>
      <xdr:rowOff>62865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087245" y="1102804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48895</xdr:rowOff>
    </xdr:from>
    <xdr:ext cx="760730" cy="250190"/>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778635" y="1111313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65</xdr:row>
      <xdr:rowOff>160020</xdr:rowOff>
    </xdr:from>
    <xdr:to>
      <xdr:col>7</xdr:col>
      <xdr:colOff>31750</xdr:colOff>
      <xdr:row>66</xdr:row>
      <xdr:rowOff>91440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278890" y="1105662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76200</xdr:rowOff>
    </xdr:from>
    <xdr:ext cx="760095" cy="252730"/>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968375" y="11140440"/>
          <a:ext cx="7600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0294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136525</xdr:rowOff>
    </xdr:from>
    <xdr:ext cx="3217545" cy="30289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744855" y="12709525"/>
          <a:ext cx="321754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111760</xdr:rowOff>
    </xdr:from>
    <xdr:ext cx="1647190" cy="35115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377507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[542,074</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111760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54320" y="12604115"/>
          <a:ext cx="138620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130175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54320" y="12790805"/>
          <a:ext cx="138620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111760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4784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130175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4784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160,081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111760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7054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6350</xdr:colOff>
      <xdr:row>76</xdr:row>
      <xdr:rowOff>50165</xdr:rowOff>
    </xdr:from>
    <xdr:to>
      <xdr:col>49</xdr:col>
      <xdr:colOff>19050</xdr:colOff>
      <xdr:row>77</xdr:row>
      <xdr:rowOff>130175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7054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179,517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24765</xdr:rowOff>
    </xdr:from>
    <xdr:to>
      <xdr:col>27</xdr:col>
      <xdr:colOff>184150</xdr:colOff>
      <xdr:row>92</xdr:row>
      <xdr:rowOff>37465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0294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57</xdr:col>
      <xdr:colOff>120650</xdr:colOff>
      <xdr:row>92</xdr:row>
      <xdr:rowOff>37465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8132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24765</xdr:rowOff>
    </xdr:from>
    <xdr:to>
      <xdr:col>46</xdr:col>
      <xdr:colOff>188595</xdr:colOff>
      <xdr:row>79</xdr:row>
      <xdr:rowOff>106045</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81320" y="13100685"/>
          <a:ext cx="344106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142875</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5588635" y="13411200"/>
          <a:ext cx="523240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合併以降、定員適正化計画の下で職員数の削減を行っているが、類似団体と比較して職員数（会計年度任用職員含む）が多い状況であるため、引き続き適切な定員管理に努めたい。</a:t>
          </a:r>
          <a:endParaRPr kumimoji="1" lang="en-US" altLang="ja-JP" sz="1100">
            <a:latin typeface="ＭＳ Ｐゴシック"/>
            <a:ea typeface="ＭＳ Ｐゴシック"/>
          </a:endParaRPr>
        </a:p>
        <a:p>
          <a:r>
            <a:rPr kumimoji="1" lang="ja-JP" altLang="en-US" sz="1100">
              <a:latin typeface="ＭＳ Ｐゴシック"/>
              <a:ea typeface="ＭＳ Ｐゴシック"/>
            </a:rPr>
            <a:t>　 物件費については、令和3年度で地籍調査事業が完了したことにより人口1人当たりの金額は減少したが、依然として類似団体を上回っている。</a:t>
          </a:r>
          <a:endParaRPr kumimoji="1" lang="en-US" altLang="ja-JP" sz="1100">
            <a:latin typeface="ＭＳ Ｐゴシック"/>
            <a:ea typeface="ＭＳ Ｐゴシック"/>
          </a:endParaRPr>
        </a:p>
        <a:p>
          <a:r>
            <a:rPr kumimoji="1" lang="ja-JP" altLang="en-US" sz="1100">
              <a:latin typeface="ＭＳ Ｐゴシック"/>
              <a:ea typeface="ＭＳ Ｐゴシック"/>
            </a:rPr>
            <a:t>　 今後は、システム化に伴う保守や、救急救命業務、ふるさと納税などの業務にかかる委託料が増加する見込みであることに加え、人口減少に歯止めがかからないことが予想されることから、人口一人当たりの決算額が増加する見込みである。</a:t>
          </a:r>
        </a:p>
      </xdr:txBody>
    </xdr:sp>
    <xdr:clientData/>
  </xdr:twoCellAnchor>
  <xdr:oneCellAnchor>
    <xdr:from>
      <xdr:col>3</xdr:col>
      <xdr:colOff>95250</xdr:colOff>
      <xdr:row>77</xdr:row>
      <xdr:rowOff>5715</xdr:rowOff>
    </xdr:from>
    <xdr:ext cx="348615" cy="219710"/>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64845" y="12913995"/>
          <a:ext cx="34861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0294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50190"/>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12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02945" y="150672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7620</xdr:rowOff>
    </xdr:from>
    <xdr:ext cx="762000" cy="252730"/>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275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02945" y="146735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2730"/>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5345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02945" y="142805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336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14145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140970</xdr:rowOff>
    </xdr:from>
    <xdr:to>
      <xdr:col>27</xdr:col>
      <xdr:colOff>184150</xdr:colOff>
      <xdr:row>82</xdr:row>
      <xdr:rowOff>140970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02945" y="138874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336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4838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02945" y="134937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111125</xdr:rowOff>
    </xdr:from>
    <xdr:ext cx="762000" cy="252730"/>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3546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24765</xdr:rowOff>
    </xdr:from>
    <xdr:to>
      <xdr:col>27</xdr:col>
      <xdr:colOff>184150</xdr:colOff>
      <xdr:row>78</xdr:row>
      <xdr:rowOff>24765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0294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24765</xdr:rowOff>
    </xdr:from>
    <xdr:to>
      <xdr:col>27</xdr:col>
      <xdr:colOff>184150</xdr:colOff>
      <xdr:row>92</xdr:row>
      <xdr:rowOff>37465</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0294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118110</xdr:rowOff>
    </xdr:from>
    <xdr:to>
      <xdr:col>23</xdr:col>
      <xdr:colOff>133350</xdr:colOff>
      <xdr:row>89</xdr:row>
      <xdr:rowOff>86995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500245" y="13696950"/>
          <a:ext cx="0" cy="13100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59690</xdr:rowOff>
    </xdr:from>
    <xdr:ext cx="760730" cy="25336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69460" y="149796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1,923,851</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86995</xdr:rowOff>
    </xdr:from>
    <xdr:to>
      <xdr:col>24</xdr:col>
      <xdr:colOff>12700</xdr:colOff>
      <xdr:row>89</xdr:row>
      <xdr:rowOff>86995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411345" y="1500695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35560</xdr:rowOff>
    </xdr:from>
    <xdr:ext cx="760730" cy="25019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69460" y="1344676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258,560</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118110</xdr:rowOff>
    </xdr:from>
    <xdr:to>
      <xdr:col>24</xdr:col>
      <xdr:colOff>12700</xdr:colOff>
      <xdr:row>81</xdr:row>
      <xdr:rowOff>118110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11345" y="1369695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5715</xdr:rowOff>
    </xdr:from>
    <xdr:to>
      <xdr:col>23</xdr:col>
      <xdr:colOff>133350</xdr:colOff>
      <xdr:row>83</xdr:row>
      <xdr:rowOff>11430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3740785" y="13919835"/>
          <a:ext cx="7594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127635</xdr:rowOff>
    </xdr:from>
    <xdr:ext cx="760730" cy="25019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69460" y="13706475"/>
          <a:ext cx="7607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111125</xdr:rowOff>
    </xdr:from>
    <xdr:to>
      <xdr:col>23</xdr:col>
      <xdr:colOff>184150</xdr:colOff>
      <xdr:row>83</xdr:row>
      <xdr:rowOff>42545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49445" y="138576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137795</xdr:rowOff>
    </xdr:from>
    <xdr:to>
      <xdr:col>19</xdr:col>
      <xdr:colOff>133350</xdr:colOff>
      <xdr:row>83</xdr:row>
      <xdr:rowOff>11430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30525" y="13884275"/>
          <a:ext cx="81026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81915</xdr:rowOff>
    </xdr:from>
    <xdr:to>
      <xdr:col>19</xdr:col>
      <xdr:colOff>184150</xdr:colOff>
      <xdr:row>83</xdr:row>
      <xdr:rowOff>13970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689985" y="1382839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23495</xdr:rowOff>
    </xdr:from>
    <xdr:ext cx="736600" cy="25336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399155" y="1360233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124460</xdr:rowOff>
    </xdr:from>
    <xdr:to>
      <xdr:col>15</xdr:col>
      <xdr:colOff>82550</xdr:colOff>
      <xdr:row>82</xdr:row>
      <xdr:rowOff>137795</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120265" y="13870940"/>
          <a:ext cx="81026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66040</xdr:rowOff>
    </xdr:from>
    <xdr:to>
      <xdr:col>15</xdr:col>
      <xdr:colOff>133350</xdr:colOff>
      <xdr:row>82</xdr:row>
      <xdr:rowOff>165100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79725" y="138125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6985</xdr:rowOff>
    </xdr:from>
    <xdr:ext cx="758825" cy="25273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88895" y="1358582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82</xdr:row>
      <xdr:rowOff>101600</xdr:rowOff>
    </xdr:from>
    <xdr:to>
      <xdr:col>11</xdr:col>
      <xdr:colOff>31750</xdr:colOff>
      <xdr:row>82</xdr:row>
      <xdr:rowOff>124460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27785" y="13848080"/>
          <a:ext cx="7924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81</xdr:row>
      <xdr:rowOff>97790</xdr:rowOff>
    </xdr:from>
    <xdr:to>
      <xdr:col>11</xdr:col>
      <xdr:colOff>82550</xdr:colOff>
      <xdr:row>82</xdr:row>
      <xdr:rowOff>29845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87245" y="13676630"/>
          <a:ext cx="838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39370</xdr:rowOff>
    </xdr:from>
    <xdr:ext cx="760730" cy="25273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78635" y="1345057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296,061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81</xdr:row>
      <xdr:rowOff>90805</xdr:rowOff>
    </xdr:from>
    <xdr:to>
      <xdr:col>7</xdr:col>
      <xdr:colOff>31750</xdr:colOff>
      <xdr:row>82</xdr:row>
      <xdr:rowOff>22225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78890" y="13669645"/>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32385</xdr:rowOff>
    </xdr:from>
    <xdr:ext cx="760095" cy="250190"/>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68375" y="13443585"/>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286,244</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0730" cy="250190"/>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304030" y="1545780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0730" cy="250190"/>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44570" y="1545780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60095" cy="250190"/>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34310" y="15457805"/>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50190"/>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24050" y="154578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0730" cy="250190"/>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33475" y="1545780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124460</xdr:rowOff>
    </xdr:from>
    <xdr:to>
      <xdr:col>23</xdr:col>
      <xdr:colOff>184150</xdr:colOff>
      <xdr:row>83</xdr:row>
      <xdr:rowOff>55880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49445" y="138709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96520</xdr:rowOff>
    </xdr:from>
    <xdr:ext cx="760730" cy="25273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69460" y="13843000"/>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542,074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128905</xdr:rowOff>
    </xdr:from>
    <xdr:to>
      <xdr:col>19</xdr:col>
      <xdr:colOff>184150</xdr:colOff>
      <xdr:row>83</xdr:row>
      <xdr:rowOff>60960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689985" y="13875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45720</xdr:rowOff>
    </xdr:from>
    <xdr:ext cx="736600" cy="25336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399155" y="1395984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548,393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88265</xdr:rowOff>
    </xdr:from>
    <xdr:to>
      <xdr:col>15</xdr:col>
      <xdr:colOff>133350</xdr:colOff>
      <xdr:row>83</xdr:row>
      <xdr:rowOff>19685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79725" y="138347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5080</xdr:rowOff>
    </xdr:from>
    <xdr:ext cx="758825" cy="25336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88895" y="1391920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496,622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82</xdr:row>
      <xdr:rowOff>74295</xdr:rowOff>
    </xdr:from>
    <xdr:to>
      <xdr:col>11</xdr:col>
      <xdr:colOff>82550</xdr:colOff>
      <xdr:row>83</xdr:row>
      <xdr:rowOff>5715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87245" y="13820775"/>
          <a:ext cx="838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159385</xdr:rowOff>
    </xdr:from>
    <xdr:ext cx="760730" cy="250190"/>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78635" y="1390586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479,302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52070</xdr:rowOff>
    </xdr:from>
    <xdr:to>
      <xdr:col>7</xdr:col>
      <xdr:colOff>31750</xdr:colOff>
      <xdr:row>82</xdr:row>
      <xdr:rowOff>151130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78890" y="13798550"/>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136525</xdr:rowOff>
    </xdr:from>
    <xdr:ext cx="760095" cy="25336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68375" y="13883005"/>
          <a:ext cx="7600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450,637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626215" y="12355195"/>
          <a:ext cx="460756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136525</xdr:rowOff>
    </xdr:from>
    <xdr:ext cx="1650365" cy="30289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371705" y="12709525"/>
          <a:ext cx="165036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111760</xdr:rowOff>
    </xdr:from>
    <xdr:ext cx="1647190" cy="35115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994765" y="12684760"/>
          <a:ext cx="164719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[95.8]</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111760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297275" y="12604115"/>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130175</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297275" y="127908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111760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790795"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130175</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790795"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111760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113500" y="12604115"/>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130175</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113500" y="127908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24765</xdr:rowOff>
    </xdr:from>
    <xdr:to>
      <xdr:col>85</xdr:col>
      <xdr:colOff>95250</xdr:colOff>
      <xdr:row>92</xdr:row>
      <xdr:rowOff>37465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626215" y="13100685"/>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115</xdr:col>
      <xdr:colOff>31750</xdr:colOff>
      <xdr:row>92</xdr:row>
      <xdr:rowOff>37465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404590" y="13100685"/>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24765</xdr:rowOff>
    </xdr:from>
    <xdr:to>
      <xdr:col>104</xdr:col>
      <xdr:colOff>114300</xdr:colOff>
      <xdr:row>79</xdr:row>
      <xdr:rowOff>106045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404590" y="13100685"/>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142875</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516985" y="13411200"/>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昨年度よ</a:t>
          </a:r>
          <a:r>
            <a:rPr kumimoji="1" lang="ja-JP" altLang="en-US" sz="1300">
              <a:solidFill>
                <a:sysClr val="windowText" lastClr="000000"/>
              </a:solidFill>
              <a:latin typeface="ＭＳ Ｐゴシック"/>
              <a:ea typeface="ＭＳ Ｐゴシック"/>
            </a:rPr>
            <a:t>り0.9ポイント減となり類</a:t>
          </a:r>
          <a:r>
            <a:rPr kumimoji="1" lang="ja-JP" altLang="en-US" sz="1300">
              <a:latin typeface="ＭＳ Ｐゴシック"/>
              <a:ea typeface="ＭＳ Ｐゴシック"/>
            </a:rPr>
            <a:t>似団体平均とも差のない状況である。引き続き国、県、他団体の状況を踏まえながら給与の適正化に努める。</a:t>
          </a: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626215" y="154603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8825" cy="250190"/>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942955" y="153212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68580</xdr:rowOff>
    </xdr:from>
    <xdr:to>
      <xdr:col>85</xdr:col>
      <xdr:colOff>95250</xdr:colOff>
      <xdr:row>89</xdr:row>
      <xdr:rowOff>68580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26215" y="149885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96520</xdr:rowOff>
    </xdr:from>
    <xdr:ext cx="758825" cy="252730"/>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42955" y="1484884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99060</xdr:rowOff>
    </xdr:from>
    <xdr:to>
      <xdr:col>85</xdr:col>
      <xdr:colOff>95250</xdr:colOff>
      <xdr:row>86</xdr:row>
      <xdr:rowOff>99060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26215" y="145161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128270</xdr:rowOff>
    </xdr:from>
    <xdr:ext cx="758825" cy="250190"/>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42955" y="143776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130175</xdr:rowOff>
    </xdr:from>
    <xdr:to>
      <xdr:col>85</xdr:col>
      <xdr:colOff>95250</xdr:colOff>
      <xdr:row>83</xdr:row>
      <xdr:rowOff>130175</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26215" y="140442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159385</xdr:rowOff>
    </xdr:from>
    <xdr:ext cx="758825" cy="25019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42955" y="1390586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161925</xdr:rowOff>
    </xdr:from>
    <xdr:to>
      <xdr:col>85</xdr:col>
      <xdr:colOff>95250</xdr:colOff>
      <xdr:row>80</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26215" y="1357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22225</xdr:rowOff>
    </xdr:from>
    <xdr:ext cx="758825" cy="25336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42955" y="134334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78</xdr:row>
      <xdr:rowOff>24765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26215" y="131006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53340</xdr:rowOff>
    </xdr:from>
    <xdr:ext cx="758825" cy="24955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42955" y="1296162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24765</xdr:rowOff>
    </xdr:from>
    <xdr:to>
      <xdr:col>85</xdr:col>
      <xdr:colOff>95250</xdr:colOff>
      <xdr:row>92</xdr:row>
      <xdr:rowOff>37465</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1626215" y="13100685"/>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29210</xdr:rowOff>
    </xdr:from>
    <xdr:to>
      <xdr:col>81</xdr:col>
      <xdr:colOff>44450</xdr:colOff>
      <xdr:row>89</xdr:row>
      <xdr:rowOff>59055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5423515" y="13775690"/>
          <a:ext cx="0" cy="12033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31750</xdr:rowOff>
    </xdr:from>
    <xdr:ext cx="758825" cy="24955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5512415" y="1495171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59055</xdr:rowOff>
    </xdr:from>
    <xdr:to>
      <xdr:col>81</xdr:col>
      <xdr:colOff>133350</xdr:colOff>
      <xdr:row>89</xdr:row>
      <xdr:rowOff>59055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354300" y="1497901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113665</xdr:rowOff>
    </xdr:from>
    <xdr:ext cx="758825" cy="25336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5512415" y="135248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74.3</a:t>
          </a:r>
          <a:endParaRPr kumimoji="1" lang="ja-JP" altLang="en-US" sz="1000" b="1">
            <a:latin typeface="ＭＳ Ｐゴシック"/>
            <a:ea typeface="ＭＳ Ｐゴシック"/>
          </a:endParaRPr>
        </a:p>
      </xdr:txBody>
    </xdr:sp>
    <xdr:clientData/>
  </xdr:oneCellAnchor>
  <xdr:twoCellAnchor>
    <xdr:from>
      <xdr:col>80</xdr:col>
      <xdr:colOff>165100</xdr:colOff>
      <xdr:row>82</xdr:row>
      <xdr:rowOff>29210</xdr:rowOff>
    </xdr:from>
    <xdr:to>
      <xdr:col>81</xdr:col>
      <xdr:colOff>133350</xdr:colOff>
      <xdr:row>82</xdr:row>
      <xdr:rowOff>29210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354300" y="137756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38100</xdr:rowOff>
    </xdr:from>
    <xdr:to>
      <xdr:col>81</xdr:col>
      <xdr:colOff>44450</xdr:colOff>
      <xdr:row>88</xdr:row>
      <xdr:rowOff>80010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664055" y="14790420"/>
          <a:ext cx="7594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157480</xdr:rowOff>
    </xdr:from>
    <xdr:ext cx="758825" cy="25336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5512415" y="14574520"/>
          <a:ext cx="75882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87</xdr:row>
      <xdr:rowOff>141605</xdr:rowOff>
    </xdr:from>
    <xdr:to>
      <xdr:col>81</xdr:col>
      <xdr:colOff>95250</xdr:colOff>
      <xdr:row>88</xdr:row>
      <xdr:rowOff>73025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5377795" y="1472628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88</xdr:row>
      <xdr:rowOff>61595</xdr:rowOff>
    </xdr:from>
    <xdr:to>
      <xdr:col>77</xdr:col>
      <xdr:colOff>44450</xdr:colOff>
      <xdr:row>88</xdr:row>
      <xdr:rowOff>80010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3858875" y="14813915"/>
          <a:ext cx="80518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87</xdr:row>
      <xdr:rowOff>151130</xdr:rowOff>
    </xdr:from>
    <xdr:to>
      <xdr:col>77</xdr:col>
      <xdr:colOff>95250</xdr:colOff>
      <xdr:row>88</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618335" y="1473581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92710</xdr:rowOff>
    </xdr:from>
    <xdr:ext cx="736600" cy="250190"/>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322425" y="1450975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88</xdr:row>
      <xdr:rowOff>61595</xdr:rowOff>
    </xdr:from>
    <xdr:to>
      <xdr:col>72</xdr:col>
      <xdr:colOff>188595</xdr:colOff>
      <xdr:row>88</xdr:row>
      <xdr:rowOff>66040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3063220" y="14813915"/>
          <a:ext cx="79565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165100</xdr:rowOff>
    </xdr:from>
    <xdr:to>
      <xdr:col>73</xdr:col>
      <xdr:colOff>44450</xdr:colOff>
      <xdr:row>88</xdr:row>
      <xdr:rowOff>96520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3822680" y="1474978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106680</xdr:rowOff>
    </xdr:from>
    <xdr:ext cx="758825" cy="24955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3512165" y="1452372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88</xdr:row>
      <xdr:rowOff>66040</xdr:rowOff>
    </xdr:from>
    <xdr:to>
      <xdr:col>68</xdr:col>
      <xdr:colOff>152400</xdr:colOff>
      <xdr:row>88</xdr:row>
      <xdr:rowOff>85090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2252960" y="14818360"/>
          <a:ext cx="81026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165100</xdr:rowOff>
    </xdr:from>
    <xdr:to>
      <xdr:col>68</xdr:col>
      <xdr:colOff>188595</xdr:colOff>
      <xdr:row>88</xdr:row>
      <xdr:rowOff>96520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012420" y="1474978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106680</xdr:rowOff>
    </xdr:from>
    <xdr:ext cx="760730" cy="24955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2719685" y="1452372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88</xdr:row>
      <xdr:rowOff>2540</xdr:rowOff>
    </xdr:from>
    <xdr:to>
      <xdr:col>64</xdr:col>
      <xdr:colOff>152400</xdr:colOff>
      <xdr:row>88</xdr:row>
      <xdr:rowOff>101600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2202160" y="14754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111760</xdr:rowOff>
    </xdr:from>
    <xdr:ext cx="762000" cy="25336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1911330" y="1452880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0730" cy="250190"/>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227300" y="1545780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0730" cy="250190"/>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467840" y="1545780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0730" cy="250190"/>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669010" y="1545780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60095" cy="25019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2867005" y="15457805"/>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0730" cy="250190"/>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2056745" y="1545780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87</xdr:row>
      <xdr:rowOff>155575</xdr:rowOff>
    </xdr:from>
    <xdr:to>
      <xdr:col>81</xdr:col>
      <xdr:colOff>95250</xdr:colOff>
      <xdr:row>88</xdr:row>
      <xdr:rowOff>87630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377795" y="14740255"/>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128905</xdr:rowOff>
    </xdr:from>
    <xdr:ext cx="758825" cy="24955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5512415" y="1471358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88</xdr:row>
      <xdr:rowOff>30480</xdr:rowOff>
    </xdr:from>
    <xdr:to>
      <xdr:col>77</xdr:col>
      <xdr:colOff>95250</xdr:colOff>
      <xdr:row>88</xdr:row>
      <xdr:rowOff>129540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618335" y="14782800"/>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114935</xdr:rowOff>
    </xdr:from>
    <xdr:ext cx="736600" cy="25336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322425" y="1486725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88</xdr:row>
      <xdr:rowOff>12065</xdr:rowOff>
    </xdr:from>
    <xdr:to>
      <xdr:col>73</xdr:col>
      <xdr:colOff>44450</xdr:colOff>
      <xdr:row>88</xdr:row>
      <xdr:rowOff>111125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822680" y="14764385"/>
          <a:ext cx="8191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95885</xdr:rowOff>
    </xdr:from>
    <xdr:ext cx="758825" cy="252730"/>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512165" y="1484820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88</xdr:row>
      <xdr:rowOff>16510</xdr:rowOff>
    </xdr:from>
    <xdr:to>
      <xdr:col>68</xdr:col>
      <xdr:colOff>188595</xdr:colOff>
      <xdr:row>88</xdr:row>
      <xdr:rowOff>115570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012420" y="14768830"/>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88</xdr:row>
      <xdr:rowOff>100330</xdr:rowOff>
    </xdr:from>
    <xdr:ext cx="760730" cy="25336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719685" y="14852650"/>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88</xdr:row>
      <xdr:rowOff>35560</xdr:rowOff>
    </xdr:from>
    <xdr:to>
      <xdr:col>64</xdr:col>
      <xdr:colOff>152400</xdr:colOff>
      <xdr:row>88</xdr:row>
      <xdr:rowOff>134620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2202160" y="147878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119380</xdr:rowOff>
    </xdr:from>
    <xdr:ext cx="762000" cy="25273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1911330" y="148717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80645</xdr:rowOff>
    </xdr:from>
    <xdr:to>
      <xdr:col>85</xdr:col>
      <xdr:colOff>95250</xdr:colOff>
      <xdr:row>53</xdr:row>
      <xdr:rowOff>55880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1626215" y="8630285"/>
          <a:ext cx="460756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99060</xdr:rowOff>
    </xdr:from>
    <xdr:ext cx="2259965" cy="30099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106275" y="8983980"/>
          <a:ext cx="2259965" cy="3009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74295</xdr:rowOff>
    </xdr:from>
    <xdr:ext cx="1647190" cy="3473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260195" y="8959215"/>
          <a:ext cx="1647190" cy="3473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[24.39</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74295</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6297275" y="8879205"/>
          <a:ext cx="136652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6297275" y="9065260"/>
          <a:ext cx="136652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74295</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790795"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790795"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74295</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113500" y="8879205"/>
          <a:ext cx="115189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113500" y="9065260"/>
          <a:ext cx="115189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1626215" y="9375140"/>
          <a:ext cx="460756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6404590" y="9375140"/>
          <a:ext cx="546163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404590" y="9375140"/>
          <a:ext cx="345567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130175</xdr:rowOff>
    </xdr:from>
    <xdr:to>
      <xdr:col>114</xdr:col>
      <xdr:colOff>114300</xdr:colOff>
      <xdr:row>69</xdr:row>
      <xdr:rowOff>106045</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6516985" y="9685655"/>
          <a:ext cx="524192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定員適正化計画の下で職員数の削減を実行してきたところであり、早期退職制度や計画的採用、指定管理制度の導入による効果が現れている。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医療機関が3施設（病院1、診療所2）あり、これらは医療基準に基づく職員数を確保する必要がある。したがって、一般事務では着実に削減が実現しているものの、全体的には類似団体と比較して多い状況にある。</a:t>
          </a:r>
        </a:p>
      </xdr:txBody>
    </xdr:sp>
    <xdr:clientData/>
  </xdr:twoCellAnchor>
  <xdr:oneCellAnchor>
    <xdr:from>
      <xdr:col>61</xdr:col>
      <xdr:colOff>6350</xdr:colOff>
      <xdr:row>54</xdr:row>
      <xdr:rowOff>136525</xdr:rowOff>
    </xdr:from>
    <xdr:ext cx="346710" cy="2203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1588115" y="9189085"/>
          <a:ext cx="34671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1626215" y="1173480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8825" cy="24955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0942955" y="11595735"/>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165735</xdr:rowOff>
    </xdr:from>
    <xdr:to>
      <xdr:col>85</xdr:col>
      <xdr:colOff>95250</xdr:colOff>
      <xdr:row>67</xdr:row>
      <xdr:rowOff>165735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1626215" y="113976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26670</xdr:rowOff>
    </xdr:from>
    <xdr:ext cx="758825" cy="25336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0942955" y="1125855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163830</xdr:rowOff>
    </xdr:from>
    <xdr:to>
      <xdr:col>85</xdr:col>
      <xdr:colOff>95250</xdr:colOff>
      <xdr:row>65</xdr:row>
      <xdr:rowOff>163830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626215" y="110604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24765</xdr:rowOff>
    </xdr:from>
    <xdr:ext cx="758825" cy="25336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942955" y="1092136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626215" y="1072388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22860</xdr:rowOff>
    </xdr:from>
    <xdr:ext cx="758825" cy="25336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942955" y="1058418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26215" y="1038733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21590</xdr:rowOff>
    </xdr:from>
    <xdr:ext cx="758825" cy="25273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42955" y="1024763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26215" y="1005014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19685</xdr:rowOff>
    </xdr:from>
    <xdr:ext cx="758825" cy="25273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42955" y="991044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26215" y="97123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17780</xdr:rowOff>
    </xdr:from>
    <xdr:ext cx="758825" cy="252730"/>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42955" y="957326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26215" y="937514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8825" cy="250190"/>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42955" y="923671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1626215" y="9375140"/>
          <a:ext cx="460756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93345</xdr:rowOff>
    </xdr:from>
    <xdr:to>
      <xdr:col>81</xdr:col>
      <xdr:colOff>44450</xdr:colOff>
      <xdr:row>68</xdr:row>
      <xdr:rowOff>24765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5423515" y="9816465"/>
          <a:ext cx="0" cy="1607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165100</xdr:rowOff>
    </xdr:from>
    <xdr:ext cx="758825" cy="24955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5512415" y="1139698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60.79</a:t>
          </a:r>
          <a:endParaRPr kumimoji="1" lang="ja-JP" altLang="en-US" sz="1000" b="1">
            <a:latin typeface="ＭＳ Ｐゴシック"/>
            <a:ea typeface="ＭＳ Ｐゴシック"/>
          </a:endParaRPr>
        </a:p>
      </xdr:txBody>
    </xdr:sp>
    <xdr:clientData/>
  </xdr:oneCellAnchor>
  <xdr:twoCellAnchor>
    <xdr:from>
      <xdr:col>80</xdr:col>
      <xdr:colOff>165100</xdr:colOff>
      <xdr:row>68</xdr:row>
      <xdr:rowOff>24765</xdr:rowOff>
    </xdr:from>
    <xdr:to>
      <xdr:col>81</xdr:col>
      <xdr:colOff>133350</xdr:colOff>
      <xdr:row>68</xdr:row>
      <xdr:rowOff>24765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5354300" y="1142428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10160</xdr:rowOff>
    </xdr:from>
    <xdr:ext cx="758825" cy="250190"/>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5512415" y="956564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13.08</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93345</xdr:rowOff>
    </xdr:from>
    <xdr:to>
      <xdr:col>81</xdr:col>
      <xdr:colOff>133350</xdr:colOff>
      <xdr:row>58</xdr:row>
      <xdr:rowOff>93345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354300" y="981646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133350</xdr:rowOff>
    </xdr:from>
    <xdr:to>
      <xdr:col>81</xdr:col>
      <xdr:colOff>44450</xdr:colOff>
      <xdr:row>60</xdr:row>
      <xdr:rowOff>139065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4664055" y="10191750"/>
          <a:ext cx="75946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87630</xdr:rowOff>
    </xdr:from>
    <xdr:ext cx="758825" cy="24955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5512415" y="9978390"/>
          <a:ext cx="75882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60</xdr:row>
      <xdr:rowOff>71755</xdr:rowOff>
    </xdr:from>
    <xdr:to>
      <xdr:col>81</xdr:col>
      <xdr:colOff>95250</xdr:colOff>
      <xdr:row>61</xdr:row>
      <xdr:rowOff>3175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377795" y="1013015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60</xdr:row>
      <xdr:rowOff>113030</xdr:rowOff>
    </xdr:from>
    <xdr:to>
      <xdr:col>77</xdr:col>
      <xdr:colOff>44450</xdr:colOff>
      <xdr:row>60</xdr:row>
      <xdr:rowOff>133350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3858875" y="10171430"/>
          <a:ext cx="80518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60</xdr:row>
      <xdr:rowOff>47625</xdr:rowOff>
    </xdr:from>
    <xdr:to>
      <xdr:col>77</xdr:col>
      <xdr:colOff>95250</xdr:colOff>
      <xdr:row>60</xdr:row>
      <xdr:rowOff>146685</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4618335" y="10106025"/>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156210</xdr:rowOff>
    </xdr:from>
    <xdr:ext cx="736600" cy="25336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322425" y="9879330"/>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60</xdr:row>
      <xdr:rowOff>91440</xdr:rowOff>
    </xdr:from>
    <xdr:to>
      <xdr:col>72</xdr:col>
      <xdr:colOff>188595</xdr:colOff>
      <xdr:row>60</xdr:row>
      <xdr:rowOff>113030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063220" y="10149840"/>
          <a:ext cx="79565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34290</xdr:rowOff>
    </xdr:from>
    <xdr:to>
      <xdr:col>73</xdr:col>
      <xdr:colOff>44450</xdr:colOff>
      <xdr:row>60</xdr:row>
      <xdr:rowOff>133350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822680" y="10092690"/>
          <a:ext cx="8191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143510</xdr:rowOff>
    </xdr:from>
    <xdr:ext cx="758825" cy="24955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512165" y="986663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60</xdr:row>
      <xdr:rowOff>91440</xdr:rowOff>
    </xdr:from>
    <xdr:to>
      <xdr:col>68</xdr:col>
      <xdr:colOff>152400</xdr:colOff>
      <xdr:row>60</xdr:row>
      <xdr:rowOff>107315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2252960" y="10149840"/>
          <a:ext cx="81026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144780</xdr:rowOff>
    </xdr:from>
    <xdr:to>
      <xdr:col>68</xdr:col>
      <xdr:colOff>188595</xdr:colOff>
      <xdr:row>59</xdr:row>
      <xdr:rowOff>76200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012420" y="986790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57</xdr:row>
      <xdr:rowOff>86360</xdr:rowOff>
    </xdr:from>
    <xdr:ext cx="760730" cy="24955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2719685" y="964184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58</xdr:row>
      <xdr:rowOff>133985</xdr:rowOff>
    </xdr:from>
    <xdr:to>
      <xdr:col>64</xdr:col>
      <xdr:colOff>152400</xdr:colOff>
      <xdr:row>59</xdr:row>
      <xdr:rowOff>66040</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2202160" y="9857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75565</xdr:rowOff>
    </xdr:from>
    <xdr:ext cx="762000" cy="252730"/>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1911330" y="96310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165100</xdr:rowOff>
    </xdr:from>
    <xdr:ext cx="760730" cy="24955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227300" y="117322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165100</xdr:rowOff>
    </xdr:from>
    <xdr:ext cx="760730" cy="24955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467840" y="117322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165100</xdr:rowOff>
    </xdr:from>
    <xdr:ext cx="760730" cy="24955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669010" y="117322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165100</xdr:rowOff>
    </xdr:from>
    <xdr:ext cx="760095" cy="24955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867005" y="11732260"/>
          <a:ext cx="7600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165100</xdr:rowOff>
    </xdr:from>
    <xdr:ext cx="760730" cy="24955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2056745" y="117322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60</xdr:row>
      <xdr:rowOff>89535</xdr:rowOff>
    </xdr:from>
    <xdr:to>
      <xdr:col>81</xdr:col>
      <xdr:colOff>95250</xdr:colOff>
      <xdr:row>61</xdr:row>
      <xdr:rowOff>20955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377795" y="1014793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61595</xdr:rowOff>
    </xdr:from>
    <xdr:ext cx="758825" cy="252730"/>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5512415" y="1011999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24.39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60</xdr:row>
      <xdr:rowOff>84455</xdr:rowOff>
    </xdr:from>
    <xdr:to>
      <xdr:col>77</xdr:col>
      <xdr:colOff>95250</xdr:colOff>
      <xdr:row>61</xdr:row>
      <xdr:rowOff>15875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618335" y="10142855"/>
          <a:ext cx="9652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635</xdr:rowOff>
    </xdr:from>
    <xdr:ext cx="736600" cy="25336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322425" y="10226675"/>
          <a:ext cx="7366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24.23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60</xdr:row>
      <xdr:rowOff>62865</xdr:rowOff>
    </xdr:from>
    <xdr:to>
      <xdr:col>73</xdr:col>
      <xdr:colOff>44450</xdr:colOff>
      <xdr:row>60</xdr:row>
      <xdr:rowOff>162560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822680" y="10121265"/>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147955</xdr:rowOff>
    </xdr:from>
    <xdr:ext cx="758825" cy="250190"/>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512165" y="1020635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60</xdr:row>
      <xdr:rowOff>41275</xdr:rowOff>
    </xdr:from>
    <xdr:to>
      <xdr:col>68</xdr:col>
      <xdr:colOff>188595</xdr:colOff>
      <xdr:row>60</xdr:row>
      <xdr:rowOff>140970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012420" y="1009967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60</xdr:row>
      <xdr:rowOff>126365</xdr:rowOff>
    </xdr:from>
    <xdr:ext cx="760730" cy="25019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2719685" y="10184765"/>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60</xdr:row>
      <xdr:rowOff>57785</xdr:rowOff>
    </xdr:from>
    <xdr:to>
      <xdr:col>64</xdr:col>
      <xdr:colOff>152400</xdr:colOff>
      <xdr:row>60</xdr:row>
      <xdr:rowOff>156845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2202160" y="10116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142240</xdr:rowOff>
    </xdr:from>
    <xdr:ext cx="762000" cy="24955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1911330" y="102006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23.45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43815</xdr:rowOff>
    </xdr:from>
    <xdr:to>
      <xdr:col>85</xdr:col>
      <xdr:colOff>95250</xdr:colOff>
      <xdr:row>31</xdr:row>
      <xdr:rowOff>18415</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1626215" y="4905375"/>
          <a:ext cx="46075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62865</xdr:rowOff>
    </xdr:from>
    <xdr:ext cx="1602740" cy="30861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395835" y="5259705"/>
          <a:ext cx="16027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190" cy="358140"/>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970635" y="5234940"/>
          <a:ext cx="164719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6297275" y="515620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145415</xdr:rowOff>
    </xdr:from>
    <xdr:to>
      <xdr:col>93</xdr:col>
      <xdr:colOff>6350</xdr:colOff>
      <xdr:row>33</xdr:row>
      <xdr:rowOff>56515</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6297275" y="5342255"/>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790795"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145415</xdr:rowOff>
    </xdr:from>
    <xdr:to>
      <xdr:col>99</xdr:col>
      <xdr:colOff>146050</xdr:colOff>
      <xdr:row>33</xdr:row>
      <xdr:rowOff>56515</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790795" y="5342255"/>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113500" y="515620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31</xdr:row>
      <xdr:rowOff>145415</xdr:rowOff>
    </xdr:from>
    <xdr:to>
      <xdr:col>106</xdr:col>
      <xdr:colOff>139700</xdr:colOff>
      <xdr:row>33</xdr:row>
      <xdr:rowOff>56515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113500" y="5342255"/>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120015</xdr:rowOff>
    </xdr:from>
    <xdr:to>
      <xdr:col>85</xdr:col>
      <xdr:colOff>95250</xdr:colOff>
      <xdr:row>47</xdr:row>
      <xdr:rowOff>130175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1626215" y="5652135"/>
          <a:ext cx="4607560" cy="235712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120015</xdr:rowOff>
    </xdr:from>
    <xdr:to>
      <xdr:col>115</xdr:col>
      <xdr:colOff>31750</xdr:colOff>
      <xdr:row>47</xdr:row>
      <xdr:rowOff>130175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404590" y="5652135"/>
          <a:ext cx="5461635" cy="235712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120015</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6404590" y="5652135"/>
          <a:ext cx="34556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95250</xdr:rowOff>
    </xdr:from>
    <xdr:to>
      <xdr:col>114</xdr:col>
      <xdr:colOff>114300</xdr:colOff>
      <xdr:row>47</xdr:row>
      <xdr:rowOff>68580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6516985" y="5962650"/>
          <a:ext cx="5241925" cy="198501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起債の償還額については、合併前の借入分の償還が平成18年</a:t>
          </a:r>
          <a:r>
            <a:rPr kumimoji="1" lang="ja-JP" altLang="en-US" sz="1300">
              <a:solidFill>
                <a:sysClr val="windowText" lastClr="000000"/>
              </a:solidFill>
              <a:latin typeface="ＭＳ Ｐゴシック"/>
              <a:ea typeface="ＭＳ Ｐゴシック"/>
            </a:rPr>
            <a:t>に</a:t>
          </a:r>
          <a:r>
            <a:rPr kumimoji="1" lang="ja-JP" altLang="en-US" sz="1300">
              <a:latin typeface="ＭＳ Ｐゴシック"/>
              <a:ea typeface="ＭＳ Ｐゴシック"/>
            </a:rPr>
            <a:t>ピークを迎え、それ以降は</a:t>
          </a:r>
          <a:r>
            <a:rPr kumimoji="1" lang="ja-JP" altLang="en-US" sz="1300">
              <a:solidFill>
                <a:sysClr val="windowText" lastClr="000000"/>
              </a:solidFill>
              <a:latin typeface="ＭＳ Ｐゴシック"/>
              <a:ea typeface="ＭＳ Ｐゴシック"/>
            </a:rPr>
            <a:t>新規発行債</a:t>
          </a:r>
          <a:r>
            <a:rPr kumimoji="1" lang="ja-JP" altLang="en-US" sz="1300">
              <a:latin typeface="ＭＳ Ｐゴシック"/>
              <a:ea typeface="ＭＳ Ｐゴシック"/>
            </a:rPr>
            <a:t>の抑制により減少傾向にあったが、 令和4年度は、</a:t>
          </a:r>
          <a:r>
            <a:rPr kumimoji="1" lang="ja-JP" altLang="en-US" sz="1300" b="0">
              <a:latin typeface="ＭＳ Ｐゴシック"/>
              <a:ea typeface="ＭＳ Ｐゴシック"/>
            </a:rPr>
            <a:t>令和元年度に義務教育学校とCATVの整備事業の際に発行した地方債の償還が始まったことにより、</a:t>
          </a:r>
          <a:r>
            <a:rPr kumimoji="1" lang="ja-JP" altLang="ja-JP" sz="1300">
              <a:solidFill>
                <a:schemeClr val="dk1"/>
              </a:solidFill>
              <a:effectLst/>
              <a:latin typeface="ＭＳ Ｐゴシック"/>
              <a:ea typeface="ＭＳ Ｐゴシック"/>
              <a:cs typeface="+mn-cs"/>
            </a:rPr>
            <a:t>前年</a:t>
          </a:r>
          <a:r>
            <a:rPr kumimoji="1" lang="ja-JP" altLang="ja-JP" sz="1300">
              <a:solidFill>
                <a:sysClr val="windowText" lastClr="000000"/>
              </a:solidFill>
              <a:effectLst/>
              <a:latin typeface="ＭＳ Ｐゴシック"/>
              <a:ea typeface="ＭＳ Ｐゴシック"/>
              <a:cs typeface="+mn-cs"/>
            </a:rPr>
            <a:t>比で0.4</a:t>
          </a:r>
          <a:r>
            <a:rPr kumimoji="1" lang="ja-JP" altLang="en-US" sz="1300">
              <a:solidFill>
                <a:sysClr val="windowText" lastClr="000000"/>
              </a:solidFill>
              <a:effectLst/>
              <a:latin typeface="ＭＳ Ｐゴシック"/>
              <a:ea typeface="ＭＳ Ｐゴシック"/>
              <a:cs typeface="+mn-cs"/>
            </a:rPr>
            <a:t>ポイント</a:t>
          </a:r>
          <a:r>
            <a:rPr kumimoji="1" lang="ja-JP" altLang="ja-JP" sz="1300">
              <a:solidFill>
                <a:sysClr val="windowText" lastClr="000000"/>
              </a:solidFill>
              <a:effectLst/>
              <a:latin typeface="ＭＳ Ｐゴシック"/>
              <a:ea typeface="ＭＳ Ｐゴシック"/>
              <a:cs typeface="+mn-cs"/>
            </a:rPr>
            <a:t>の</a:t>
          </a:r>
          <a:r>
            <a:rPr kumimoji="1" lang="ja-JP" altLang="en-US" sz="1300" b="0">
              <a:latin typeface="ＭＳ Ｐゴシック"/>
              <a:ea typeface="ＭＳ Ｐゴシック"/>
            </a:rPr>
            <a:t>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今後も公債費負担適正化計画の確実な履行により、公債費の圧縮を図る。</a:t>
          </a:r>
        </a:p>
      </xdr:txBody>
    </xdr:sp>
    <xdr:clientData/>
  </xdr:twoCellAnchor>
  <xdr:oneCellAnchor>
    <xdr:from>
      <xdr:col>61</xdr:col>
      <xdr:colOff>6350</xdr:colOff>
      <xdr:row>32</xdr:row>
      <xdr:rowOff>100965</xdr:rowOff>
    </xdr:from>
    <xdr:ext cx="295275" cy="22415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1588115" y="5465445"/>
          <a:ext cx="2952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130175</xdr:rowOff>
    </xdr:from>
    <xdr:to>
      <xdr:col>85</xdr:col>
      <xdr:colOff>95250</xdr:colOff>
      <xdr:row>47</xdr:row>
      <xdr:rowOff>130175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1626215" y="80092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8825" cy="250190"/>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0942955" y="7870825"/>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73025</xdr:rowOff>
    </xdr:from>
    <xdr:to>
      <xdr:col>85</xdr:col>
      <xdr:colOff>95250</xdr:colOff>
      <xdr:row>45</xdr:row>
      <xdr:rowOff>73025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1626215" y="76168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100965</xdr:rowOff>
    </xdr:from>
    <xdr:ext cx="758825" cy="25336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0942955" y="74771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14605</xdr:rowOff>
    </xdr:from>
    <xdr:to>
      <xdr:col>85</xdr:col>
      <xdr:colOff>95250</xdr:colOff>
      <xdr:row>43</xdr:row>
      <xdr:rowOff>14605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626215" y="72231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42545</xdr:rowOff>
    </xdr:from>
    <xdr:ext cx="758825" cy="25273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942955" y="708342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40</xdr:row>
      <xdr:rowOff>124460</xdr:rowOff>
    </xdr:from>
    <xdr:to>
      <xdr:col>85</xdr:col>
      <xdr:colOff>95250</xdr:colOff>
      <xdr:row>40</xdr:row>
      <xdr:rowOff>124460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26215" y="68300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152400</xdr:rowOff>
    </xdr:from>
    <xdr:ext cx="758825" cy="25273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42955" y="669036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38</xdr:row>
      <xdr:rowOff>66675</xdr:rowOff>
    </xdr:from>
    <xdr:to>
      <xdr:col>85</xdr:col>
      <xdr:colOff>95250</xdr:colOff>
      <xdr:row>38</xdr:row>
      <xdr:rowOff>66675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26215" y="643699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95250</xdr:rowOff>
    </xdr:from>
    <xdr:ext cx="758825" cy="252730"/>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42955" y="629793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7620</xdr:rowOff>
    </xdr:from>
    <xdr:to>
      <xdr:col>85</xdr:col>
      <xdr:colOff>95250</xdr:colOff>
      <xdr:row>36</xdr:row>
      <xdr:rowOff>7620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26215" y="604266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120015</xdr:rowOff>
    </xdr:from>
    <xdr:to>
      <xdr:col>85</xdr:col>
      <xdr:colOff>95250</xdr:colOff>
      <xdr:row>33</xdr:row>
      <xdr:rowOff>120015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1626215" y="565213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120015</xdr:rowOff>
    </xdr:from>
    <xdr:to>
      <xdr:col>85</xdr:col>
      <xdr:colOff>95250</xdr:colOff>
      <xdr:row>47</xdr:row>
      <xdr:rowOff>130175</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1626215" y="5652135"/>
          <a:ext cx="4607560" cy="235712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31750</xdr:rowOff>
    </xdr:from>
    <xdr:to>
      <xdr:col>81</xdr:col>
      <xdr:colOff>44450</xdr:colOff>
      <xdr:row>45</xdr:row>
      <xdr:rowOff>40640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5423515" y="6066790"/>
          <a:ext cx="0" cy="15176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13970</xdr:rowOff>
    </xdr:from>
    <xdr:ext cx="758825" cy="250190"/>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5512415" y="755777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40640</xdr:rowOff>
    </xdr:from>
    <xdr:to>
      <xdr:col>81</xdr:col>
      <xdr:colOff>133350</xdr:colOff>
      <xdr:row>45</xdr:row>
      <xdr:rowOff>40640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5354300" y="758444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118745</xdr:rowOff>
    </xdr:from>
    <xdr:ext cx="758825" cy="257810"/>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5512415" y="581850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4.7</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31750</xdr:rowOff>
    </xdr:from>
    <xdr:to>
      <xdr:col>81</xdr:col>
      <xdr:colOff>133350</xdr:colOff>
      <xdr:row>36</xdr:row>
      <xdr:rowOff>31750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354300" y="6066790"/>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113665</xdr:rowOff>
    </xdr:from>
    <xdr:to>
      <xdr:col>81</xdr:col>
      <xdr:colOff>44450</xdr:colOff>
      <xdr:row>41</xdr:row>
      <xdr:rowOff>145415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4664055" y="6986905"/>
          <a:ext cx="75946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76200</xdr:rowOff>
    </xdr:from>
    <xdr:ext cx="758825" cy="252730"/>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5512415" y="6949440"/>
          <a:ext cx="75882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41</xdr:row>
      <xdr:rowOff>104140</xdr:rowOff>
    </xdr:from>
    <xdr:to>
      <xdr:col>81</xdr:col>
      <xdr:colOff>95250</xdr:colOff>
      <xdr:row>42</xdr:row>
      <xdr:rowOff>35560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377795" y="697738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41</xdr:row>
      <xdr:rowOff>113665</xdr:rowOff>
    </xdr:from>
    <xdr:to>
      <xdr:col>77</xdr:col>
      <xdr:colOff>44450</xdr:colOff>
      <xdr:row>41</xdr:row>
      <xdr:rowOff>129540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3858875" y="6986905"/>
          <a:ext cx="8051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41</xdr:row>
      <xdr:rowOff>104140</xdr:rowOff>
    </xdr:from>
    <xdr:to>
      <xdr:col>77</xdr:col>
      <xdr:colOff>95250</xdr:colOff>
      <xdr:row>42</xdr:row>
      <xdr:rowOff>35560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4618335" y="6977380"/>
          <a:ext cx="9652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20320</xdr:rowOff>
    </xdr:from>
    <xdr:ext cx="736600" cy="252730"/>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322425" y="70612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129540</xdr:rowOff>
    </xdr:from>
    <xdr:to>
      <xdr:col>72</xdr:col>
      <xdr:colOff>188595</xdr:colOff>
      <xdr:row>41</xdr:row>
      <xdr:rowOff>161290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063220" y="7002780"/>
          <a:ext cx="79565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95250</xdr:rowOff>
    </xdr:from>
    <xdr:to>
      <xdr:col>73</xdr:col>
      <xdr:colOff>44450</xdr:colOff>
      <xdr:row>42</xdr:row>
      <xdr:rowOff>27305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822680" y="6968490"/>
          <a:ext cx="8191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12700</xdr:rowOff>
    </xdr:from>
    <xdr:ext cx="758825" cy="250190"/>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512165" y="7053580"/>
          <a:ext cx="7588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41</xdr:row>
      <xdr:rowOff>161290</xdr:rowOff>
    </xdr:from>
    <xdr:to>
      <xdr:col>68</xdr:col>
      <xdr:colOff>152400</xdr:colOff>
      <xdr:row>41</xdr:row>
      <xdr:rowOff>161290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2252960" y="7034530"/>
          <a:ext cx="81026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22225</xdr:rowOff>
    </xdr:from>
    <xdr:to>
      <xdr:col>68</xdr:col>
      <xdr:colOff>188595</xdr:colOff>
      <xdr:row>42</xdr:row>
      <xdr:rowOff>121920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012420" y="7063105"/>
          <a:ext cx="8699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42</xdr:row>
      <xdr:rowOff>106680</xdr:rowOff>
    </xdr:from>
    <xdr:ext cx="760730" cy="24955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2719685" y="7147560"/>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42</xdr:row>
      <xdr:rowOff>22225</xdr:rowOff>
    </xdr:from>
    <xdr:to>
      <xdr:col>64</xdr:col>
      <xdr:colOff>152400</xdr:colOff>
      <xdr:row>42</xdr:row>
      <xdr:rowOff>121920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2202160" y="7063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106680</xdr:rowOff>
    </xdr:from>
    <xdr:ext cx="762000" cy="24955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1911330" y="714756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0730" cy="25019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227300" y="80073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0730" cy="250190"/>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467840" y="80073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0730" cy="250190"/>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669010" y="80073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60095" cy="25019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867005" y="8007350"/>
          <a:ext cx="7600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0730" cy="250190"/>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2056745" y="8007350"/>
          <a:ext cx="7607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80</xdr:col>
      <xdr:colOff>188595</xdr:colOff>
      <xdr:row>41</xdr:row>
      <xdr:rowOff>95250</xdr:rowOff>
    </xdr:from>
    <xdr:to>
      <xdr:col>81</xdr:col>
      <xdr:colOff>95250</xdr:colOff>
      <xdr:row>42</xdr:row>
      <xdr:rowOff>27305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377795" y="696849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111760</xdr:rowOff>
    </xdr:from>
    <xdr:ext cx="758825" cy="25336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5512415" y="68173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41</xdr:row>
      <xdr:rowOff>63500</xdr:rowOff>
    </xdr:from>
    <xdr:to>
      <xdr:col>77</xdr:col>
      <xdr:colOff>95250</xdr:colOff>
      <xdr:row>41</xdr:row>
      <xdr:rowOff>163195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618335" y="6936740"/>
          <a:ext cx="965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5715</xdr:rowOff>
    </xdr:from>
    <xdr:ext cx="736600" cy="25273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322425" y="671131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80010</xdr:rowOff>
    </xdr:from>
    <xdr:to>
      <xdr:col>73</xdr:col>
      <xdr:colOff>44450</xdr:colOff>
      <xdr:row>42</xdr:row>
      <xdr:rowOff>12065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822680" y="6953250"/>
          <a:ext cx="8191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21590</xdr:rowOff>
    </xdr:from>
    <xdr:ext cx="758825" cy="25273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512165" y="672719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111125</xdr:rowOff>
    </xdr:from>
    <xdr:to>
      <xdr:col>68</xdr:col>
      <xdr:colOff>188595</xdr:colOff>
      <xdr:row>42</xdr:row>
      <xdr:rowOff>42545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012420" y="6984365"/>
          <a:ext cx="8699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40</xdr:row>
      <xdr:rowOff>52705</xdr:rowOff>
    </xdr:from>
    <xdr:ext cx="760730" cy="24955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719685" y="6758305"/>
          <a:ext cx="7607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111125</xdr:rowOff>
    </xdr:from>
    <xdr:to>
      <xdr:col>64</xdr:col>
      <xdr:colOff>152400</xdr:colOff>
      <xdr:row>42</xdr:row>
      <xdr:rowOff>42545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2202160" y="6984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52705</xdr:rowOff>
    </xdr:from>
    <xdr:ext cx="762000" cy="24955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1911330" y="6758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1626215" y="1179195"/>
          <a:ext cx="4607560" cy="3143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24765</xdr:rowOff>
    </xdr:from>
    <xdr:ext cx="1435735" cy="3092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479020" y="1533525"/>
          <a:ext cx="143573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190" cy="35877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887450" y="1508760"/>
          <a:ext cx="164719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6297275" y="1430020"/>
          <a:ext cx="136652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18415</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6297275" y="1616710"/>
          <a:ext cx="136652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790795"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18415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790795" y="1616710"/>
          <a:ext cx="115189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113500" y="1430020"/>
          <a:ext cx="1151890" cy="2463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100</xdr:col>
      <xdr:colOff>127000</xdr:colOff>
      <xdr:row>9</xdr:row>
      <xdr:rowOff>107950</xdr:rowOff>
    </xdr:from>
    <xdr:to>
      <xdr:col>106</xdr:col>
      <xdr:colOff>139700</xdr:colOff>
      <xdr:row>11</xdr:row>
      <xdr:rowOff>18415</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113500" y="1616710"/>
          <a:ext cx="1151890" cy="24574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81915</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26215" y="1925955"/>
          <a:ext cx="460756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404590" y="1925955"/>
          <a:ext cx="546163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81915</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6404590" y="1925955"/>
          <a:ext cx="3455670" cy="2508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56515</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6516985" y="2235835"/>
          <a:ext cx="524192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平成22年度以降算出されていない。これは、算定の分子となる地方債現在高の減少が要因である。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公債費負担適正化計画の下、今</a:t>
          </a:r>
          <a:r>
            <a:rPr kumimoji="1" lang="ja-JP" altLang="en-US" sz="1300">
              <a:solidFill>
                <a:sysClr val="windowText" lastClr="000000"/>
              </a:solidFill>
              <a:latin typeface="ＭＳ Ｐゴシック"/>
              <a:ea typeface="ＭＳ Ｐゴシック"/>
            </a:rPr>
            <a:t>後も引き続き新規発行債の</a:t>
          </a:r>
          <a:r>
            <a:rPr kumimoji="1" lang="ja-JP" altLang="en-US" sz="1300">
              <a:latin typeface="ＭＳ Ｐゴシック"/>
              <a:ea typeface="ＭＳ Ｐゴシック"/>
            </a:rPr>
            <a:t>抑制に努める。</a:t>
          </a:r>
        </a:p>
      </xdr:txBody>
    </xdr:sp>
    <xdr:clientData/>
  </xdr:twoCellAnchor>
  <xdr:oneCellAnchor>
    <xdr:from>
      <xdr:col>61</xdr:col>
      <xdr:colOff>6350</xdr:colOff>
      <xdr:row>10</xdr:row>
      <xdr:rowOff>62865</xdr:rowOff>
    </xdr:from>
    <xdr:ext cx="295275" cy="22415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1588115" y="1739265"/>
          <a:ext cx="2952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1626215" y="428625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58825" cy="257810"/>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0942955" y="414782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1626215" y="389191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64770</xdr:rowOff>
    </xdr:from>
    <xdr:ext cx="758825" cy="257810"/>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0942955" y="375285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1626215" y="35007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5715</xdr:rowOff>
    </xdr:from>
    <xdr:ext cx="758825" cy="257810"/>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0942955" y="335851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626215" y="3106420"/>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58825" cy="2584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942955" y="296799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626215" y="271208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58825" cy="2584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942955" y="257365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626215" y="232092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167640</xdr:rowOff>
    </xdr:from>
    <xdr:ext cx="758825" cy="257810"/>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942955" y="2179320"/>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81915</xdr:rowOff>
    </xdr:from>
    <xdr:to>
      <xdr:col>85</xdr:col>
      <xdr:colOff>95250</xdr:colOff>
      <xdr:row>11</xdr:row>
      <xdr:rowOff>81915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626215" y="1925955"/>
          <a:ext cx="460756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81915</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1626215" y="1925955"/>
          <a:ext cx="460756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165735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423515" y="2320925"/>
          <a:ext cx="0" cy="1365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137160</xdr:rowOff>
    </xdr:from>
    <xdr:ext cx="758825" cy="2584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5512415" y="3657600"/>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104.1</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165735</xdr:rowOff>
    </xdr:from>
    <xdr:to>
      <xdr:col>81</xdr:col>
      <xdr:colOff>133350</xdr:colOff>
      <xdr:row>21</xdr:row>
      <xdr:rowOff>165735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5354300" y="368617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5715</xdr:rowOff>
    </xdr:from>
    <xdr:ext cx="758825" cy="257810"/>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5512415" y="2017395"/>
          <a:ext cx="7588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5354300" y="2320925"/>
          <a:ext cx="15811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62865</xdr:rowOff>
    </xdr:from>
    <xdr:ext cx="758825" cy="257810"/>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5512415" y="2242185"/>
          <a:ext cx="75882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13</xdr:row>
      <xdr:rowOff>90805</xdr:rowOff>
    </xdr:from>
    <xdr:to>
      <xdr:col>81</xdr:col>
      <xdr:colOff>95250</xdr:colOff>
      <xdr:row>14</xdr:row>
      <xdr:rowOff>20320</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377795" y="22701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188595</xdr:colOff>
      <xdr:row>13</xdr:row>
      <xdr:rowOff>90805</xdr:rowOff>
    </xdr:from>
    <xdr:to>
      <xdr:col>77</xdr:col>
      <xdr:colOff>95250</xdr:colOff>
      <xdr:row>14</xdr:row>
      <xdr:rowOff>20320</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618335" y="2270125"/>
          <a:ext cx="9652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31115</xdr:rowOff>
    </xdr:from>
    <xdr:ext cx="736600" cy="25463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322425" y="2042795"/>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72</xdr:col>
      <xdr:colOff>152400</xdr:colOff>
      <xdr:row>13</xdr:row>
      <xdr:rowOff>90805</xdr:rowOff>
    </xdr:from>
    <xdr:to>
      <xdr:col>73</xdr:col>
      <xdr:colOff>44450</xdr:colOff>
      <xdr:row>14</xdr:row>
      <xdr:rowOff>20320</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822680" y="2270125"/>
          <a:ext cx="8191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31115</xdr:rowOff>
    </xdr:from>
    <xdr:ext cx="758825" cy="25463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512165" y="2042795"/>
          <a:ext cx="75882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101600</xdr:colOff>
      <xdr:row>13</xdr:row>
      <xdr:rowOff>90805</xdr:rowOff>
    </xdr:from>
    <xdr:to>
      <xdr:col>68</xdr:col>
      <xdr:colOff>188595</xdr:colOff>
      <xdr:row>14</xdr:row>
      <xdr:rowOff>20320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012420" y="2270125"/>
          <a:ext cx="86995"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31115</xdr:rowOff>
    </xdr:from>
    <xdr:ext cx="760730" cy="25463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2719685" y="2042795"/>
          <a:ext cx="7607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13</xdr:row>
      <xdr:rowOff>90805</xdr:rowOff>
    </xdr:from>
    <xdr:to>
      <xdr:col>64</xdr:col>
      <xdr:colOff>152400</xdr:colOff>
      <xdr:row>14</xdr:row>
      <xdr:rowOff>20320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2202160" y="2270125"/>
          <a:ext cx="101600" cy="9715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31115</xdr:rowOff>
    </xdr:from>
    <xdr:ext cx="762000" cy="25463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1911330" y="204279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0730" cy="25590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227300" y="42837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0730" cy="25590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467840" y="42837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92710</xdr:rowOff>
    </xdr:from>
    <xdr:ext cx="760730" cy="25590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669010" y="42837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0095" cy="25590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2867005" y="42837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0730" cy="25590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2056745" y="4283710"/>
          <a:ext cx="7607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57986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424400" y="190500"/>
          <a:ext cx="35750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449800" y="215900"/>
          <a:ext cx="35306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475200" y="241300"/>
          <a:ext cx="348043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879320" y="190500"/>
          <a:ext cx="242951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904720" y="215900"/>
          <a:ext cx="238506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930120" y="241300"/>
          <a:ext cx="23279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10058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8660" y="1524000"/>
          <a:ext cx="878078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17880" y="15557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026920" y="1555750"/>
          <a:ext cx="116332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
4,821
448.84
9,507,103
8,901,239
80,150
4,938,675
6,890,276</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53740" y="1555750"/>
          <a:ext cx="1381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635500" y="15494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89700" y="1549400"/>
          <a:ext cx="11620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698740" y="15494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635500" y="2413000"/>
          <a:ext cx="18542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553200" y="2413000"/>
          <a:ext cx="310896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641840" y="1524000"/>
          <a:ext cx="129286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866630" y="1587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866630" y="18542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866630" y="21844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725660" y="16764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760585" y="16256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760585" y="18923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80503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725660" y="2159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80503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725660" y="25400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2540" cy="25527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45160" y="3492500"/>
          <a:ext cx="88925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2660" cy="25527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45160" y="3746500"/>
          <a:ext cx="60426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769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45160" y="4000500"/>
          <a:ext cx="8227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097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45160" y="4254500"/>
          <a:ext cx="1809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8660" y="4699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918075" y="4762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918075" y="4953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46430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46430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93496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93496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8660" y="5270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217160" y="5270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80660" y="5270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30098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定員適正化計画の下での計画的な職員管理により、正規職員の人件費は減少傾向にあるが、令和2年度開始の会計年度任用職員制度が影響し増加傾向となっている。加えて、令和4年度は人事院勧告に伴う増や条例改正による消防団員報酬の増があったことから、昨年度から0.5ポイント増となってい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今後とも定員管理の適正化により人件費の抑制に努めていく。</a:t>
          </a:r>
        </a:p>
      </xdr:txBody>
    </xdr:sp>
    <xdr:clientData/>
  </xdr:twoCellAnchor>
  <xdr:oneCellAnchor>
    <xdr:from>
      <xdr:col>3</xdr:col>
      <xdr:colOff>123825</xdr:colOff>
      <xdr:row>29</xdr:row>
      <xdr:rowOff>107950</xdr:rowOff>
    </xdr:from>
    <xdr:ext cx="296545"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7056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8660" y="7556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5460" cy="25527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6220" y="7414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179705</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8660" y="70993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5460" cy="25527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6220" y="69570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179705</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8660" y="66421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5460" cy="25527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6220" y="64998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179705</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8660" y="61849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5460" cy="25527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6220" y="60426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179705</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8660" y="57277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5460" cy="25527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6220" y="55854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8660" y="527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5460" cy="25527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6220" y="5128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08660" y="5270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170180</xdr:rowOff>
    </xdr:from>
    <xdr:to>
      <xdr:col>24</xdr:col>
      <xdr:colOff>25400</xdr:colOff>
      <xdr:row>40</xdr:row>
      <xdr:rowOff>81280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399280" y="5828030"/>
          <a:ext cx="0" cy="1111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53340</xdr:rowOff>
    </xdr:from>
    <xdr:ext cx="762000" cy="255270"/>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488180" y="691134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36.5</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81280</xdr:rowOff>
    </xdr:from>
    <xdr:to>
      <xdr:col>24</xdr:col>
      <xdr:colOff>114300</xdr:colOff>
      <xdr:row>40</xdr:row>
      <xdr:rowOff>81280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328160" y="693928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85090</xdr:rowOff>
    </xdr:from>
    <xdr:ext cx="762000" cy="259080"/>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488180" y="557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a:t>
          </a:r>
          <a:endParaRPr kumimoji="1" lang="ja-JP" altLang="en-US" sz="1000" b="1">
            <a:latin typeface="ＭＳ Ｐゴシック"/>
            <a:ea typeface="ＭＳ Ｐゴシック"/>
          </a:endParaRPr>
        </a:p>
      </xdr:txBody>
    </xdr:sp>
    <xdr:clientData/>
  </xdr:oneCellAnchor>
  <xdr:twoCellAnchor>
    <xdr:from>
      <xdr:col>23</xdr:col>
      <xdr:colOff>136525</xdr:colOff>
      <xdr:row>33</xdr:row>
      <xdr:rowOff>170180</xdr:rowOff>
    </xdr:from>
    <xdr:to>
      <xdr:col>24</xdr:col>
      <xdr:colOff>114300</xdr:colOff>
      <xdr:row>33</xdr:row>
      <xdr:rowOff>170180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328160" y="5828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36</xdr:row>
      <xdr:rowOff>140970</xdr:rowOff>
    </xdr:from>
    <xdr:to>
      <xdr:col>24</xdr:col>
      <xdr:colOff>25400</xdr:colOff>
      <xdr:row>36</xdr:row>
      <xdr:rowOff>163830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642360" y="6313170"/>
          <a:ext cx="7569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112395</xdr:rowOff>
    </xdr:from>
    <xdr:ext cx="762000" cy="255270"/>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488180" y="628459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366260" y="631253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140970</xdr:rowOff>
    </xdr:from>
    <xdr:to>
      <xdr:col>19</xdr:col>
      <xdr:colOff>179705</xdr:colOff>
      <xdr:row>36</xdr:row>
      <xdr:rowOff>145415</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2832100" y="6313170"/>
          <a:ext cx="81026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113030</xdr:rowOff>
    </xdr:from>
    <xdr:to>
      <xdr:col>20</xdr:col>
      <xdr:colOff>38100</xdr:colOff>
      <xdr:row>37</xdr:row>
      <xdr:rowOff>43180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599180" y="62852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27940</xdr:rowOff>
    </xdr:from>
    <xdr:ext cx="734060" cy="259080"/>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286760" y="6371590"/>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122555</xdr:rowOff>
    </xdr:from>
    <xdr:to>
      <xdr:col>15</xdr:col>
      <xdr:colOff>98425</xdr:colOff>
      <xdr:row>36</xdr:row>
      <xdr:rowOff>145415</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014220" y="6294755"/>
          <a:ext cx="81788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37465</xdr:rowOff>
    </xdr:from>
    <xdr:to>
      <xdr:col>15</xdr:col>
      <xdr:colOff>149225</xdr:colOff>
      <xdr:row>37</xdr:row>
      <xdr:rowOff>139065</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27813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123825</xdr:rowOff>
    </xdr:from>
    <xdr:ext cx="760730" cy="255270"/>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486660" y="6467475"/>
          <a:ext cx="7607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122555</xdr:rowOff>
    </xdr:from>
    <xdr:to>
      <xdr:col>11</xdr:col>
      <xdr:colOff>9525</xdr:colOff>
      <xdr:row>36</xdr:row>
      <xdr:rowOff>163830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214120" y="6294755"/>
          <a:ext cx="8001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107950</xdr:rowOff>
    </xdr:from>
    <xdr:to>
      <xdr:col>11</xdr:col>
      <xdr:colOff>60325</xdr:colOff>
      <xdr:row>37</xdr:row>
      <xdr:rowOff>38100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981200" y="628015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22860</xdr:rowOff>
    </xdr:from>
    <xdr:ext cx="760095" cy="259080"/>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668780" y="636651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107950</xdr:rowOff>
    </xdr:from>
    <xdr:to>
      <xdr:col>6</xdr:col>
      <xdr:colOff>171450</xdr:colOff>
      <xdr:row>37</xdr:row>
      <xdr:rowOff>38100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16332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48260</xdr:rowOff>
    </xdr:from>
    <xdr:ext cx="758190" cy="25908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868680" y="60490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8825" cy="259080"/>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2011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8825"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45186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0095"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63398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81991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8825"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0160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113030</xdr:rowOff>
    </xdr:from>
    <xdr:to>
      <xdr:col>24</xdr:col>
      <xdr:colOff>76200</xdr:colOff>
      <xdr:row>37</xdr:row>
      <xdr:rowOff>43180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366260" y="62852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129540</xdr:rowOff>
    </xdr:from>
    <xdr:ext cx="762000" cy="259080"/>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488180" y="6130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90170</xdr:rowOff>
    </xdr:from>
    <xdr:to>
      <xdr:col>20</xdr:col>
      <xdr:colOff>38100</xdr:colOff>
      <xdr:row>37</xdr:row>
      <xdr:rowOff>20320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599180" y="62623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30480</xdr:rowOff>
    </xdr:from>
    <xdr:ext cx="734060" cy="255270"/>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286760" y="6031230"/>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94615</xdr:rowOff>
    </xdr:from>
    <xdr:to>
      <xdr:col>15</xdr:col>
      <xdr:colOff>149225</xdr:colOff>
      <xdr:row>37</xdr:row>
      <xdr:rowOff>24765</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7813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34925</xdr:rowOff>
    </xdr:from>
    <xdr:ext cx="760730" cy="25908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486660" y="6035675"/>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71755</xdr:rowOff>
    </xdr:from>
    <xdr:to>
      <xdr:col>11</xdr:col>
      <xdr:colOff>60325</xdr:colOff>
      <xdr:row>37</xdr:row>
      <xdr:rowOff>1905</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981200" y="624395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12065</xdr:rowOff>
    </xdr:from>
    <xdr:ext cx="760095" cy="25908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668780" y="601281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113030</xdr:rowOff>
    </xdr:from>
    <xdr:to>
      <xdr:col>6</xdr:col>
      <xdr:colOff>171450</xdr:colOff>
      <xdr:row>37</xdr:row>
      <xdr:rowOff>43180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16332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27940</xdr:rowOff>
    </xdr:from>
    <xdr:ext cx="758190" cy="25908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868680" y="637159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1343640" y="1270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5570200" y="1333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5570200" y="1524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117060" y="1333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117060" y="1524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586450" y="1333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586450" y="1524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1343640" y="1841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5852775" y="1841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5915640" y="1841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5953740" y="2159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救急業務や老人福祉費の各種委託料へふるさと応援基金を充当したことや、特定財源のない経費の減が要因となり、昨年度から</a:t>
          </a:r>
          <a:r>
            <a:rPr kumimoji="1" lang="ja-JP" altLang="en-US" sz="1300">
              <a:solidFill>
                <a:sysClr val="windowText" lastClr="000000"/>
              </a:solidFill>
              <a:latin typeface="ＭＳ Ｐゴシック"/>
              <a:ea typeface="ＭＳ Ｐゴシック"/>
            </a:rPr>
            <a:t>0.6ポイントの減と</a:t>
          </a:r>
          <a:r>
            <a:rPr kumimoji="1" lang="ja-JP" altLang="en-US" sz="1300">
              <a:latin typeface="ＭＳ Ｐゴシック"/>
              <a:ea typeface="ＭＳ Ｐゴシック"/>
            </a:rPr>
            <a:t>なった。</a:t>
          </a:r>
          <a:endParaRPr lang="ja-JP" altLang="ja-JP" sz="1300">
            <a:effectLst/>
            <a:latin typeface="ＭＳ Ｐゴシック"/>
            <a:ea typeface="ＭＳ Ｐゴシック"/>
          </a:endParaRPr>
        </a:p>
        <a:p>
          <a:r>
            <a:rPr kumimoji="1" lang="ja-JP" altLang="en-US" sz="1300">
              <a:latin typeface="ＭＳ Ｐゴシック"/>
              <a:ea typeface="ＭＳ Ｐゴシック"/>
            </a:rPr>
            <a:t>　今後も合併以前からの公共施設の統廃合等を推進し、物件費の節減に努める。</a:t>
          </a:r>
        </a:p>
      </xdr:txBody>
    </xdr:sp>
    <xdr:clientData/>
  </xdr:twoCellAnchor>
  <xdr:oneCellAnchor>
    <xdr:from>
      <xdr:col>62</xdr:col>
      <xdr:colOff>6350</xdr:colOff>
      <xdr:row>9</xdr:row>
      <xdr:rowOff>107950</xdr:rowOff>
    </xdr:from>
    <xdr:ext cx="295910" cy="22542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305540" y="1651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1343640" y="4127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190" cy="255270"/>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0888980" y="3985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343640" y="3670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504190" cy="25527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888980" y="3528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343640" y="3213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504190" cy="25527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888980" y="3070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343640" y="2755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504190" cy="25527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888980" y="2613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343640" y="2298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504190" cy="25527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888980" y="2156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343640" y="184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1343640" y="1841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168275</xdr:rowOff>
    </xdr:from>
    <xdr:to>
      <xdr:col>82</xdr:col>
      <xdr:colOff>107950</xdr:colOff>
      <xdr:row>20</xdr:row>
      <xdr:rowOff>140970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5052040" y="2568575"/>
          <a:ext cx="0" cy="1001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20</xdr:row>
      <xdr:rowOff>113030</xdr:rowOff>
    </xdr:from>
    <xdr:ext cx="762000" cy="259080"/>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5123795" y="3542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27.8</a:t>
          </a:r>
          <a:endParaRPr kumimoji="1" lang="ja-JP" altLang="en-US" sz="1000" b="1">
            <a:latin typeface="ＭＳ Ｐゴシック"/>
            <a:ea typeface="ＭＳ Ｐゴシック"/>
          </a:endParaRPr>
        </a:p>
      </xdr:txBody>
    </xdr:sp>
    <xdr:clientData/>
  </xdr:oneCellAnchor>
  <xdr:twoCellAnchor>
    <xdr:from>
      <xdr:col>82</xdr:col>
      <xdr:colOff>19050</xdr:colOff>
      <xdr:row>20</xdr:row>
      <xdr:rowOff>140970</xdr:rowOff>
    </xdr:from>
    <xdr:to>
      <xdr:col>82</xdr:col>
      <xdr:colOff>179705</xdr:colOff>
      <xdr:row>20</xdr:row>
      <xdr:rowOff>140970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4963140" y="356997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13</xdr:row>
      <xdr:rowOff>83185</xdr:rowOff>
    </xdr:from>
    <xdr:ext cx="762000" cy="259080"/>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5123795" y="2312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5.9</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168275</xdr:rowOff>
    </xdr:from>
    <xdr:to>
      <xdr:col>82</xdr:col>
      <xdr:colOff>179705</xdr:colOff>
      <xdr:row>14</xdr:row>
      <xdr:rowOff>168275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4963140" y="256857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145415</xdr:rowOff>
    </xdr:from>
    <xdr:to>
      <xdr:col>82</xdr:col>
      <xdr:colOff>107950</xdr:colOff>
      <xdr:row>17</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284960" y="2888615"/>
          <a:ext cx="7670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16</xdr:row>
      <xdr:rowOff>167005</xdr:rowOff>
    </xdr:from>
    <xdr:ext cx="762000" cy="255270"/>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5123795" y="2910205"/>
          <a:ext cx="76200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23495</xdr:rowOff>
    </xdr:from>
    <xdr:to>
      <xdr:col>82</xdr:col>
      <xdr:colOff>158750</xdr:colOff>
      <xdr:row>17</xdr:row>
      <xdr:rowOff>125095</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00124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17</xdr:row>
      <xdr:rowOff>1270</xdr:rowOff>
    </xdr:from>
    <xdr:to>
      <xdr:col>78</xdr:col>
      <xdr:colOff>69850</xdr:colOff>
      <xdr:row>17</xdr:row>
      <xdr:rowOff>60960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3483590" y="2915920"/>
          <a:ext cx="80137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140335</xdr:rowOff>
    </xdr:from>
    <xdr:to>
      <xdr:col>78</xdr:col>
      <xdr:colOff>120650</xdr:colOff>
      <xdr:row>17</xdr:row>
      <xdr:rowOff>70485</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423416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55245</xdr:rowOff>
    </xdr:from>
    <xdr:ext cx="733425" cy="255270"/>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3939520" y="296989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17</xdr:row>
      <xdr:rowOff>60960</xdr:rowOff>
    </xdr:from>
    <xdr:to>
      <xdr:col>73</xdr:col>
      <xdr:colOff>179705</xdr:colOff>
      <xdr:row>17</xdr:row>
      <xdr:rowOff>166370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2666980" y="2975610"/>
          <a:ext cx="81661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144780</xdr:rowOff>
    </xdr:from>
    <xdr:to>
      <xdr:col>74</xdr:col>
      <xdr:colOff>31750</xdr:colOff>
      <xdr:row>17</xdr:row>
      <xdr:rowOff>74930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3434060" y="288798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85090</xdr:rowOff>
    </xdr:from>
    <xdr:ext cx="762000" cy="259080"/>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3121640" y="2656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111125</xdr:rowOff>
    </xdr:from>
    <xdr:to>
      <xdr:col>69</xdr:col>
      <xdr:colOff>92075</xdr:colOff>
      <xdr:row>17</xdr:row>
      <xdr:rowOff>166370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1849100" y="3025775"/>
          <a:ext cx="81788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61618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130810</xdr:rowOff>
    </xdr:from>
    <xdr:ext cx="761365" cy="259080"/>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321540" y="2702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17</xdr:row>
      <xdr:rowOff>5080</xdr:rowOff>
    </xdr:from>
    <xdr:to>
      <xdr:col>65</xdr:col>
      <xdr:colOff>53975</xdr:colOff>
      <xdr:row>17</xdr:row>
      <xdr:rowOff>106680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1816080" y="2919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116840</xdr:rowOff>
    </xdr:from>
    <xdr:ext cx="762000" cy="25908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1503660" y="2688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0095" cy="259080"/>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8539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9460" cy="259080"/>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086840" y="4124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1365"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2867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468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1365"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6611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16</xdr:row>
      <xdr:rowOff>94615</xdr:rowOff>
    </xdr:from>
    <xdr:to>
      <xdr:col>82</xdr:col>
      <xdr:colOff>158750</xdr:colOff>
      <xdr:row>17</xdr:row>
      <xdr:rowOff>24765</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001240" y="283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15</xdr:row>
      <xdr:rowOff>111125</xdr:rowOff>
    </xdr:from>
    <xdr:ext cx="762000" cy="255270"/>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5123795" y="268287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121920</xdr:rowOff>
    </xdr:from>
    <xdr:to>
      <xdr:col>78</xdr:col>
      <xdr:colOff>120650</xdr:colOff>
      <xdr:row>17</xdr:row>
      <xdr:rowOff>52070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23416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62230</xdr:rowOff>
    </xdr:from>
    <xdr:ext cx="733425"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939520" y="26339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10160</xdr:rowOff>
    </xdr:from>
    <xdr:to>
      <xdr:col>74</xdr:col>
      <xdr:colOff>31750</xdr:colOff>
      <xdr:row>17</xdr:row>
      <xdr:rowOff>111760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434060" y="29248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96520</xdr:rowOff>
    </xdr:from>
    <xdr:ext cx="762000" cy="259080"/>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121640"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17</xdr:row>
      <xdr:rowOff>114935</xdr:rowOff>
    </xdr:from>
    <xdr:to>
      <xdr:col>69</xdr:col>
      <xdr:colOff>142875</xdr:colOff>
      <xdr:row>18</xdr:row>
      <xdr:rowOff>45085</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616180" y="30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29845</xdr:rowOff>
    </xdr:from>
    <xdr:ext cx="761365" cy="255270"/>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321540" y="311594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60325</xdr:rowOff>
    </xdr:from>
    <xdr:to>
      <xdr:col>65</xdr:col>
      <xdr:colOff>53975</xdr:colOff>
      <xdr:row>17</xdr:row>
      <xdr:rowOff>161925</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1816080" y="29749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146685</xdr:rowOff>
    </xdr:from>
    <xdr:ext cx="762000" cy="255270"/>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1503660" y="30613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08660" y="8128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4918075" y="8191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4918075" y="8382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646430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646430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93496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93496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 y="8699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217160" y="8699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280660" y="8699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30098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保育所運営事業委託料が増となったことに加え、財源である保育委託費</a:t>
          </a:r>
          <a:r>
            <a:rPr kumimoji="1" lang="ja-JP" altLang="en-US" sz="1300">
              <a:solidFill>
                <a:sysClr val="windowText" lastClr="000000"/>
              </a:solidFill>
              <a:latin typeface="ＭＳ Ｐゴシック"/>
              <a:ea typeface="ＭＳ Ｐゴシック"/>
            </a:rPr>
            <a:t>国県負担金の減により、昨年度から0.9ポイント増と</a:t>
          </a:r>
          <a:r>
            <a:rPr kumimoji="1" lang="ja-JP" altLang="en-US" sz="1300">
              <a:latin typeface="ＭＳ Ｐゴシック"/>
              <a:ea typeface="ＭＳ Ｐゴシック"/>
            </a:rPr>
            <a:t>なった。　　</a:t>
          </a:r>
        </a:p>
        <a:p>
          <a:r>
            <a:rPr kumimoji="1" lang="ja-JP" altLang="en-US" sz="1300">
              <a:latin typeface="ＭＳ Ｐゴシック"/>
              <a:ea typeface="ＭＳ Ｐゴシック"/>
            </a:rPr>
            <a:t>　 依然として類似団体と比較して高い値であるが、これは高齢化率が他団体と比べて高く、高齢者福祉に要する経費が増大していることが背景にある。</a:t>
          </a:r>
        </a:p>
      </xdr:txBody>
    </xdr:sp>
    <xdr:clientData/>
  </xdr:twoCellAnchor>
  <xdr:oneCellAnchor>
    <xdr:from>
      <xdr:col>3</xdr:col>
      <xdr:colOff>123825</xdr:colOff>
      <xdr:row>49</xdr:row>
      <xdr:rowOff>107950</xdr:rowOff>
    </xdr:from>
    <xdr:ext cx="296545" cy="22542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67056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08660" y="10985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5460" cy="255270"/>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36220" y="10843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179705</xdr:colOff>
      <xdr:row>62</xdr:row>
      <xdr:rowOff>29210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08660" y="1065911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5460" cy="259080"/>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36220" y="1051687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179705</xdr:colOff>
      <xdr:row>60</xdr:row>
      <xdr:rowOff>45085</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08660" y="1033208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5460" cy="255270"/>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36220" y="1019048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179705</xdr:colOff>
      <xdr:row>58</xdr:row>
      <xdr:rowOff>61595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08660" y="1000569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5460" cy="2584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36220" y="9863455"/>
          <a:ext cx="505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179705</xdr:colOff>
      <xdr:row>56</xdr:row>
      <xdr:rowOff>78105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08660" y="967930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5460" cy="259080"/>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36220" y="9537065"/>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179705</xdr:colOff>
      <xdr:row>54</xdr:row>
      <xdr:rowOff>94615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08660" y="9352915"/>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5460" cy="255270"/>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36220" y="9210675"/>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179705</xdr:colOff>
      <xdr:row>52</xdr:row>
      <xdr:rowOff>110490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08660" y="902589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5460" cy="259080"/>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36220" y="888365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08660" y="869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08660" y="8699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20955</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399280" y="9042400"/>
          <a:ext cx="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164465</xdr:rowOff>
    </xdr:from>
    <xdr:ext cx="762000" cy="259080"/>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488180" y="104514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20955</xdr:rowOff>
    </xdr:from>
    <xdr:to>
      <xdr:col>24</xdr:col>
      <xdr:colOff>114300</xdr:colOff>
      <xdr:row>61</xdr:row>
      <xdr:rowOff>20955</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328160" y="1047940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41910</xdr:rowOff>
    </xdr:from>
    <xdr:ext cx="762000" cy="255270"/>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488180" y="87858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328160" y="90424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56</xdr:row>
      <xdr:rowOff>94615</xdr:rowOff>
    </xdr:from>
    <xdr:to>
      <xdr:col>24</xdr:col>
      <xdr:colOff>25400</xdr:colOff>
      <xdr:row>57</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642360" y="9695815"/>
          <a:ext cx="75692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3175</xdr:rowOff>
    </xdr:from>
    <xdr:ext cx="762000" cy="259080"/>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488180" y="92614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158115</xdr:rowOff>
    </xdr:from>
    <xdr:to>
      <xdr:col>24</xdr:col>
      <xdr:colOff>76200</xdr:colOff>
      <xdr:row>55</xdr:row>
      <xdr:rowOff>88265</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366260" y="941641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94615</xdr:rowOff>
    </xdr:from>
    <xdr:to>
      <xdr:col>19</xdr:col>
      <xdr:colOff>179705</xdr:colOff>
      <xdr:row>59</xdr:row>
      <xdr:rowOff>20955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2832100" y="9695815"/>
          <a:ext cx="810260" cy="440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599180" y="939990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81915</xdr:rowOff>
    </xdr:from>
    <xdr:ext cx="734060" cy="259080"/>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286760" y="916876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159385</xdr:rowOff>
    </xdr:from>
    <xdr:to>
      <xdr:col>15</xdr:col>
      <xdr:colOff>98425</xdr:colOff>
      <xdr:row>59</xdr:row>
      <xdr:rowOff>20955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014220" y="10103485"/>
          <a:ext cx="81788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27813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130810</xdr:rowOff>
    </xdr:from>
    <xdr:ext cx="760730" cy="259080"/>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486660" y="92176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58</xdr:row>
      <xdr:rowOff>127000</xdr:rowOff>
    </xdr:from>
    <xdr:to>
      <xdr:col>11</xdr:col>
      <xdr:colOff>9525</xdr:colOff>
      <xdr:row>58</xdr:row>
      <xdr:rowOff>159385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214120" y="10071100"/>
          <a:ext cx="8001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109220</xdr:rowOff>
    </xdr:from>
    <xdr:to>
      <xdr:col>11</xdr:col>
      <xdr:colOff>60325</xdr:colOff>
      <xdr:row>57</xdr:row>
      <xdr:rowOff>38735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981200" y="9710420"/>
          <a:ext cx="8382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48895</xdr:rowOff>
    </xdr:from>
    <xdr:ext cx="760095" cy="259080"/>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668780" y="94786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92710</xdr:rowOff>
    </xdr:from>
    <xdr:to>
      <xdr:col>6</xdr:col>
      <xdr:colOff>171450</xdr:colOff>
      <xdr:row>57</xdr:row>
      <xdr:rowOff>22860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16332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33020</xdr:rowOff>
    </xdr:from>
    <xdr:ext cx="758190" cy="259080"/>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868680" y="946277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8825" cy="259080"/>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2011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8825" cy="25908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45186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0095" cy="259080"/>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63398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1991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8825"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0160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366260" y="97917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162560</xdr:rowOff>
    </xdr:from>
    <xdr:ext cx="762000" cy="259080"/>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48818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56</xdr:row>
      <xdr:rowOff>43815</xdr:rowOff>
    </xdr:from>
    <xdr:to>
      <xdr:col>20</xdr:col>
      <xdr:colOff>38100</xdr:colOff>
      <xdr:row>56</xdr:row>
      <xdr:rowOff>145415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599180" y="96450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130175</xdr:rowOff>
    </xdr:from>
    <xdr:ext cx="73406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286760" y="9731375"/>
          <a:ext cx="7340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141605</xdr:rowOff>
    </xdr:from>
    <xdr:to>
      <xdr:col>15</xdr:col>
      <xdr:colOff>149225</xdr:colOff>
      <xdr:row>59</xdr:row>
      <xdr:rowOff>71755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7813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56515</xdr:rowOff>
    </xdr:from>
    <xdr:ext cx="760730" cy="2584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486660" y="10172065"/>
          <a:ext cx="7607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58</xdr:row>
      <xdr:rowOff>109220</xdr:rowOff>
    </xdr:from>
    <xdr:to>
      <xdr:col>11</xdr:col>
      <xdr:colOff>60325</xdr:colOff>
      <xdr:row>59</xdr:row>
      <xdr:rowOff>38735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981200" y="1005332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23495</xdr:rowOff>
    </xdr:from>
    <xdr:ext cx="760095"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668780" y="1013904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58</xdr:row>
      <xdr:rowOff>76200</xdr:rowOff>
    </xdr:from>
    <xdr:to>
      <xdr:col>6</xdr:col>
      <xdr:colOff>171450</xdr:colOff>
      <xdr:row>59</xdr:row>
      <xdr:rowOff>6350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16332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162560</xdr:rowOff>
    </xdr:from>
    <xdr:ext cx="75819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868680" y="101066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1343640" y="8128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5570200" y="8191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5570200" y="8382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117060" y="8191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117060" y="8382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586450" y="8191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586450" y="8382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1343640" y="8699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5852775"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5915640" y="8699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5953740" y="9017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物価高騰対策として水道基本料の減免を行ったことによる簡易水道事業特別会計への繰出金が要</a:t>
          </a:r>
          <a:r>
            <a:rPr kumimoji="1" lang="ja-JP" altLang="en-US" sz="1300">
              <a:solidFill>
                <a:sysClr val="windowText" lastClr="000000"/>
              </a:solidFill>
              <a:latin typeface="ＭＳ Ｐゴシック"/>
              <a:ea typeface="ＭＳ Ｐゴシック"/>
            </a:rPr>
            <a:t>因となり、昨年度から1.2ポイント増となった。介護保険事業については、令和3年</a:t>
          </a:r>
          <a:r>
            <a:rPr kumimoji="1" lang="ja-JP" altLang="en-US" sz="1300">
              <a:latin typeface="ＭＳ Ｐゴシック"/>
              <a:ea typeface="ＭＳ Ｐゴシック"/>
            </a:rPr>
            <a:t>度から保険料の引き上げを行ったことで普通会計の負担軽減が図られている。</a:t>
          </a:r>
        </a:p>
        <a:p>
          <a:r>
            <a:rPr kumimoji="1" lang="ja-JP" altLang="en-US" sz="1300">
              <a:latin typeface="ＭＳ Ｐゴシック"/>
              <a:ea typeface="ＭＳ Ｐゴシック"/>
            </a:rPr>
            <a:t>　今後も各種料金や保険料率の適正化、徴収率の向上に努める.。</a:t>
          </a:r>
        </a:p>
      </xdr:txBody>
    </xdr:sp>
    <xdr:clientData/>
  </xdr:twoCellAnchor>
  <xdr:oneCellAnchor>
    <xdr:from>
      <xdr:col>62</xdr:col>
      <xdr:colOff>6350</xdr:colOff>
      <xdr:row>49</xdr:row>
      <xdr:rowOff>107950</xdr:rowOff>
    </xdr:from>
    <xdr:ext cx="295910" cy="22542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305540" y="8509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1343640" y="10985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190" cy="255270"/>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0888980" y="10843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1343640" y="10414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156210</xdr:rowOff>
    </xdr:from>
    <xdr:ext cx="504190" cy="255270"/>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0888980" y="10271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343640" y="984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190" cy="25527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888980" y="9700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343640" y="92710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41910</xdr:rowOff>
    </xdr:from>
    <xdr:ext cx="504190" cy="25527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888980" y="91287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343640" y="869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1343640" y="8699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29845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5052040" y="9271000"/>
          <a:ext cx="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1905</xdr:rowOff>
    </xdr:from>
    <xdr:ext cx="762000" cy="259080"/>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5123795" y="10460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29845</xdr:rowOff>
    </xdr:from>
    <xdr:to>
      <xdr:col>82</xdr:col>
      <xdr:colOff>179705</xdr:colOff>
      <xdr:row>61</xdr:row>
      <xdr:rowOff>29845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4963140" y="1048829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52</xdr:row>
      <xdr:rowOff>99060</xdr:rowOff>
    </xdr:from>
    <xdr:ext cx="762000" cy="255270"/>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5123795" y="9014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82</xdr:col>
      <xdr:colOff>19050</xdr:colOff>
      <xdr:row>54</xdr:row>
      <xdr:rowOff>12700</xdr:rowOff>
    </xdr:from>
    <xdr:to>
      <xdr:col>82</xdr:col>
      <xdr:colOff>179705</xdr:colOff>
      <xdr:row>54</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4963140" y="92710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109855</xdr:rowOff>
    </xdr:from>
    <xdr:to>
      <xdr:col>82</xdr:col>
      <xdr:colOff>107950</xdr:colOff>
      <xdr:row>58</xdr:row>
      <xdr:rowOff>6985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284960" y="9882505"/>
          <a:ext cx="76708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56</xdr:row>
      <xdr:rowOff>69850</xdr:rowOff>
    </xdr:from>
    <xdr:ext cx="762000" cy="259080"/>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5123795" y="96710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53340</xdr:rowOff>
    </xdr:from>
    <xdr:to>
      <xdr:col>82</xdr:col>
      <xdr:colOff>158750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00124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57</xdr:row>
      <xdr:rowOff>109855</xdr:rowOff>
    </xdr:from>
    <xdr:to>
      <xdr:col>78</xdr:col>
      <xdr:colOff>69850</xdr:colOff>
      <xdr:row>58</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3483590" y="9882505"/>
          <a:ext cx="80137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36195</xdr:rowOff>
    </xdr:from>
    <xdr:to>
      <xdr:col>78</xdr:col>
      <xdr:colOff>120650</xdr:colOff>
      <xdr:row>57</xdr:row>
      <xdr:rowOff>137795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23416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147955</xdr:rowOff>
    </xdr:from>
    <xdr:ext cx="733425" cy="2584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3939520" y="957770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58</xdr:row>
      <xdr:rowOff>35560</xdr:rowOff>
    </xdr:from>
    <xdr:to>
      <xdr:col>73</xdr:col>
      <xdr:colOff>179705</xdr:colOff>
      <xdr:row>58</xdr:row>
      <xdr:rowOff>41275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666980" y="9979660"/>
          <a:ext cx="81661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93345</xdr:rowOff>
    </xdr:from>
    <xdr:to>
      <xdr:col>74</xdr:col>
      <xdr:colOff>31750</xdr:colOff>
      <xdr:row>58</xdr:row>
      <xdr:rowOff>23495</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434060" y="98659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33655</xdr:rowOff>
    </xdr:from>
    <xdr:ext cx="762000" cy="2584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121640" y="96348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58</xdr:row>
      <xdr:rowOff>35560</xdr:rowOff>
    </xdr:from>
    <xdr:to>
      <xdr:col>69</xdr:col>
      <xdr:colOff>92075</xdr:colOff>
      <xdr:row>58</xdr:row>
      <xdr:rowOff>35560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1849100" y="997966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150495</xdr:rowOff>
    </xdr:from>
    <xdr:to>
      <xdr:col>69</xdr:col>
      <xdr:colOff>142875</xdr:colOff>
      <xdr:row>58</xdr:row>
      <xdr:rowOff>80645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61618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90805</xdr:rowOff>
    </xdr:from>
    <xdr:ext cx="761365" cy="2584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321540" y="96920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1816080" y="992886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96520</xdr:rowOff>
    </xdr:from>
    <xdr:ext cx="762000" cy="259080"/>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150366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0095" cy="259080"/>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8539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9460" cy="259080"/>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086840" y="10982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1365" cy="25908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2867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468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1365" cy="259080"/>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16611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57</xdr:row>
      <xdr:rowOff>127635</xdr:rowOff>
    </xdr:from>
    <xdr:to>
      <xdr:col>82</xdr:col>
      <xdr:colOff>158750</xdr:colOff>
      <xdr:row>58</xdr:row>
      <xdr:rowOff>57785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00124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57</xdr:row>
      <xdr:rowOff>99695</xdr:rowOff>
    </xdr:from>
    <xdr:ext cx="762000" cy="255270"/>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5123795" y="987234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57</xdr:row>
      <xdr:rowOff>59055</xdr:rowOff>
    </xdr:from>
    <xdr:to>
      <xdr:col>78</xdr:col>
      <xdr:colOff>120650</xdr:colOff>
      <xdr:row>57</xdr:row>
      <xdr:rowOff>160655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234160" y="983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145415</xdr:rowOff>
    </xdr:from>
    <xdr:ext cx="733425" cy="25527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939520" y="9918065"/>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434060" y="993457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76835</xdr:rowOff>
    </xdr:from>
    <xdr:ext cx="762000" cy="25527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121640" y="10020935"/>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61618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71120</xdr:rowOff>
    </xdr:from>
    <xdr:ext cx="761365"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321540" y="10015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57</xdr:row>
      <xdr:rowOff>156210</xdr:rowOff>
    </xdr:from>
    <xdr:to>
      <xdr:col>65</xdr:col>
      <xdr:colOff>53975</xdr:colOff>
      <xdr:row>58</xdr:row>
      <xdr:rowOff>86360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1816080" y="992886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71120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1503660" y="10015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1343640" y="4699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5570200" y="4762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5570200" y="4953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117060" y="4762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117060" y="4953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586450" y="4762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586450" y="4953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1343640" y="5270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5852775"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5915640" y="5270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5953740" y="5588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令和4年度は、社会福祉協議会の補助金増などが影響し、昨年</a:t>
          </a:r>
          <a:r>
            <a:rPr kumimoji="1" lang="ja-JP" altLang="en-US" sz="1300">
              <a:solidFill>
                <a:sysClr val="windowText" lastClr="000000"/>
              </a:solidFill>
              <a:latin typeface="ＭＳ Ｐゴシック"/>
              <a:ea typeface="ＭＳ Ｐゴシック"/>
            </a:rPr>
            <a:t>度から1ポイント増</a:t>
          </a:r>
          <a:r>
            <a:rPr kumimoji="1" lang="ja-JP" altLang="en-US" sz="1300">
              <a:latin typeface="ＭＳ Ｐゴシック"/>
              <a:ea typeface="ＭＳ Ｐゴシック"/>
            </a:rPr>
            <a:t>となったが、類似団体よりは低い数値で推移している。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現在、平成26年度に策定した補助金等改革方針に基づき、3年ごとに見直しを行っており、今後も適正化を図っていく。</a:t>
          </a:r>
        </a:p>
      </xdr:txBody>
    </xdr:sp>
    <xdr:clientData/>
  </xdr:twoCellAnchor>
  <xdr:oneCellAnchor>
    <xdr:from>
      <xdr:col>62</xdr:col>
      <xdr:colOff>6350</xdr:colOff>
      <xdr:row>29</xdr:row>
      <xdr:rowOff>107950</xdr:rowOff>
    </xdr:from>
    <xdr:ext cx="295910" cy="22542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305540" y="5080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1343640" y="7556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190" cy="255270"/>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0888980" y="7414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1343640" y="70993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190" cy="255270"/>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0888980" y="69570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1343640" y="66421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190" cy="255270"/>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0888980" y="64998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1343640" y="61849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190" cy="255270"/>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0888980" y="60426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1343640" y="57277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190" cy="255270"/>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0888980" y="55854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1343640" y="527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1343640" y="5270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49530</xdr:rowOff>
    </xdr:from>
    <xdr:to>
      <xdr:col>82</xdr:col>
      <xdr:colOff>107950</xdr:colOff>
      <xdr:row>40</xdr:row>
      <xdr:rowOff>149860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5052040" y="5878830"/>
          <a:ext cx="0" cy="1129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40</xdr:row>
      <xdr:rowOff>121920</xdr:rowOff>
    </xdr:from>
    <xdr:ext cx="762000" cy="255270"/>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5123795" y="697992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28.0</a:t>
          </a:r>
          <a:endParaRPr kumimoji="1" lang="ja-JP" altLang="en-US" sz="1000" b="1">
            <a:latin typeface="ＭＳ Ｐゴシック"/>
            <a:ea typeface="ＭＳ Ｐゴシック"/>
          </a:endParaRPr>
        </a:p>
      </xdr:txBody>
    </xdr:sp>
    <xdr:clientData/>
  </xdr:oneCellAnchor>
  <xdr:twoCellAnchor>
    <xdr:from>
      <xdr:col>82</xdr:col>
      <xdr:colOff>19050</xdr:colOff>
      <xdr:row>40</xdr:row>
      <xdr:rowOff>149860</xdr:rowOff>
    </xdr:from>
    <xdr:to>
      <xdr:col>82</xdr:col>
      <xdr:colOff>179705</xdr:colOff>
      <xdr:row>40</xdr:row>
      <xdr:rowOff>149860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4963140" y="700786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135890</xdr:rowOff>
    </xdr:from>
    <xdr:ext cx="762000" cy="259080"/>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5123795"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49530</xdr:rowOff>
    </xdr:from>
    <xdr:to>
      <xdr:col>82</xdr:col>
      <xdr:colOff>179705</xdr:colOff>
      <xdr:row>34</xdr:row>
      <xdr:rowOff>49530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4963140" y="58788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35560</xdr:rowOff>
    </xdr:from>
    <xdr:to>
      <xdr:col>82</xdr:col>
      <xdr:colOff>107950</xdr:colOff>
      <xdr:row>36</xdr:row>
      <xdr:rowOff>81280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4284960" y="6207760"/>
          <a:ext cx="7670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57150</xdr:rowOff>
    </xdr:from>
    <xdr:ext cx="762000" cy="259080"/>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5123795" y="62293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85090</xdr:rowOff>
    </xdr:from>
    <xdr:to>
      <xdr:col>82</xdr:col>
      <xdr:colOff>158750</xdr:colOff>
      <xdr:row>37</xdr:row>
      <xdr:rowOff>15240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00124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36</xdr:row>
      <xdr:rowOff>35560</xdr:rowOff>
    </xdr:from>
    <xdr:to>
      <xdr:col>78</xdr:col>
      <xdr:colOff>69850</xdr:colOff>
      <xdr:row>36</xdr:row>
      <xdr:rowOff>49530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3483590" y="6207760"/>
          <a:ext cx="80137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62230</xdr:rowOff>
    </xdr:from>
    <xdr:to>
      <xdr:col>78</xdr:col>
      <xdr:colOff>120650</xdr:colOff>
      <xdr:row>36</xdr:row>
      <xdr:rowOff>163830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423416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148590</xdr:rowOff>
    </xdr:from>
    <xdr:ext cx="733425" cy="25908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3939520" y="63207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36</xdr:row>
      <xdr:rowOff>49530</xdr:rowOff>
    </xdr:from>
    <xdr:to>
      <xdr:col>73</xdr:col>
      <xdr:colOff>179705</xdr:colOff>
      <xdr:row>36</xdr:row>
      <xdr:rowOff>95250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2666980" y="6221730"/>
          <a:ext cx="81661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85090</xdr:rowOff>
    </xdr:from>
    <xdr:to>
      <xdr:col>74</xdr:col>
      <xdr:colOff>31750</xdr:colOff>
      <xdr:row>37</xdr:row>
      <xdr:rowOff>15240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3434060" y="62572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0</xdr:rowOff>
    </xdr:from>
    <xdr:ext cx="762000" cy="259080"/>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3121640" y="6343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95250</xdr:rowOff>
    </xdr:from>
    <xdr:to>
      <xdr:col>69</xdr:col>
      <xdr:colOff>92075</xdr:colOff>
      <xdr:row>36</xdr:row>
      <xdr:rowOff>127000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1849100" y="6267450"/>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163195</xdr:rowOff>
    </xdr:from>
    <xdr:to>
      <xdr:col>69</xdr:col>
      <xdr:colOff>142875</xdr:colOff>
      <xdr:row>37</xdr:row>
      <xdr:rowOff>93345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61618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78105</xdr:rowOff>
    </xdr:from>
    <xdr:ext cx="761365" cy="255270"/>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321540" y="6421755"/>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153670</xdr:rowOff>
    </xdr:from>
    <xdr:to>
      <xdr:col>65</xdr:col>
      <xdr:colOff>53975</xdr:colOff>
      <xdr:row>37</xdr:row>
      <xdr:rowOff>83820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1816080" y="63258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68580</xdr:rowOff>
    </xdr:from>
    <xdr:ext cx="762000" cy="259080"/>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150366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0095" cy="259080"/>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8539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9460" cy="259080"/>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086840" y="7553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1365" cy="259080"/>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2867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468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1365" cy="259080"/>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16611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00124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35</xdr:row>
      <xdr:rowOff>46990</xdr:rowOff>
    </xdr:from>
    <xdr:ext cx="762000" cy="259080"/>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5123795" y="6047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23416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96520</xdr:rowOff>
    </xdr:from>
    <xdr:ext cx="733425" cy="259080"/>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939520" y="592582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35</xdr:row>
      <xdr:rowOff>170180</xdr:rowOff>
    </xdr:from>
    <xdr:to>
      <xdr:col>74</xdr:col>
      <xdr:colOff>31750</xdr:colOff>
      <xdr:row>36</xdr:row>
      <xdr:rowOff>100330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434060" y="617093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110490</xdr:rowOff>
    </xdr:from>
    <xdr:ext cx="762000" cy="255270"/>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121640" y="593979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44450</xdr:rowOff>
    </xdr:from>
    <xdr:to>
      <xdr:col>69</xdr:col>
      <xdr:colOff>142875</xdr:colOff>
      <xdr:row>36</xdr:row>
      <xdr:rowOff>146050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61618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156210</xdr:rowOff>
    </xdr:from>
    <xdr:ext cx="761365" cy="25527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321540" y="598551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1816080" y="62484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16510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1503660" y="6017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08660" y="11557000"/>
          <a:ext cx="420941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4918075" y="116205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4918075" y="11811000"/>
          <a:ext cx="139890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117/151</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646430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646430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93496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93496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 y="12128500"/>
          <a:ext cx="420941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217160" y="12128500"/>
          <a:ext cx="485394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280660" y="12128500"/>
          <a:ext cx="34645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30098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令和4年度は、</a:t>
          </a:r>
          <a:r>
            <a:rPr kumimoji="1" lang="ja-JP" altLang="en-US" sz="1300" b="0">
              <a:latin typeface="ＭＳ Ｐゴシック"/>
              <a:ea typeface="ＭＳ Ｐゴシック"/>
            </a:rPr>
            <a:t>令和元年度に義務教育学校とCATVの整備事業の際に発行した地方債の償還が始まったことにより、</a:t>
          </a:r>
          <a:r>
            <a:rPr kumimoji="1" lang="ja-JP" altLang="en-US" sz="1300">
              <a:latin typeface="ＭＳ Ｐゴシック"/>
              <a:ea typeface="ＭＳ Ｐゴシック"/>
            </a:rPr>
            <a:t>昨年度から0.</a:t>
          </a:r>
          <a:r>
            <a:rPr kumimoji="1" lang="ja-JP" altLang="en-US" sz="1300">
              <a:solidFill>
                <a:sysClr val="windowText" lastClr="000000"/>
              </a:solidFill>
              <a:latin typeface="ＭＳ Ｐゴシック"/>
              <a:ea typeface="ＭＳ Ｐゴシック"/>
            </a:rPr>
            <a:t>4ポイント増</a:t>
          </a:r>
          <a:r>
            <a:rPr kumimoji="1" lang="ja-JP" altLang="en-US" sz="1300" b="0">
              <a:latin typeface="ＭＳ Ｐゴシック"/>
              <a:ea typeface="ＭＳ Ｐゴシック"/>
            </a:rPr>
            <a:t>となった。</a:t>
          </a:r>
        </a:p>
        <a:p>
          <a:r>
            <a:rPr kumimoji="1" lang="ja-JP" altLang="en-US" sz="1300">
              <a:latin typeface="ＭＳ Ｐゴシック"/>
              <a:ea typeface="ＭＳ Ｐゴシック"/>
            </a:rPr>
            <a:t>　公債費負担適正化計画の下で</a:t>
          </a:r>
          <a:r>
            <a:rPr kumimoji="1" lang="ja-JP" altLang="en-US" sz="1300">
              <a:solidFill>
                <a:sysClr val="windowText" lastClr="000000"/>
              </a:solidFill>
              <a:latin typeface="ＭＳ Ｐゴシック"/>
              <a:ea typeface="ＭＳ Ｐゴシック"/>
            </a:rPr>
            <a:t>新規発行債</a:t>
          </a:r>
          <a:r>
            <a:rPr kumimoji="1" lang="ja-JP" altLang="en-US" sz="1300">
              <a:latin typeface="ＭＳ Ｐゴシック"/>
              <a:ea typeface="ＭＳ Ｐゴシック"/>
            </a:rPr>
            <a:t>を抑制していることから地方債残高は減少しており、今後も引き続き健全化に努める。</a:t>
          </a:r>
        </a:p>
      </xdr:txBody>
    </xdr:sp>
    <xdr:clientData/>
  </xdr:twoCellAnchor>
  <xdr:oneCellAnchor>
    <xdr:from>
      <xdr:col>3</xdr:col>
      <xdr:colOff>123825</xdr:colOff>
      <xdr:row>69</xdr:row>
      <xdr:rowOff>107950</xdr:rowOff>
    </xdr:from>
    <xdr:ext cx="296545" cy="22542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67056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08660" y="14414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5460" cy="255270"/>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36220" y="14272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179705</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08660" y="14033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505460" cy="259080"/>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36220" y="13891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179705</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08660" y="13652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505460" cy="259080"/>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36220" y="13510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179705</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08660" y="13271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505460" cy="255270"/>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36220" y="13129260"/>
          <a:ext cx="505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179705</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08660" y="12890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505460" cy="259080"/>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36220" y="12748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179705</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08660" y="12509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505460" cy="259080"/>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36220" y="12367260"/>
          <a:ext cx="505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08660" y="12128500"/>
          <a:ext cx="420941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08660" y="12128500"/>
          <a:ext cx="420941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130810</xdr:rowOff>
    </xdr:from>
    <xdr:to>
      <xdr:col>24</xdr:col>
      <xdr:colOff>25400</xdr:colOff>
      <xdr:row>81</xdr:row>
      <xdr:rowOff>35560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399280" y="1264666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7620</xdr:rowOff>
    </xdr:from>
    <xdr:ext cx="762000" cy="255270"/>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488180" y="1389507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35560</xdr:rowOff>
    </xdr:from>
    <xdr:to>
      <xdr:col>24</xdr:col>
      <xdr:colOff>114300</xdr:colOff>
      <xdr:row>81</xdr:row>
      <xdr:rowOff>35560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328160" y="139230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45720</xdr:rowOff>
    </xdr:from>
    <xdr:ext cx="762000" cy="259080"/>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488180" y="12390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130810</xdr:rowOff>
    </xdr:from>
    <xdr:to>
      <xdr:col>24</xdr:col>
      <xdr:colOff>114300</xdr:colOff>
      <xdr:row>73</xdr:row>
      <xdr:rowOff>130810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328160" y="12646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96520</xdr:rowOff>
    </xdr:from>
    <xdr:to>
      <xdr:col>24</xdr:col>
      <xdr:colOff>25400</xdr:colOff>
      <xdr:row>77</xdr:row>
      <xdr:rowOff>111760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642360" y="13298170"/>
          <a:ext cx="75692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130810</xdr:rowOff>
    </xdr:from>
    <xdr:ext cx="762000" cy="259080"/>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488180"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366260" y="131445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96520</xdr:rowOff>
    </xdr:from>
    <xdr:to>
      <xdr:col>19</xdr:col>
      <xdr:colOff>179705</xdr:colOff>
      <xdr:row>77</xdr:row>
      <xdr:rowOff>138430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2832100" y="13298170"/>
          <a:ext cx="81026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80010</xdr:rowOff>
    </xdr:from>
    <xdr:to>
      <xdr:col>20</xdr:col>
      <xdr:colOff>38100</xdr:colOff>
      <xdr:row>77</xdr:row>
      <xdr:rowOff>10160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599180" y="131102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20320</xdr:rowOff>
    </xdr:from>
    <xdr:ext cx="734060" cy="255270"/>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286760" y="12879070"/>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138430</xdr:rowOff>
    </xdr:from>
    <xdr:to>
      <xdr:col>15</xdr:col>
      <xdr:colOff>98425</xdr:colOff>
      <xdr:row>78</xdr:row>
      <xdr:rowOff>12700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2014220" y="13340080"/>
          <a:ext cx="81788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110490</xdr:rowOff>
    </xdr:from>
    <xdr:to>
      <xdr:col>15</xdr:col>
      <xdr:colOff>149225</xdr:colOff>
      <xdr:row>77</xdr:row>
      <xdr:rowOff>40640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27813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50800</xdr:rowOff>
    </xdr:from>
    <xdr:ext cx="760730" cy="259080"/>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486660" y="1290955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12700</xdr:rowOff>
    </xdr:from>
    <xdr:to>
      <xdr:col>11</xdr:col>
      <xdr:colOff>9525</xdr:colOff>
      <xdr:row>78</xdr:row>
      <xdr:rowOff>31750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214120" y="13385800"/>
          <a:ext cx="8001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981200" y="1317117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81280</xdr:rowOff>
    </xdr:from>
    <xdr:ext cx="760095" cy="259080"/>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668780" y="1294003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16332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92710</xdr:rowOff>
    </xdr:from>
    <xdr:ext cx="758190" cy="259080"/>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868680" y="1295146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8825" cy="259080"/>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2011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8825" cy="259080"/>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45186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0095"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63398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1991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8825" cy="259080"/>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0160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60960</xdr:rowOff>
    </xdr:from>
    <xdr:to>
      <xdr:col>24</xdr:col>
      <xdr:colOff>76200</xdr:colOff>
      <xdr:row>77</xdr:row>
      <xdr:rowOff>162560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366260" y="1326261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33020</xdr:rowOff>
    </xdr:from>
    <xdr:ext cx="762000" cy="259080"/>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488180" y="13234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599180" y="1324737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132080</xdr:rowOff>
    </xdr:from>
    <xdr:ext cx="734060" cy="25527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286760" y="13333730"/>
          <a:ext cx="7340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7813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2540</xdr:rowOff>
    </xdr:from>
    <xdr:ext cx="760730" cy="25908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486660" y="1337564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981200" y="133350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48260</xdr:rowOff>
    </xdr:from>
    <xdr:ext cx="760095"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668780" y="134213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152400</xdr:rowOff>
    </xdr:from>
    <xdr:to>
      <xdr:col>6</xdr:col>
      <xdr:colOff>171450</xdr:colOff>
      <xdr:row>78</xdr:row>
      <xdr:rowOff>82550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16332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67310</xdr:rowOff>
    </xdr:from>
    <xdr:ext cx="75819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868680" y="13440410"/>
          <a:ext cx="758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1343640" y="11557000"/>
          <a:ext cx="421386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5570200" y="1162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5570200" y="1181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117060" y="116205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117060" y="11811000"/>
          <a:ext cx="1272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586450" y="116205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586450" y="11811000"/>
          <a:ext cx="13830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73.6</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1343640" y="12128500"/>
          <a:ext cx="421386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5852775"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5915640" y="12128500"/>
          <a:ext cx="34721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5953740" y="12446000"/>
          <a:ext cx="46355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前年と比</a:t>
          </a:r>
          <a:r>
            <a:rPr kumimoji="1" lang="ja-JP" altLang="en-US" sz="1300">
              <a:solidFill>
                <a:sysClr val="windowText" lastClr="000000"/>
              </a:solidFill>
              <a:latin typeface="ＭＳ Ｐゴシック"/>
              <a:ea typeface="ＭＳ Ｐゴシック"/>
            </a:rPr>
            <a:t>較して3ポイントの</a:t>
          </a:r>
          <a:r>
            <a:rPr kumimoji="1" lang="ja-JP" altLang="en-US" sz="1300">
              <a:latin typeface="ＭＳ Ｐゴシック"/>
              <a:ea typeface="ＭＳ Ｐゴシック"/>
            </a:rPr>
            <a:t>増となり、近年の推移を見ても類似団体と同じような傾向である。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行財政改革大綱、定員適正化計画、公債費負担適正化計画等に沿って、今後も引き続き財政健全化を図り経費削減に努める。</a:t>
          </a:r>
        </a:p>
      </xdr:txBody>
    </xdr:sp>
    <xdr:clientData/>
  </xdr:twoCellAnchor>
  <xdr:oneCellAnchor>
    <xdr:from>
      <xdr:col>62</xdr:col>
      <xdr:colOff>6350</xdr:colOff>
      <xdr:row>69</xdr:row>
      <xdr:rowOff>107950</xdr:rowOff>
    </xdr:from>
    <xdr:ext cx="295910" cy="22542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305540" y="11938000"/>
          <a:ext cx="2959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1343640" y="14414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190" cy="255270"/>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0888980" y="14272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1343640" y="14033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4190" cy="259080"/>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0888980" y="13891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1343640" y="13652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4190" cy="259080"/>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0888980" y="13510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1343640" y="13271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4190" cy="255270"/>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0888980" y="13129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1343640" y="12890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4190" cy="259080"/>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0888980" y="12748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1343640" y="12509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4190" cy="259080"/>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0888980" y="12367260"/>
          <a:ext cx="5041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1343640" y="12128500"/>
          <a:ext cx="421386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190" cy="255270"/>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0888980" y="11986260"/>
          <a:ext cx="50419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1343640" y="12128500"/>
          <a:ext cx="421386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5052040" y="1267333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82</xdr:row>
      <xdr:rowOff>30480</xdr:rowOff>
    </xdr:from>
    <xdr:ext cx="762000" cy="255270"/>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5123795" y="1408938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58420</xdr:rowOff>
    </xdr:from>
    <xdr:to>
      <xdr:col>82</xdr:col>
      <xdr:colOff>179705</xdr:colOff>
      <xdr:row>82</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4963140" y="1411732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72390</xdr:rowOff>
    </xdr:from>
    <xdr:ext cx="762000" cy="259080"/>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5123795" y="12416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44.3</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157480</xdr:rowOff>
    </xdr:from>
    <xdr:to>
      <xdr:col>82</xdr:col>
      <xdr:colOff>179705</xdr:colOff>
      <xdr:row>73</xdr:row>
      <xdr:rowOff>157480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4963140" y="126733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130810</xdr:rowOff>
    </xdr:from>
    <xdr:to>
      <xdr:col>82</xdr:col>
      <xdr:colOff>107950</xdr:colOff>
      <xdr:row>78</xdr:row>
      <xdr:rowOff>73660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284960" y="13332460"/>
          <a:ext cx="76708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78</xdr:row>
      <xdr:rowOff>10160</xdr:rowOff>
    </xdr:from>
    <xdr:ext cx="762000" cy="259080"/>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5123795" y="13383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00124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77</xdr:row>
      <xdr:rowOff>130810</xdr:rowOff>
    </xdr:from>
    <xdr:to>
      <xdr:col>78</xdr:col>
      <xdr:colOff>69850</xdr:colOff>
      <xdr:row>79</xdr:row>
      <xdr:rowOff>24130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3483590" y="13332460"/>
          <a:ext cx="801370" cy="236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106680</xdr:rowOff>
    </xdr:from>
    <xdr:to>
      <xdr:col>78</xdr:col>
      <xdr:colOff>120650</xdr:colOff>
      <xdr:row>78</xdr:row>
      <xdr:rowOff>36830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23416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21590</xdr:rowOff>
    </xdr:from>
    <xdr:ext cx="733425" cy="259080"/>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3939520" y="133946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24130</xdr:rowOff>
    </xdr:from>
    <xdr:to>
      <xdr:col>73</xdr:col>
      <xdr:colOff>179705</xdr:colOff>
      <xdr:row>79</xdr:row>
      <xdr:rowOff>119380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2666980" y="13568680"/>
          <a:ext cx="81661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87630</xdr:rowOff>
    </xdr:from>
    <xdr:to>
      <xdr:col>74</xdr:col>
      <xdr:colOff>31750</xdr:colOff>
      <xdr:row>79</xdr:row>
      <xdr:rowOff>17780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434060" y="134607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27940</xdr:rowOff>
    </xdr:from>
    <xdr:ext cx="762000" cy="259080"/>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121640" y="1322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119380</xdr:rowOff>
    </xdr:from>
    <xdr:to>
      <xdr:col>69</xdr:col>
      <xdr:colOff>92075</xdr:colOff>
      <xdr:row>79</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1849100" y="13663930"/>
          <a:ext cx="81788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34290</xdr:rowOff>
    </xdr:from>
    <xdr:to>
      <xdr:col>69</xdr:col>
      <xdr:colOff>142875</xdr:colOff>
      <xdr:row>79</xdr:row>
      <xdr:rowOff>135890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616180" y="1357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146050</xdr:rowOff>
    </xdr:from>
    <xdr:ext cx="761365" cy="255270"/>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321540" y="1334770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79</xdr:row>
      <xdr:rowOff>15240</xdr:rowOff>
    </xdr:from>
    <xdr:to>
      <xdr:col>65</xdr:col>
      <xdr:colOff>53975</xdr:colOff>
      <xdr:row>79</xdr:row>
      <xdr:rowOff>116840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1816080" y="135597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127000</xdr:rowOff>
    </xdr:from>
    <xdr:ext cx="762000" cy="259080"/>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1503660" y="13328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68.9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0095" cy="259080"/>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8539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9460" cy="259080"/>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086840" y="144119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1365"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2867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468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1365" cy="259080"/>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16611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82</xdr:col>
      <xdr:colOff>57150</xdr:colOff>
      <xdr:row>78</xdr:row>
      <xdr:rowOff>22860</xdr:rowOff>
    </xdr:from>
    <xdr:to>
      <xdr:col>82</xdr:col>
      <xdr:colOff>158750</xdr:colOff>
      <xdr:row>78</xdr:row>
      <xdr:rowOff>124460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00124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77</xdr:row>
      <xdr:rowOff>39370</xdr:rowOff>
    </xdr:from>
    <xdr:ext cx="762000" cy="259080"/>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5123795" y="13241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80010</xdr:rowOff>
    </xdr:from>
    <xdr:to>
      <xdr:col>78</xdr:col>
      <xdr:colOff>120650</xdr:colOff>
      <xdr:row>78</xdr:row>
      <xdr:rowOff>10160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234160" y="1328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20320</xdr:rowOff>
    </xdr:from>
    <xdr:ext cx="733425" cy="25527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939520" y="13050520"/>
          <a:ext cx="7334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78</xdr:row>
      <xdr:rowOff>144780</xdr:rowOff>
    </xdr:from>
    <xdr:to>
      <xdr:col>74</xdr:col>
      <xdr:colOff>31750</xdr:colOff>
      <xdr:row>79</xdr:row>
      <xdr:rowOff>74930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434060" y="135178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59690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12164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68580</xdr:rowOff>
    </xdr:from>
    <xdr:to>
      <xdr:col>69</xdr:col>
      <xdr:colOff>142875</xdr:colOff>
      <xdr:row>79</xdr:row>
      <xdr:rowOff>170180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616180" y="1361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154940</xdr:rowOff>
    </xdr:from>
    <xdr:ext cx="761365" cy="25527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321540" y="13699490"/>
          <a:ext cx="7613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76200</xdr:rowOff>
    </xdr:from>
    <xdr:to>
      <xdr:col>65</xdr:col>
      <xdr:colOff>53975</xdr:colOff>
      <xdr:row>80</xdr:row>
      <xdr:rowOff>6350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1816080" y="1362075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162560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1503660" y="13707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111760</xdr:rowOff>
    </xdr:from>
    <xdr:to>
      <xdr:col>34</xdr:col>
      <xdr:colOff>19050</xdr:colOff>
      <xdr:row>64</xdr:row>
      <xdr:rowOff>111760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280670</xdr:colOff>
      <xdr:row>3</xdr:row>
      <xdr:rowOff>18415</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0956290" cy="43434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1092835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539980" y="0"/>
          <a:ext cx="272605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24765</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549505" y="12700"/>
          <a:ext cx="2699385"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56157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宮崎県美郷町</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57656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481965</xdr:colOff>
      <xdr:row>2</xdr:row>
      <xdr:rowOff>24765</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602595" y="12700"/>
          <a:ext cx="1720850" cy="34734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62799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4</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108585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00555" y="11811000"/>
          <a:ext cx="3724910" cy="24765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0157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151765</xdr:rowOff>
    </xdr:from>
    <xdr:to>
      <xdr:col>14</xdr:col>
      <xdr:colOff>38100</xdr:colOff>
      <xdr:row>63</xdr:row>
      <xdr:rowOff>151765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31060" y="11934190"/>
          <a:ext cx="24511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09165"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3942715" y="11885295"/>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147820" y="11847195"/>
          <a:ext cx="1105535"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00555" y="1047115"/>
          <a:ext cx="372491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169035"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0210" y="1161415"/>
          <a:ext cx="1105535"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40005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0210" y="1423035"/>
          <a:ext cx="1105535" cy="25146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0210" y="1725295"/>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8890</xdr:rowOff>
    </xdr:from>
    <xdr:to>
      <xdr:col>1</xdr:col>
      <xdr:colOff>167005</xdr:colOff>
      <xdr:row>7</xdr:row>
      <xdr:rowOff>8890</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3355" y="1224280"/>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59080"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167005</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3355" y="1674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59080"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167005</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3355" y="205549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08280"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52705</xdr:rowOff>
    </xdr:from>
    <xdr:to>
      <xdr:col>1</xdr:col>
      <xdr:colOff>142875</xdr:colOff>
      <xdr:row>8</xdr:row>
      <xdr:rowOff>151765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08280" y="143573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114935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00555" y="1610995"/>
          <a:ext cx="3724910" cy="225679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21590</xdr:rowOff>
    </xdr:from>
    <xdr:ext cx="408940" cy="26860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488440" y="1236980"/>
          <a:ext cx="408940" cy="2686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114935</xdr:rowOff>
    </xdr:from>
    <xdr:to>
      <xdr:col>33</xdr:col>
      <xdr:colOff>114300</xdr:colOff>
      <xdr:row>22</xdr:row>
      <xdr:rowOff>114935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00555" y="38677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143510</xdr:rowOff>
    </xdr:from>
    <xdr:ext cx="758825" cy="24955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19835" y="372872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00555" y="342074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31750</xdr:rowOff>
    </xdr:from>
    <xdr:ext cx="758825" cy="2495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19835" y="328168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59055</xdr:rowOff>
    </xdr:from>
    <xdr:to>
      <xdr:col>33</xdr:col>
      <xdr:colOff>114300</xdr:colOff>
      <xdr:row>17</xdr:row>
      <xdr:rowOff>59055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00555" y="297370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87630</xdr:rowOff>
    </xdr:from>
    <xdr:ext cx="758825" cy="24955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19835" y="283464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00555" y="25253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58825" cy="25400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19835" y="238315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00555" y="20681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58825" cy="255270"/>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19835" y="192595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00555" y="161099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8825" cy="25336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19835" y="147066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114935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a:xfrm>
          <a:off x="1900555" y="1610995"/>
          <a:ext cx="3724910" cy="225679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20320</xdr:rowOff>
    </xdr:from>
    <xdr:to>
      <xdr:col>29</xdr:col>
      <xdr:colOff>127000</xdr:colOff>
      <xdr:row>20</xdr:row>
      <xdr:rowOff>110490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a:xfrm flipV="1">
          <a:off x="4970145" y="2256790"/>
          <a:ext cx="0" cy="12712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83185</xdr:rowOff>
    </xdr:from>
    <xdr:ext cx="761365" cy="25336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035550" y="3500755"/>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151,858</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110490</xdr:rowOff>
    </xdr:from>
    <xdr:to>
      <xdr:col>30</xdr:col>
      <xdr:colOff>25400</xdr:colOff>
      <xdr:row>20</xdr:row>
      <xdr:rowOff>110490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a:xfrm>
          <a:off x="4881245" y="352806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106680</xdr:rowOff>
    </xdr:from>
    <xdr:ext cx="761365" cy="259080"/>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035550" y="20002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717,548</a:t>
          </a:r>
          <a:endParaRPr kumimoji="1" lang="ja-JP" altLang="en-US" sz="1000" b="1">
            <a:latin typeface="ＭＳ Ｐゴシック"/>
            <a:ea typeface="ＭＳ Ｐゴシック"/>
          </a:endParaRPr>
        </a:p>
      </xdr:txBody>
    </xdr:sp>
    <xdr:clientData/>
  </xdr:oneCellAnchor>
  <xdr:twoCellAnchor>
    <xdr:from>
      <xdr:col>29</xdr:col>
      <xdr:colOff>38100</xdr:colOff>
      <xdr:row>13</xdr:row>
      <xdr:rowOff>20320</xdr:rowOff>
    </xdr:from>
    <xdr:to>
      <xdr:col>30</xdr:col>
      <xdr:colOff>25400</xdr:colOff>
      <xdr:row>13</xdr:row>
      <xdr:rowOff>20320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a:off x="4881245" y="225679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50800</xdr:rowOff>
    </xdr:from>
    <xdr:to>
      <xdr:col>29</xdr:col>
      <xdr:colOff>127000</xdr:colOff>
      <xdr:row>19</xdr:row>
      <xdr:rowOff>78105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a:xfrm flipV="1">
          <a:off x="4392930" y="3300730"/>
          <a:ext cx="57721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135890</xdr:rowOff>
    </xdr:from>
    <xdr:ext cx="761365" cy="25336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035550" y="3050540"/>
          <a:ext cx="76136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18</xdr:row>
      <xdr:rowOff>119380</xdr:rowOff>
    </xdr:from>
    <xdr:to>
      <xdr:col>29</xdr:col>
      <xdr:colOff>167005</xdr:colOff>
      <xdr:row>19</xdr:row>
      <xdr:rowOff>51435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a:xfrm>
          <a:off x="4919345" y="3201670"/>
          <a:ext cx="90805"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78105</xdr:rowOff>
    </xdr:from>
    <xdr:to>
      <xdr:col>26</xdr:col>
      <xdr:colOff>50800</xdr:colOff>
      <xdr:row>19</xdr:row>
      <xdr:rowOff>101600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flipV="1">
          <a:off x="3788410" y="3328035"/>
          <a:ext cx="604520" cy="234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141605</xdr:rowOff>
    </xdr:from>
    <xdr:to>
      <xdr:col>26</xdr:col>
      <xdr:colOff>101600</xdr:colOff>
      <xdr:row>19</xdr:row>
      <xdr:rowOff>73025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a:xfrm>
          <a:off x="4342130" y="3223895"/>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84455</xdr:rowOff>
    </xdr:from>
    <xdr:ext cx="733425" cy="24955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058920" y="2999105"/>
          <a:ext cx="7334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19</xdr:row>
      <xdr:rowOff>100330</xdr:rowOff>
    </xdr:from>
    <xdr:to>
      <xdr:col>22</xdr:col>
      <xdr:colOff>114300</xdr:colOff>
      <xdr:row>19</xdr:row>
      <xdr:rowOff>101600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a:xfrm>
          <a:off x="3173095" y="3350260"/>
          <a:ext cx="615315"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158750</xdr:rowOff>
    </xdr:from>
    <xdr:to>
      <xdr:col>22</xdr:col>
      <xdr:colOff>165100</xdr:colOff>
      <xdr:row>19</xdr:row>
      <xdr:rowOff>90170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a:xfrm>
          <a:off x="3737610" y="324104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99695</xdr:rowOff>
    </xdr:from>
    <xdr:ext cx="760730" cy="252730"/>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454400" y="3014345"/>
          <a:ext cx="7607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19</xdr:row>
      <xdr:rowOff>95250</xdr:rowOff>
    </xdr:from>
    <xdr:to>
      <xdr:col>18</xdr:col>
      <xdr:colOff>167005</xdr:colOff>
      <xdr:row>19</xdr:row>
      <xdr:rowOff>100330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a:xfrm>
          <a:off x="2555875" y="3345180"/>
          <a:ext cx="617220"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166370</xdr:rowOff>
    </xdr:from>
    <xdr:to>
      <xdr:col>19</xdr:col>
      <xdr:colOff>38100</xdr:colOff>
      <xdr:row>20</xdr:row>
      <xdr:rowOff>97790</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a:xfrm>
          <a:off x="3133090" y="3416300"/>
          <a:ext cx="78105"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20</xdr:row>
      <xdr:rowOff>83185</xdr:rowOff>
    </xdr:from>
    <xdr:ext cx="762000" cy="25336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839085" y="350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20</xdr:row>
      <xdr:rowOff>3175</xdr:rowOff>
    </xdr:from>
    <xdr:to>
      <xdr:col>15</xdr:col>
      <xdr:colOff>101600</xdr:colOff>
      <xdr:row>20</xdr:row>
      <xdr:rowOff>102870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a:xfrm>
          <a:off x="2505075" y="3420745"/>
          <a:ext cx="10160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87630</xdr:rowOff>
    </xdr:from>
    <xdr:ext cx="758825" cy="24955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221865" y="3505200"/>
          <a:ext cx="7588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177,914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1365" cy="25336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15840" y="389001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5336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238625"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5336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634105"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5336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00609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5336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401570" y="389001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19</xdr:row>
      <xdr:rowOff>1270</xdr:rowOff>
    </xdr:from>
    <xdr:to>
      <xdr:col>29</xdr:col>
      <xdr:colOff>167005</xdr:colOff>
      <xdr:row>19</xdr:row>
      <xdr:rowOff>100330</xdr:rowOff>
    </xdr:to>
    <xdr:sp macro="" textlink="">
      <xdr:nvSpPr>
        <xdr:cNvPr id="67" name="楕円 66">
          <a:extLst>
            <a:ext uri="{FF2B5EF4-FFF2-40B4-BE49-F238E27FC236}">
              <a16:creationId xmlns:a16="http://schemas.microsoft.com/office/drawing/2014/main" id="{00000000-0008-0000-0500-000043000000}"/>
            </a:ext>
          </a:extLst>
        </xdr:cNvPr>
        <xdr:cNvSpPr/>
      </xdr:nvSpPr>
      <xdr:spPr>
        <a:xfrm>
          <a:off x="4919345" y="3251200"/>
          <a:ext cx="90805"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141605</xdr:rowOff>
    </xdr:from>
    <xdr:ext cx="761365" cy="24955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035550" y="3223895"/>
          <a:ext cx="7613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253,658</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19</xdr:row>
      <xdr:rowOff>28575</xdr:rowOff>
    </xdr:from>
    <xdr:to>
      <xdr:col>26</xdr:col>
      <xdr:colOff>101600</xdr:colOff>
      <xdr:row>19</xdr:row>
      <xdr:rowOff>128270</xdr:rowOff>
    </xdr:to>
    <xdr:sp macro="" textlink="">
      <xdr:nvSpPr>
        <xdr:cNvPr id="69" name="楕円 68">
          <a:extLst>
            <a:ext uri="{FF2B5EF4-FFF2-40B4-BE49-F238E27FC236}">
              <a16:creationId xmlns:a16="http://schemas.microsoft.com/office/drawing/2014/main" id="{00000000-0008-0000-0500-000045000000}"/>
            </a:ext>
          </a:extLst>
        </xdr:cNvPr>
        <xdr:cNvSpPr/>
      </xdr:nvSpPr>
      <xdr:spPr>
        <a:xfrm>
          <a:off x="4342130" y="3278505"/>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113030</xdr:rowOff>
    </xdr:from>
    <xdr:ext cx="733425" cy="25336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058920" y="3362960"/>
          <a:ext cx="7334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241,367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19</xdr:row>
      <xdr:rowOff>52070</xdr:rowOff>
    </xdr:from>
    <xdr:to>
      <xdr:col>22</xdr:col>
      <xdr:colOff>165100</xdr:colOff>
      <xdr:row>19</xdr:row>
      <xdr:rowOff>151130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3737610" y="3302000"/>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136525</xdr:rowOff>
    </xdr:from>
    <xdr:ext cx="760730" cy="25336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454400" y="33864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230,703</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19</xdr:row>
      <xdr:rowOff>50800</xdr:rowOff>
    </xdr:from>
    <xdr:to>
      <xdr:col>19</xdr:col>
      <xdr:colOff>38100</xdr:colOff>
      <xdr:row>19</xdr:row>
      <xdr:rowOff>150495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3133090" y="3300730"/>
          <a:ext cx="78105"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17</xdr:row>
      <xdr:rowOff>160655</xdr:rowOff>
    </xdr:from>
    <xdr:ext cx="762000" cy="25019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839085" y="307530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231,328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19</xdr:row>
      <xdr:rowOff>45720</xdr:rowOff>
    </xdr:from>
    <xdr:to>
      <xdr:col>15</xdr:col>
      <xdr:colOff>101600</xdr:colOff>
      <xdr:row>19</xdr:row>
      <xdr:rowOff>145415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2505075" y="329565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154940</xdr:rowOff>
    </xdr:from>
    <xdr:ext cx="758825" cy="25336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221865" y="3069590"/>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233,499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a:xfrm>
          <a:off x="1900555" y="4977130"/>
          <a:ext cx="372491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a:xfrm>
          <a:off x="127000" y="4977130"/>
          <a:ext cx="1169035"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a:xfrm>
          <a:off x="410210" y="5091430"/>
          <a:ext cx="1105535"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a:xfrm>
          <a:off x="410210" y="5354320"/>
          <a:ext cx="110553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410210" y="5659120"/>
          <a:ext cx="110553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18415</xdr:rowOff>
    </xdr:from>
    <xdr:to>
      <xdr:col>1</xdr:col>
      <xdr:colOff>167005</xdr:colOff>
      <xdr:row>30</xdr:row>
      <xdr:rowOff>18415</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a:xfrm flipH="1">
          <a:off x="173355" y="5154295"/>
          <a:ext cx="16065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a:xfrm>
          <a:off x="259080"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167005</xdr:colOff>
      <xdr:row>31</xdr:row>
      <xdr:rowOff>305435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a:xfrm flipH="1">
          <a:off x="173355" y="5608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a:xfrm flipV="1">
          <a:off x="259080"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167005</xdr:colOff>
      <xdr:row>33</xdr:row>
      <xdr:rowOff>172085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3355" y="5989955"/>
          <a:ext cx="16065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87" name="楕円 86">
          <a:extLst>
            <a:ext uri="{FF2B5EF4-FFF2-40B4-BE49-F238E27FC236}">
              <a16:creationId xmlns:a16="http://schemas.microsoft.com/office/drawing/2014/main" id="{00000000-0008-0000-0500-000057000000}"/>
            </a:ext>
          </a:extLst>
        </xdr:cNvPr>
        <xdr:cNvSpPr/>
      </xdr:nvSpPr>
      <xdr:spPr>
        <a:xfrm>
          <a:off x="208280"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a:xfrm>
          <a:off x="208280"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a:xfrm>
          <a:off x="1900555" y="5544185"/>
          <a:ext cx="372491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8940" cy="272415"/>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488440" y="5166995"/>
          <a:ext cx="408940"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a:xfrm>
          <a:off x="1900555" y="782701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a:xfrm>
          <a:off x="1900555" y="73736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213995</xdr:rowOff>
    </xdr:from>
    <xdr:ext cx="758825" cy="252730"/>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219835" y="723201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a:xfrm>
          <a:off x="1900555" y="69164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270510</xdr:rowOff>
    </xdr:from>
    <xdr:ext cx="758825" cy="25590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219835" y="67741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00555" y="64592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156210</xdr:rowOff>
    </xdr:from>
    <xdr:ext cx="758825" cy="25527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19835" y="631698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00555" y="6002020"/>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41910</xdr:rowOff>
    </xdr:from>
    <xdr:ext cx="758825" cy="255270"/>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19835" y="5859780"/>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00555" y="5544185"/>
          <a:ext cx="372491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8825"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19835" y="5403215"/>
          <a:ext cx="7588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a:xfrm>
          <a:off x="1900555" y="5544185"/>
          <a:ext cx="372491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154940</xdr:rowOff>
    </xdr:from>
    <xdr:to>
      <xdr:col>29</xdr:col>
      <xdr:colOff>127000</xdr:colOff>
      <xdr:row>38</xdr:row>
      <xdr:rowOff>113665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a:xfrm flipV="1">
          <a:off x="4970145" y="6315710"/>
          <a:ext cx="0" cy="1158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86360</xdr:rowOff>
    </xdr:from>
    <xdr:ext cx="761365" cy="25336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035550" y="744728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-22,627</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113665</xdr:rowOff>
    </xdr:from>
    <xdr:to>
      <xdr:col>30</xdr:col>
      <xdr:colOff>25400</xdr:colOff>
      <xdr:row>38</xdr:row>
      <xdr:rowOff>113665</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a:xfrm>
          <a:off x="4881245" y="7474585"/>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240665</xdr:rowOff>
    </xdr:from>
    <xdr:ext cx="761365" cy="25971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035550" y="6058535"/>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231,424</a:t>
          </a:r>
          <a:endParaRPr kumimoji="1" lang="ja-JP" altLang="en-US" sz="1000" b="1">
            <a:latin typeface="ＭＳ Ｐゴシック"/>
            <a:ea typeface="ＭＳ Ｐゴシック"/>
          </a:endParaRPr>
        </a:p>
      </xdr:txBody>
    </xdr:sp>
    <xdr:clientData/>
  </xdr:oneCellAnchor>
  <xdr:twoCellAnchor>
    <xdr:from>
      <xdr:col>29</xdr:col>
      <xdr:colOff>38100</xdr:colOff>
      <xdr:row>34</xdr:row>
      <xdr:rowOff>154940</xdr:rowOff>
    </xdr:from>
    <xdr:to>
      <xdr:col>30</xdr:col>
      <xdr:colOff>25400</xdr:colOff>
      <xdr:row>34</xdr:row>
      <xdr:rowOff>154940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a:xfrm>
          <a:off x="4881245" y="6315710"/>
          <a:ext cx="15430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49530</xdr:rowOff>
    </xdr:from>
    <xdr:to>
      <xdr:col>29</xdr:col>
      <xdr:colOff>127000</xdr:colOff>
      <xdr:row>37</xdr:row>
      <xdr:rowOff>80645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a:xfrm flipV="1">
          <a:off x="4392930" y="7067550"/>
          <a:ext cx="577215" cy="311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34925</xdr:rowOff>
    </xdr:from>
    <xdr:ext cx="761365" cy="25971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035550" y="705294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57,054</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37</xdr:row>
      <xdr:rowOff>44450</xdr:rowOff>
    </xdr:from>
    <xdr:to>
      <xdr:col>29</xdr:col>
      <xdr:colOff>167005</xdr:colOff>
      <xdr:row>37</xdr:row>
      <xdr:rowOff>145415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a:xfrm>
          <a:off x="4919345" y="7062470"/>
          <a:ext cx="9080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80645</xdr:rowOff>
    </xdr:from>
    <xdr:to>
      <xdr:col>26</xdr:col>
      <xdr:colOff>50800</xdr:colOff>
      <xdr:row>37</xdr:row>
      <xdr:rowOff>114300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flipV="1">
          <a:off x="3788410" y="7098665"/>
          <a:ext cx="604520" cy="336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67310</xdr:rowOff>
    </xdr:from>
    <xdr:to>
      <xdr:col>26</xdr:col>
      <xdr:colOff>101600</xdr:colOff>
      <xdr:row>37</xdr:row>
      <xdr:rowOff>168275</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a:xfrm>
          <a:off x="4342130" y="70853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153035</xdr:rowOff>
    </xdr:from>
    <xdr:ext cx="733425" cy="257810"/>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058920" y="7171055"/>
          <a:ext cx="7334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52,112</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167005</xdr:colOff>
      <xdr:row>37</xdr:row>
      <xdr:rowOff>114300</xdr:rowOff>
    </xdr:from>
    <xdr:to>
      <xdr:col>22</xdr:col>
      <xdr:colOff>114300</xdr:colOff>
      <xdr:row>37</xdr:row>
      <xdr:rowOff>139700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3173095" y="7132320"/>
          <a:ext cx="615315"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88900</xdr:rowOff>
    </xdr:from>
    <xdr:to>
      <xdr:col>22</xdr:col>
      <xdr:colOff>165100</xdr:colOff>
      <xdr:row>37</xdr:row>
      <xdr:rowOff>191135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a:xfrm>
          <a:off x="3737610" y="710692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174625</xdr:rowOff>
    </xdr:from>
    <xdr:ext cx="760730" cy="25717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454400" y="7192645"/>
          <a:ext cx="7607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121285</xdr:rowOff>
    </xdr:from>
    <xdr:to>
      <xdr:col>18</xdr:col>
      <xdr:colOff>167005</xdr:colOff>
      <xdr:row>37</xdr:row>
      <xdr:rowOff>139700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a:off x="2555875" y="7139305"/>
          <a:ext cx="61722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132080</xdr:rowOff>
    </xdr:from>
    <xdr:to>
      <xdr:col>19</xdr:col>
      <xdr:colOff>38100</xdr:colOff>
      <xdr:row>37</xdr:row>
      <xdr:rowOff>232410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3133090" y="7150100"/>
          <a:ext cx="78105"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37</xdr:row>
      <xdr:rowOff>217805</xdr:rowOff>
    </xdr:from>
    <xdr:ext cx="762000" cy="25590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2839085" y="72358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37,889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37</xdr:row>
      <xdr:rowOff>128905</xdr:rowOff>
    </xdr:from>
    <xdr:to>
      <xdr:col>15</xdr:col>
      <xdr:colOff>101600</xdr:colOff>
      <xdr:row>37</xdr:row>
      <xdr:rowOff>231140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a:xfrm>
          <a:off x="2505075" y="714692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216535</xdr:rowOff>
    </xdr:from>
    <xdr:ext cx="758825" cy="252730"/>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221865" y="7234555"/>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38,314</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1365" cy="25336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15840" y="7849870"/>
          <a:ext cx="7613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238625"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634105"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00609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40157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170815</xdr:rowOff>
    </xdr:from>
    <xdr:to>
      <xdr:col>29</xdr:col>
      <xdr:colOff>167005</xdr:colOff>
      <xdr:row>37</xdr:row>
      <xdr:rowOff>100965</xdr:rowOff>
    </xdr:to>
    <xdr:sp macro="" textlink="">
      <xdr:nvSpPr>
        <xdr:cNvPr id="127" name="楕円 126">
          <a:extLst>
            <a:ext uri="{FF2B5EF4-FFF2-40B4-BE49-F238E27FC236}">
              <a16:creationId xmlns:a16="http://schemas.microsoft.com/office/drawing/2014/main" id="{00000000-0008-0000-0500-00007F000000}"/>
            </a:ext>
          </a:extLst>
        </xdr:cNvPr>
        <xdr:cNvSpPr/>
      </xdr:nvSpPr>
      <xdr:spPr>
        <a:xfrm>
          <a:off x="4919345" y="7017385"/>
          <a:ext cx="9080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15875</xdr:rowOff>
    </xdr:from>
    <xdr:ext cx="761365" cy="259080"/>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035550" y="6862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66,841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31115</xdr:rowOff>
    </xdr:from>
    <xdr:to>
      <xdr:col>26</xdr:col>
      <xdr:colOff>101600</xdr:colOff>
      <xdr:row>37</xdr:row>
      <xdr:rowOff>132080</xdr:rowOff>
    </xdr:to>
    <xdr:sp macro="" textlink="">
      <xdr:nvSpPr>
        <xdr:cNvPr id="129" name="楕円 128">
          <a:extLst>
            <a:ext uri="{FF2B5EF4-FFF2-40B4-BE49-F238E27FC236}">
              <a16:creationId xmlns:a16="http://schemas.microsoft.com/office/drawing/2014/main" id="{00000000-0008-0000-0500-000081000000}"/>
            </a:ext>
          </a:extLst>
        </xdr:cNvPr>
        <xdr:cNvSpPr/>
      </xdr:nvSpPr>
      <xdr:spPr>
        <a:xfrm>
          <a:off x="4342130" y="70491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313055</xdr:rowOff>
    </xdr:from>
    <xdr:ext cx="733425" cy="259080"/>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058920" y="681672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59,986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63500</xdr:rowOff>
    </xdr:from>
    <xdr:to>
      <xdr:col>22</xdr:col>
      <xdr:colOff>165100</xdr:colOff>
      <xdr:row>37</xdr:row>
      <xdr:rowOff>165100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a:xfrm>
          <a:off x="3737610" y="7081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3810</xdr:rowOff>
    </xdr:from>
    <xdr:ext cx="760730" cy="259080"/>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54400" y="685038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52,745</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90170</xdr:rowOff>
    </xdr:from>
    <xdr:to>
      <xdr:col>19</xdr:col>
      <xdr:colOff>38100</xdr:colOff>
      <xdr:row>37</xdr:row>
      <xdr:rowOff>191135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3133090" y="7108190"/>
          <a:ext cx="7810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167005</xdr:colOff>
      <xdr:row>36</xdr:row>
      <xdr:rowOff>29845</xdr:rowOff>
    </xdr:from>
    <xdr:ext cx="762000" cy="25590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2839085" y="68764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47,078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69850</xdr:rowOff>
    </xdr:from>
    <xdr:to>
      <xdr:col>15</xdr:col>
      <xdr:colOff>101600</xdr:colOff>
      <xdr:row>37</xdr:row>
      <xdr:rowOff>172085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2505075" y="7087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10160</xdr:rowOff>
    </xdr:from>
    <xdr:ext cx="758825" cy="252730"/>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221865" y="6856730"/>
          <a:ext cx="7588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51,444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04859" y="73482"/>
          <a:ext cx="3726370"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
4,821
448.84
9,507,103
8,901,239
80,150
4,938,675
6,890,276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955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28015"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730"/>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28015"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80,523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79,450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345" cy="219710"/>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53415"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43180</xdr:rowOff>
    </xdr:from>
    <xdr:to>
      <xdr:col>28</xdr:col>
      <xdr:colOff>114300</xdr:colOff>
      <xdr:row>39</xdr:row>
      <xdr:rowOff>43180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72390</xdr:rowOff>
    </xdr:from>
    <xdr:ext cx="245110" cy="250190"/>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466090" y="64465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36</xdr:row>
      <xdr:rowOff>34925</xdr:rowOff>
    </xdr:from>
    <xdr:ext cx="593725" cy="25019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370" y="60737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165100</xdr:rowOff>
    </xdr:from>
    <xdr:ext cx="593725" cy="24955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370" y="57010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128270</xdr:rowOff>
    </xdr:from>
    <xdr:ext cx="593725" cy="250190"/>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370" y="532892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90805</xdr:rowOff>
    </xdr:from>
    <xdr:ext cx="593725" cy="250190"/>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370" y="49561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27</xdr:row>
      <xdr:rowOff>53340</xdr:rowOff>
    </xdr:from>
    <xdr:ext cx="685165" cy="24955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200" y="45834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126365</xdr:rowOff>
    </xdr:from>
    <xdr:to>
      <xdr:col>24</xdr:col>
      <xdr:colOff>62865</xdr:colOff>
      <xdr:row>38</xdr:row>
      <xdr:rowOff>1270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069715" y="5327015"/>
          <a:ext cx="1270" cy="1048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5080</xdr:rowOff>
    </xdr:from>
    <xdr:ext cx="597535" cy="25336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122420" y="637921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112,772</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1270</xdr:rowOff>
    </xdr:from>
    <xdr:to>
      <xdr:col>24</xdr:col>
      <xdr:colOff>152400</xdr:colOff>
      <xdr:row>38</xdr:row>
      <xdr:rowOff>1270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006215" y="63754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73660</xdr:rowOff>
    </xdr:from>
    <xdr:ext cx="597535" cy="252730"/>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122420" y="510667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675,576</a:t>
          </a:r>
          <a:endParaRPr kumimoji="1" lang="ja-JP" altLang="en-US" sz="1000" b="1">
            <a:latin typeface="ＭＳ Ｐゴシック"/>
            <a:ea typeface="ＭＳ Ｐゴシック"/>
          </a:endParaRPr>
        </a:p>
      </xdr:txBody>
    </xdr:sp>
    <xdr:clientData/>
  </xdr:oneCellAnchor>
  <xdr:twoCellAnchor>
    <xdr:from>
      <xdr:col>23</xdr:col>
      <xdr:colOff>165100</xdr:colOff>
      <xdr:row>31</xdr:row>
      <xdr:rowOff>126365</xdr:rowOff>
    </xdr:from>
    <xdr:to>
      <xdr:col>24</xdr:col>
      <xdr:colOff>152400</xdr:colOff>
      <xdr:row>31</xdr:row>
      <xdr:rowOff>126365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006215" y="532701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36</xdr:row>
      <xdr:rowOff>48260</xdr:rowOff>
    </xdr:from>
    <xdr:to>
      <xdr:col>24</xdr:col>
      <xdr:colOff>63500</xdr:colOff>
      <xdr:row>36</xdr:row>
      <xdr:rowOff>64770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340100" y="6087110"/>
          <a:ext cx="73152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29210</xdr:rowOff>
    </xdr:from>
    <xdr:ext cx="597535" cy="24955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122420" y="6068060"/>
          <a:ext cx="5975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50800</xdr:rowOff>
    </xdr:from>
    <xdr:to>
      <xdr:col>24</xdr:col>
      <xdr:colOff>114300</xdr:colOff>
      <xdr:row>36</xdr:row>
      <xdr:rowOff>149860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020820" y="60896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64770</xdr:rowOff>
    </xdr:from>
    <xdr:to>
      <xdr:col>19</xdr:col>
      <xdr:colOff>167005</xdr:colOff>
      <xdr:row>36</xdr:row>
      <xdr:rowOff>96520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555875" y="6103620"/>
          <a:ext cx="7842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66040</xdr:rowOff>
    </xdr:from>
    <xdr:to>
      <xdr:col>20</xdr:col>
      <xdr:colOff>38100</xdr:colOff>
      <xdr:row>36</xdr:row>
      <xdr:rowOff>165100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300095" y="61048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36</xdr:row>
      <xdr:rowOff>156210</xdr:rowOff>
    </xdr:from>
    <xdr:ext cx="594995" cy="25336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074670" y="61950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36</xdr:row>
      <xdr:rowOff>96520</xdr:rowOff>
    </xdr:from>
    <xdr:to>
      <xdr:col>15</xdr:col>
      <xdr:colOff>50800</xdr:colOff>
      <xdr:row>36</xdr:row>
      <xdr:rowOff>135890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784350" y="6135370"/>
          <a:ext cx="77152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79375</xdr:rowOff>
    </xdr:from>
    <xdr:to>
      <xdr:col>15</xdr:col>
      <xdr:colOff>101600</xdr:colOff>
      <xdr:row>37</xdr:row>
      <xdr:rowOff>11430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505075" y="61182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37</xdr:row>
      <xdr:rowOff>2540</xdr:rowOff>
    </xdr:from>
    <xdr:ext cx="594995" cy="25336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303145" y="620903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36</xdr:row>
      <xdr:rowOff>132715</xdr:rowOff>
    </xdr:from>
    <xdr:to>
      <xdr:col>10</xdr:col>
      <xdr:colOff>114300</xdr:colOff>
      <xdr:row>36</xdr:row>
      <xdr:rowOff>135890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002030" y="6171565"/>
          <a:ext cx="7823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67945</xdr:rowOff>
    </xdr:from>
    <xdr:to>
      <xdr:col>10</xdr:col>
      <xdr:colOff>165100</xdr:colOff>
      <xdr:row>37</xdr:row>
      <xdr:rowOff>167005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733550" y="6274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37</xdr:row>
      <xdr:rowOff>158750</xdr:rowOff>
    </xdr:from>
    <xdr:ext cx="594995" cy="25019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508125" y="636524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140,211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73025</xdr:rowOff>
    </xdr:from>
    <xdr:to>
      <xdr:col>6</xdr:col>
      <xdr:colOff>38100</xdr:colOff>
      <xdr:row>38</xdr:row>
      <xdr:rowOff>5080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962025" y="627951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37</xdr:row>
      <xdr:rowOff>163830</xdr:rowOff>
    </xdr:from>
    <xdr:ext cx="594995" cy="24955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736600" y="637032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137,457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825" cy="25336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38887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0730" cy="25336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61734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165735</xdr:rowOff>
    </xdr:from>
    <xdr:to>
      <xdr:col>24</xdr:col>
      <xdr:colOff>114300</xdr:colOff>
      <xdr:row>36</xdr:row>
      <xdr:rowOff>97155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020820" y="6036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20320</xdr:rowOff>
    </xdr:from>
    <xdr:ext cx="597535" cy="252730"/>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122420" y="589153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267,535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15875</xdr:rowOff>
    </xdr:from>
    <xdr:to>
      <xdr:col>20</xdr:col>
      <xdr:colOff>38100</xdr:colOff>
      <xdr:row>36</xdr:row>
      <xdr:rowOff>114935</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300095" y="60547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34</xdr:row>
      <xdr:rowOff>130810</xdr:rowOff>
    </xdr:from>
    <xdr:ext cx="594995" cy="252730"/>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074670" y="583438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258,420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47625</xdr:rowOff>
    </xdr:from>
    <xdr:to>
      <xdr:col>15</xdr:col>
      <xdr:colOff>101600</xdr:colOff>
      <xdr:row>36</xdr:row>
      <xdr:rowOff>146685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505075" y="60864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34</xdr:row>
      <xdr:rowOff>162560</xdr:rowOff>
    </xdr:from>
    <xdr:ext cx="594995" cy="24955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303145" y="58661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241,390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36</xdr:row>
      <xdr:rowOff>86360</xdr:rowOff>
    </xdr:from>
    <xdr:to>
      <xdr:col>10</xdr:col>
      <xdr:colOff>165100</xdr:colOff>
      <xdr:row>37</xdr:row>
      <xdr:rowOff>17780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733550" y="61252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35</xdr:row>
      <xdr:rowOff>34290</xdr:rowOff>
    </xdr:from>
    <xdr:ext cx="594995" cy="250190"/>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508125" y="590550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220,265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83185</xdr:rowOff>
    </xdr:from>
    <xdr:to>
      <xdr:col>6</xdr:col>
      <xdr:colOff>38100</xdr:colOff>
      <xdr:row>37</xdr:row>
      <xdr:rowOff>15240</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962025" y="612203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35</xdr:row>
      <xdr:rowOff>31115</xdr:rowOff>
    </xdr:from>
    <xdr:ext cx="594995" cy="24955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736600" y="590232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222,028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77,164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100,009</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345" cy="219710"/>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653415"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96520</xdr:rowOff>
    </xdr:from>
    <xdr:to>
      <xdr:col>28</xdr:col>
      <xdr:colOff>114300</xdr:colOff>
      <xdr:row>59</xdr:row>
      <xdr:rowOff>96520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668020" y="99910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125730</xdr:rowOff>
    </xdr:from>
    <xdr:ext cx="245110" cy="250190"/>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466090" y="985266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112395</xdr:rowOff>
    </xdr:from>
    <xdr:to>
      <xdr:col>28</xdr:col>
      <xdr:colOff>114300</xdr:colOff>
      <xdr:row>57</xdr:row>
      <xdr:rowOff>112395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68020" y="9671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140970</xdr:rowOff>
    </xdr:from>
    <xdr:ext cx="593725" cy="24955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370" y="953262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55</xdr:row>
      <xdr:rowOff>128905</xdr:rowOff>
    </xdr:from>
    <xdr:to>
      <xdr:col>28</xdr:col>
      <xdr:colOff>114300</xdr:colOff>
      <xdr:row>55</xdr:row>
      <xdr:rowOff>128905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68020" y="93529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54</xdr:row>
      <xdr:rowOff>156845</xdr:rowOff>
    </xdr:from>
    <xdr:ext cx="593725" cy="25336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370" y="92132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144780</xdr:rowOff>
    </xdr:from>
    <xdr:to>
      <xdr:col>28</xdr:col>
      <xdr:colOff>114300</xdr:colOff>
      <xdr:row>53</xdr:row>
      <xdr:rowOff>144780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68020" y="90335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5715</xdr:rowOff>
    </xdr:from>
    <xdr:ext cx="593725" cy="252730"/>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370" y="889444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161290</xdr:rowOff>
    </xdr:from>
    <xdr:to>
      <xdr:col>28</xdr:col>
      <xdr:colOff>114300</xdr:colOff>
      <xdr:row>51</xdr:row>
      <xdr:rowOff>161290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68020" y="87147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21590</xdr:rowOff>
    </xdr:from>
    <xdr:ext cx="685165" cy="252730"/>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200" y="8575040"/>
          <a:ext cx="6851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8255</xdr:rowOff>
    </xdr:from>
    <xdr:to>
      <xdr:col>28</xdr:col>
      <xdr:colOff>114300</xdr:colOff>
      <xdr:row>50</xdr:row>
      <xdr:rowOff>8255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68020" y="83940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37465</xdr:rowOff>
    </xdr:from>
    <xdr:ext cx="685165" cy="25336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200" y="8255635"/>
          <a:ext cx="6851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165" cy="24955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200" y="79362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46990</xdr:rowOff>
    </xdr:from>
    <xdr:to>
      <xdr:col>24</xdr:col>
      <xdr:colOff>62865</xdr:colOff>
      <xdr:row>59</xdr:row>
      <xdr:rowOff>1905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069715" y="8600440"/>
          <a:ext cx="1270" cy="1296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5715</xdr:rowOff>
    </xdr:from>
    <xdr:ext cx="533400" cy="252730"/>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122420" y="9900285"/>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89,048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1905</xdr:rowOff>
    </xdr:from>
    <xdr:to>
      <xdr:col>24</xdr:col>
      <xdr:colOff>152400</xdr:colOff>
      <xdr:row>59</xdr:row>
      <xdr:rowOff>1905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006215" y="989647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162560</xdr:rowOff>
    </xdr:from>
    <xdr:ext cx="688975" cy="24955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122420" y="8380730"/>
          <a:ext cx="6889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1,307,097</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46990</xdr:rowOff>
    </xdr:from>
    <xdr:to>
      <xdr:col>24</xdr:col>
      <xdr:colOff>152400</xdr:colOff>
      <xdr:row>51</xdr:row>
      <xdr:rowOff>46990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006215" y="86004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57</xdr:row>
      <xdr:rowOff>120015</xdr:rowOff>
    </xdr:from>
    <xdr:to>
      <xdr:col>24</xdr:col>
      <xdr:colOff>63500</xdr:colOff>
      <xdr:row>57</xdr:row>
      <xdr:rowOff>151765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340100" y="9679305"/>
          <a:ext cx="7315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84455</xdr:rowOff>
    </xdr:from>
    <xdr:ext cx="597535" cy="24955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122420" y="9643745"/>
          <a:ext cx="5975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105410</xdr:rowOff>
    </xdr:from>
    <xdr:to>
      <xdr:col>24</xdr:col>
      <xdr:colOff>114300</xdr:colOff>
      <xdr:row>58</xdr:row>
      <xdr:rowOff>36830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020820" y="96647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120015</xdr:rowOff>
    </xdr:from>
    <xdr:to>
      <xdr:col>19</xdr:col>
      <xdr:colOff>167005</xdr:colOff>
      <xdr:row>57</xdr:row>
      <xdr:rowOff>163830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555875" y="9679305"/>
          <a:ext cx="7842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132715</xdr:rowOff>
    </xdr:from>
    <xdr:to>
      <xdr:col>20</xdr:col>
      <xdr:colOff>38100</xdr:colOff>
      <xdr:row>58</xdr:row>
      <xdr:rowOff>64135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300095" y="96920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58</xdr:row>
      <xdr:rowOff>55880</xdr:rowOff>
    </xdr:from>
    <xdr:ext cx="594995" cy="25336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074670" y="978281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161925</xdr:rowOff>
    </xdr:from>
    <xdr:to>
      <xdr:col>15</xdr:col>
      <xdr:colOff>50800</xdr:colOff>
      <xdr:row>57</xdr:row>
      <xdr:rowOff>163830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784350" y="9721215"/>
          <a:ext cx="7715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144145</xdr:rowOff>
    </xdr:from>
    <xdr:to>
      <xdr:col>15</xdr:col>
      <xdr:colOff>101600</xdr:colOff>
      <xdr:row>58</xdr:row>
      <xdr:rowOff>75565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505075" y="97034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58</xdr:row>
      <xdr:rowOff>67310</xdr:rowOff>
    </xdr:from>
    <xdr:ext cx="594995" cy="250190"/>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303145" y="979424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57</xdr:row>
      <xdr:rowOff>161925</xdr:rowOff>
    </xdr:from>
    <xdr:to>
      <xdr:col>10</xdr:col>
      <xdr:colOff>114300</xdr:colOff>
      <xdr:row>58</xdr:row>
      <xdr:rowOff>29210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002030" y="9721215"/>
          <a:ext cx="78232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53975</xdr:rowOff>
    </xdr:from>
    <xdr:to>
      <xdr:col>10</xdr:col>
      <xdr:colOff>165100</xdr:colOff>
      <xdr:row>58</xdr:row>
      <xdr:rowOff>153035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733550" y="97809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144780</xdr:rowOff>
    </xdr:from>
    <xdr:ext cx="594995" cy="24955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508125" y="987171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150,797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61595</xdr:rowOff>
    </xdr:from>
    <xdr:to>
      <xdr:col>6</xdr:col>
      <xdr:colOff>38100</xdr:colOff>
      <xdr:row>58</xdr:row>
      <xdr:rowOff>161925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962025" y="9788525"/>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152400</xdr:rowOff>
    </xdr:from>
    <xdr:ext cx="594995" cy="252730"/>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736600" y="987933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78105</xdr:rowOff>
    </xdr:from>
    <xdr:ext cx="762000" cy="25336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825" cy="25336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38887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0730" cy="25336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61734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61</xdr:row>
      <xdr:rowOff>78105</xdr:rowOff>
    </xdr:from>
    <xdr:ext cx="762000" cy="25336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102870</xdr:rowOff>
    </xdr:from>
    <xdr:to>
      <xdr:col>24</xdr:col>
      <xdr:colOff>114300</xdr:colOff>
      <xdr:row>58</xdr:row>
      <xdr:rowOff>34290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020820" y="9662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125095</xdr:rowOff>
    </xdr:from>
    <xdr:ext cx="597535" cy="250190"/>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122420" y="9516745"/>
          <a:ext cx="59753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262,867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71120</xdr:rowOff>
    </xdr:from>
    <xdr:to>
      <xdr:col>20</xdr:col>
      <xdr:colOff>38100</xdr:colOff>
      <xdr:row>58</xdr:row>
      <xdr:rowOff>2540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300095" y="963041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56</xdr:row>
      <xdr:rowOff>18415</xdr:rowOff>
    </xdr:from>
    <xdr:ext cx="594995" cy="25209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074670" y="941006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292,713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114300</xdr:rowOff>
    </xdr:from>
    <xdr:to>
      <xdr:col>15</xdr:col>
      <xdr:colOff>101600</xdr:colOff>
      <xdr:row>58</xdr:row>
      <xdr:rowOff>45720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505075" y="9673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56</xdr:row>
      <xdr:rowOff>61595</xdr:rowOff>
    </xdr:from>
    <xdr:ext cx="594995" cy="25273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303145" y="94532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251,722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111760</xdr:rowOff>
    </xdr:from>
    <xdr:to>
      <xdr:col>10</xdr:col>
      <xdr:colOff>165100</xdr:colOff>
      <xdr:row>58</xdr:row>
      <xdr:rowOff>43180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733550" y="9671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59690</xdr:rowOff>
    </xdr:from>
    <xdr:ext cx="594995" cy="25336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508125" y="94513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254,202</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57</xdr:row>
      <xdr:rowOff>147320</xdr:rowOff>
    </xdr:from>
    <xdr:to>
      <xdr:col>6</xdr:col>
      <xdr:colOff>38100</xdr:colOff>
      <xdr:row>58</xdr:row>
      <xdr:rowOff>78740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962025" y="970661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95250</xdr:rowOff>
    </xdr:from>
    <xdr:ext cx="594995" cy="25273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736600" y="948690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220,781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4,596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345" cy="219710"/>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653415"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24765</xdr:rowOff>
    </xdr:from>
    <xdr:to>
      <xdr:col>28</xdr:col>
      <xdr:colOff>114300</xdr:colOff>
      <xdr:row>78</xdr:row>
      <xdr:rowOff>24765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668020" y="13104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77</xdr:row>
      <xdr:rowOff>53340</xdr:rowOff>
    </xdr:from>
    <xdr:ext cx="245110" cy="24955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466090" y="12965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74</xdr:row>
      <xdr:rowOff>136525</xdr:rowOff>
    </xdr:from>
    <xdr:to>
      <xdr:col>28</xdr:col>
      <xdr:colOff>114300</xdr:colOff>
      <xdr:row>74</xdr:row>
      <xdr:rowOff>136525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6802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165100</xdr:rowOff>
    </xdr:from>
    <xdr:ext cx="593725" cy="24955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370" y="124066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71</xdr:row>
      <xdr:rowOff>80645</xdr:rowOff>
    </xdr:from>
    <xdr:to>
      <xdr:col>28</xdr:col>
      <xdr:colOff>114300</xdr:colOff>
      <xdr:row>71</xdr:row>
      <xdr:rowOff>80645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68020" y="11986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70</xdr:row>
      <xdr:rowOff>109220</xdr:rowOff>
    </xdr:from>
    <xdr:ext cx="593725" cy="2495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370" y="118478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3725" cy="24955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370" y="112890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132715</xdr:rowOff>
    </xdr:from>
    <xdr:to>
      <xdr:col>24</xdr:col>
      <xdr:colOff>62865</xdr:colOff>
      <xdr:row>78</xdr:row>
      <xdr:rowOff>24765</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069715" y="11871325"/>
          <a:ext cx="1270" cy="1233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28575</xdr:rowOff>
    </xdr:from>
    <xdr:ext cx="248285" cy="24955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122420" y="13108305"/>
          <a:ext cx="24828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24765</xdr:rowOff>
    </xdr:from>
    <xdr:to>
      <xdr:col>24</xdr:col>
      <xdr:colOff>152400</xdr:colOff>
      <xdr:row>78</xdr:row>
      <xdr:rowOff>24765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006215" y="13104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80645</xdr:rowOff>
    </xdr:from>
    <xdr:ext cx="597535" cy="25336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122420" y="1165161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220,717</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132715</xdr:rowOff>
    </xdr:from>
    <xdr:to>
      <xdr:col>24</xdr:col>
      <xdr:colOff>152400</xdr:colOff>
      <xdr:row>70</xdr:row>
      <xdr:rowOff>132715</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006215" y="118713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76</xdr:row>
      <xdr:rowOff>160020</xdr:rowOff>
    </xdr:from>
    <xdr:to>
      <xdr:col>24</xdr:col>
      <xdr:colOff>63500</xdr:colOff>
      <xdr:row>77</xdr:row>
      <xdr:rowOff>66675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340100" y="12904470"/>
          <a:ext cx="73152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114300</xdr:rowOff>
    </xdr:from>
    <xdr:ext cx="533400" cy="25336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122420" y="12691110"/>
          <a:ext cx="53340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92075</xdr:rowOff>
    </xdr:from>
    <xdr:to>
      <xdr:col>24</xdr:col>
      <xdr:colOff>114300</xdr:colOff>
      <xdr:row>77</xdr:row>
      <xdr:rowOff>23495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020820" y="128365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66675</xdr:rowOff>
    </xdr:from>
    <xdr:to>
      <xdr:col>19</xdr:col>
      <xdr:colOff>167005</xdr:colOff>
      <xdr:row>77</xdr:row>
      <xdr:rowOff>67945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555875" y="12978765"/>
          <a:ext cx="784225"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106045</xdr:rowOff>
    </xdr:from>
    <xdr:to>
      <xdr:col>20</xdr:col>
      <xdr:colOff>38100</xdr:colOff>
      <xdr:row>77</xdr:row>
      <xdr:rowOff>37465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300095" y="1285049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75</xdr:row>
      <xdr:rowOff>53340</xdr:rowOff>
    </xdr:from>
    <xdr:ext cx="530860" cy="24955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107055" y="1263015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77</xdr:row>
      <xdr:rowOff>50800</xdr:rowOff>
    </xdr:from>
    <xdr:to>
      <xdr:col>15</xdr:col>
      <xdr:colOff>50800</xdr:colOff>
      <xdr:row>77</xdr:row>
      <xdr:rowOff>67945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784350" y="12962890"/>
          <a:ext cx="7715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128270</xdr:rowOff>
    </xdr:from>
    <xdr:to>
      <xdr:col>15</xdr:col>
      <xdr:colOff>101600</xdr:colOff>
      <xdr:row>77</xdr:row>
      <xdr:rowOff>59690</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505075" y="128727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75</xdr:row>
      <xdr:rowOff>75565</xdr:rowOff>
    </xdr:from>
    <xdr:ext cx="530860" cy="252730"/>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335530" y="1265237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77</xdr:row>
      <xdr:rowOff>39370</xdr:rowOff>
    </xdr:from>
    <xdr:to>
      <xdr:col>10</xdr:col>
      <xdr:colOff>114300</xdr:colOff>
      <xdr:row>77</xdr:row>
      <xdr:rowOff>50800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002030" y="12951460"/>
          <a:ext cx="78232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53975</xdr:rowOff>
    </xdr:from>
    <xdr:to>
      <xdr:col>10</xdr:col>
      <xdr:colOff>165100</xdr:colOff>
      <xdr:row>77</xdr:row>
      <xdr:rowOff>153035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733550" y="129660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77</xdr:row>
      <xdr:rowOff>144780</xdr:rowOff>
    </xdr:from>
    <xdr:ext cx="532765" cy="24955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540510" y="1305687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53340</xdr:rowOff>
    </xdr:from>
    <xdr:to>
      <xdr:col>6</xdr:col>
      <xdr:colOff>38100</xdr:colOff>
      <xdr:row>77</xdr:row>
      <xdr:rowOff>152400</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962025" y="129654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77</xdr:row>
      <xdr:rowOff>144145</xdr:rowOff>
    </xdr:from>
    <xdr:ext cx="530860" cy="250190"/>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768985" y="1305623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78105</xdr:rowOff>
    </xdr:from>
    <xdr:ext cx="762000" cy="25336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825" cy="25336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38887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0730" cy="25336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1734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81</xdr:row>
      <xdr:rowOff>78105</xdr:rowOff>
    </xdr:from>
    <xdr:ext cx="762000" cy="25336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109855</xdr:rowOff>
    </xdr:from>
    <xdr:to>
      <xdr:col>24</xdr:col>
      <xdr:colOff>114300</xdr:colOff>
      <xdr:row>77</xdr:row>
      <xdr:rowOff>41275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020820" y="128543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88900</xdr:rowOff>
    </xdr:from>
    <xdr:ext cx="533400" cy="24955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122420" y="12833350"/>
          <a:ext cx="5334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35,891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17145</xdr:rowOff>
    </xdr:from>
    <xdr:to>
      <xdr:col>20</xdr:col>
      <xdr:colOff>38100</xdr:colOff>
      <xdr:row>77</xdr:row>
      <xdr:rowOff>116205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300095" y="129292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77</xdr:row>
      <xdr:rowOff>107315</xdr:rowOff>
    </xdr:from>
    <xdr:ext cx="530860" cy="24955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107055" y="130194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22,538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77</xdr:row>
      <xdr:rowOff>17780</xdr:rowOff>
    </xdr:from>
    <xdr:to>
      <xdr:col>15</xdr:col>
      <xdr:colOff>101600</xdr:colOff>
      <xdr:row>77</xdr:row>
      <xdr:rowOff>117475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505075" y="129298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77</xdr:row>
      <xdr:rowOff>108585</xdr:rowOff>
    </xdr:from>
    <xdr:ext cx="530860" cy="24955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335530" y="130206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22,342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77</xdr:row>
      <xdr:rowOff>635</xdr:rowOff>
    </xdr:from>
    <xdr:to>
      <xdr:col>10</xdr:col>
      <xdr:colOff>165100</xdr:colOff>
      <xdr:row>77</xdr:row>
      <xdr:rowOff>99695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733550" y="129127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75</xdr:row>
      <xdr:rowOff>116205</xdr:rowOff>
    </xdr:from>
    <xdr:ext cx="532765" cy="25336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540510" y="1269301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25,420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156845</xdr:rowOff>
    </xdr:from>
    <xdr:to>
      <xdr:col>6</xdr:col>
      <xdr:colOff>38100</xdr:colOff>
      <xdr:row>77</xdr:row>
      <xdr:rowOff>88900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962025" y="1290129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75</xdr:row>
      <xdr:rowOff>105410</xdr:rowOff>
    </xdr:from>
    <xdr:ext cx="530860" cy="250190"/>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768985" y="1268222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152,172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345" cy="219710"/>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653415"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668020" y="16675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73660</xdr:rowOff>
    </xdr:from>
    <xdr:ext cx="245110" cy="259080"/>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46609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668020" y="16294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0225" cy="259080"/>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07010" y="16151860"/>
          <a:ext cx="530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66802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3725" cy="255270"/>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370" y="1577086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668020" y="15532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3725" cy="259080"/>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370" y="15389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668020" y="15153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3725" cy="25082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370" y="1501457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3725" cy="24955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370" y="146418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80645</xdr:rowOff>
    </xdr:from>
    <xdr:to>
      <xdr:col>24</xdr:col>
      <xdr:colOff>62865</xdr:colOff>
      <xdr:row>97</xdr:row>
      <xdr:rowOff>140335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069715" y="15172055"/>
          <a:ext cx="1270" cy="12560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3400" cy="255270"/>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122420" y="16431895"/>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32,447</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006215" y="164280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28575</xdr:rowOff>
    </xdr:from>
    <xdr:ext cx="597535" cy="24955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122420" y="14952345"/>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197,481</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80645</xdr:rowOff>
    </xdr:from>
    <xdr:to>
      <xdr:col>24</xdr:col>
      <xdr:colOff>152400</xdr:colOff>
      <xdr:row>90</xdr:row>
      <xdr:rowOff>80645</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006215" y="151720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92</xdr:row>
      <xdr:rowOff>147320</xdr:rowOff>
    </xdr:from>
    <xdr:to>
      <xdr:col>24</xdr:col>
      <xdr:colOff>63500</xdr:colOff>
      <xdr:row>93</xdr:row>
      <xdr:rowOff>8890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340100" y="15577820"/>
          <a:ext cx="73152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3810</xdr:rowOff>
    </xdr:from>
    <xdr:ext cx="533400" cy="259080"/>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122420" y="15948660"/>
          <a:ext cx="5334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95</xdr:row>
      <xdr:rowOff>25400</xdr:rowOff>
    </xdr:from>
    <xdr:to>
      <xdr:col>24</xdr:col>
      <xdr:colOff>114300</xdr:colOff>
      <xdr:row>95</xdr:row>
      <xdr:rowOff>127000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020820" y="1597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147320</xdr:rowOff>
    </xdr:from>
    <xdr:to>
      <xdr:col>19</xdr:col>
      <xdr:colOff>167005</xdr:colOff>
      <xdr:row>94</xdr:row>
      <xdr:rowOff>38735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555875" y="15577820"/>
          <a:ext cx="784225"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133985</xdr:rowOff>
    </xdr:from>
    <xdr:to>
      <xdr:col>20</xdr:col>
      <xdr:colOff>38100</xdr:colOff>
      <xdr:row>95</xdr:row>
      <xdr:rowOff>64135</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300095" y="1590738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55245</xdr:rowOff>
    </xdr:from>
    <xdr:ext cx="530860" cy="255270"/>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107055" y="1600009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94</xdr:row>
      <xdr:rowOff>38735</xdr:rowOff>
    </xdr:from>
    <xdr:to>
      <xdr:col>15</xdr:col>
      <xdr:colOff>50800</xdr:colOff>
      <xdr:row>94</xdr:row>
      <xdr:rowOff>103505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1784350" y="15812135"/>
          <a:ext cx="771525"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133985</xdr:rowOff>
    </xdr:from>
    <xdr:to>
      <xdr:col>15</xdr:col>
      <xdr:colOff>101600</xdr:colOff>
      <xdr:row>96</xdr:row>
      <xdr:rowOff>64135</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505075" y="1607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55245</xdr:rowOff>
    </xdr:from>
    <xdr:ext cx="530860" cy="255270"/>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335530" y="161715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94</xdr:row>
      <xdr:rowOff>103505</xdr:rowOff>
    </xdr:from>
    <xdr:to>
      <xdr:col>10</xdr:col>
      <xdr:colOff>114300</xdr:colOff>
      <xdr:row>94</xdr:row>
      <xdr:rowOff>120650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002030" y="15876905"/>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106045</xdr:rowOff>
    </xdr:from>
    <xdr:to>
      <xdr:col>10</xdr:col>
      <xdr:colOff>165100</xdr:colOff>
      <xdr:row>96</xdr:row>
      <xdr:rowOff>36195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733550" y="1605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27305</xdr:rowOff>
    </xdr:from>
    <xdr:ext cx="532765" cy="259080"/>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540510" y="1614360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122555</xdr:rowOff>
    </xdr:from>
    <xdr:to>
      <xdr:col>6</xdr:col>
      <xdr:colOff>38100</xdr:colOff>
      <xdr:row>96</xdr:row>
      <xdr:rowOff>52705</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962025" y="1606740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43815</xdr:rowOff>
    </xdr:from>
    <xdr:ext cx="530860" cy="255270"/>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768985" y="1616011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38887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730" cy="259080"/>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61734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92</xdr:row>
      <xdr:rowOff>129540</xdr:rowOff>
    </xdr:from>
    <xdr:to>
      <xdr:col>24</xdr:col>
      <xdr:colOff>114300</xdr:colOff>
      <xdr:row>93</xdr:row>
      <xdr:rowOff>59690</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020820" y="155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152400</xdr:rowOff>
    </xdr:from>
    <xdr:ext cx="597535" cy="259080"/>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122420" y="1541145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139,659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96520</xdr:rowOff>
    </xdr:from>
    <xdr:to>
      <xdr:col>20</xdr:col>
      <xdr:colOff>38100</xdr:colOff>
      <xdr:row>93</xdr:row>
      <xdr:rowOff>26670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300095" y="1552702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91</xdr:row>
      <xdr:rowOff>43180</xdr:rowOff>
    </xdr:from>
    <xdr:ext cx="594995" cy="25527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074670" y="1530223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143,999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159385</xdr:rowOff>
    </xdr:from>
    <xdr:to>
      <xdr:col>15</xdr:col>
      <xdr:colOff>101600</xdr:colOff>
      <xdr:row>94</xdr:row>
      <xdr:rowOff>89535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505075" y="1576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92</xdr:row>
      <xdr:rowOff>106045</xdr:rowOff>
    </xdr:from>
    <xdr:ext cx="594995"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303145" y="1553654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113,232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94</xdr:row>
      <xdr:rowOff>52705</xdr:rowOff>
    </xdr:from>
    <xdr:to>
      <xdr:col>10</xdr:col>
      <xdr:colOff>165100</xdr:colOff>
      <xdr:row>94</xdr:row>
      <xdr:rowOff>154940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733550" y="158261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92</xdr:row>
      <xdr:rowOff>170815</xdr:rowOff>
    </xdr:from>
    <xdr:ext cx="594995" cy="2584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508125" y="1560131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104,739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94</xdr:row>
      <xdr:rowOff>69215</xdr:rowOff>
    </xdr:from>
    <xdr:to>
      <xdr:col>6</xdr:col>
      <xdr:colOff>38100</xdr:colOff>
      <xdr:row>94</xdr:row>
      <xdr:rowOff>170815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962025" y="1584261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93</xdr:row>
      <xdr:rowOff>15875</xdr:rowOff>
    </xdr:from>
    <xdr:ext cx="594995" cy="259080"/>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736600" y="156178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102,616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56,583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63,486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345" cy="219710"/>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5767070"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5110" cy="250190"/>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5579745" y="64465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36</xdr:row>
      <xdr:rowOff>34925</xdr:rowOff>
    </xdr:from>
    <xdr:ext cx="593725" cy="250190"/>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5280025" y="60737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165100</xdr:rowOff>
    </xdr:from>
    <xdr:ext cx="593725" cy="24955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280025" y="57010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128270</xdr:rowOff>
    </xdr:from>
    <xdr:ext cx="593725" cy="250190"/>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280025" y="532892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90805</xdr:rowOff>
    </xdr:from>
    <xdr:ext cx="593725" cy="250190"/>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280025" y="49561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27</xdr:row>
      <xdr:rowOff>53340</xdr:rowOff>
    </xdr:from>
    <xdr:ext cx="685165" cy="24955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189855" y="45834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31</xdr:row>
      <xdr:rowOff>3810</xdr:rowOff>
    </xdr:from>
    <xdr:to>
      <xdr:col>54</xdr:col>
      <xdr:colOff>167005</xdr:colOff>
      <xdr:row>38</xdr:row>
      <xdr:rowOff>54610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9185275" y="5204460"/>
          <a:ext cx="0" cy="12242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58420</xdr:rowOff>
    </xdr:from>
    <xdr:ext cx="531495" cy="25336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9236075" y="6432550"/>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84,147</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54610</xdr:rowOff>
    </xdr:from>
    <xdr:to>
      <xdr:col>55</xdr:col>
      <xdr:colOff>88900</xdr:colOff>
      <xdr:row>38</xdr:row>
      <xdr:rowOff>54610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119870" y="64287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118745</xdr:rowOff>
    </xdr:from>
    <xdr:ext cx="595630" cy="252730"/>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9236075" y="498411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741,204</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3810</xdr:rowOff>
    </xdr:from>
    <xdr:to>
      <xdr:col>55</xdr:col>
      <xdr:colOff>88900</xdr:colOff>
      <xdr:row>31</xdr:row>
      <xdr:rowOff>3810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119870" y="52044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78740</xdr:rowOff>
    </xdr:from>
    <xdr:to>
      <xdr:col>55</xdr:col>
      <xdr:colOff>0</xdr:colOff>
      <xdr:row>36</xdr:row>
      <xdr:rowOff>79375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8464550" y="6117590"/>
          <a:ext cx="7207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36830</xdr:rowOff>
    </xdr:from>
    <xdr:ext cx="595630" cy="250190"/>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9236075" y="5908040"/>
          <a:ext cx="5956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14605</xdr:rowOff>
    </xdr:from>
    <xdr:to>
      <xdr:col>55</xdr:col>
      <xdr:colOff>50800</xdr:colOff>
      <xdr:row>36</xdr:row>
      <xdr:rowOff>113665</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157970" y="605345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35</xdr:row>
      <xdr:rowOff>102870</xdr:rowOff>
    </xdr:from>
    <xdr:to>
      <xdr:col>50</xdr:col>
      <xdr:colOff>114300</xdr:colOff>
      <xdr:row>36</xdr:row>
      <xdr:rowOff>78740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682230" y="5974080"/>
          <a:ext cx="78232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53975</xdr:rowOff>
    </xdr:from>
    <xdr:to>
      <xdr:col>50</xdr:col>
      <xdr:colOff>165100</xdr:colOff>
      <xdr:row>36</xdr:row>
      <xdr:rowOff>153035</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413750" y="6092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36</xdr:row>
      <xdr:rowOff>144780</xdr:rowOff>
    </xdr:from>
    <xdr:ext cx="594995" cy="24955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188325" y="61836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35</xdr:row>
      <xdr:rowOff>102870</xdr:rowOff>
    </xdr:from>
    <xdr:to>
      <xdr:col>45</xdr:col>
      <xdr:colOff>167005</xdr:colOff>
      <xdr:row>37</xdr:row>
      <xdr:rowOff>58420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898005" y="5974080"/>
          <a:ext cx="784225" cy="290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36830</xdr:rowOff>
    </xdr:from>
    <xdr:to>
      <xdr:col>46</xdr:col>
      <xdr:colOff>38100</xdr:colOff>
      <xdr:row>35</xdr:row>
      <xdr:rowOff>135890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642225" y="59080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33</xdr:row>
      <xdr:rowOff>151765</xdr:rowOff>
    </xdr:from>
    <xdr:ext cx="594995" cy="252730"/>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416800" y="568769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58420</xdr:rowOff>
    </xdr:from>
    <xdr:to>
      <xdr:col>41</xdr:col>
      <xdr:colOff>50800</xdr:colOff>
      <xdr:row>37</xdr:row>
      <xdr:rowOff>87630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126480" y="6264910"/>
          <a:ext cx="7715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50165</xdr:rowOff>
    </xdr:from>
    <xdr:to>
      <xdr:col>41</xdr:col>
      <xdr:colOff>101600</xdr:colOff>
      <xdr:row>37</xdr:row>
      <xdr:rowOff>149225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847205" y="62566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37</xdr:row>
      <xdr:rowOff>140335</xdr:rowOff>
    </xdr:from>
    <xdr:ext cx="594995" cy="24955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645275" y="634682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149,937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55880</xdr:rowOff>
    </xdr:from>
    <xdr:to>
      <xdr:col>36</xdr:col>
      <xdr:colOff>165100</xdr:colOff>
      <xdr:row>37</xdr:row>
      <xdr:rowOff>154940</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075680" y="62623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37</xdr:row>
      <xdr:rowOff>146685</xdr:rowOff>
    </xdr:from>
    <xdr:ext cx="594995" cy="250190"/>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5850255" y="635317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146,754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0730" cy="25336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29754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78105</xdr:rowOff>
    </xdr:from>
    <xdr:ext cx="762000" cy="25336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825" cy="25336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310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0730" cy="25336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59594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36</xdr:row>
      <xdr:rowOff>29845</xdr:rowOff>
    </xdr:from>
    <xdr:to>
      <xdr:col>55</xdr:col>
      <xdr:colOff>50800</xdr:colOff>
      <xdr:row>36</xdr:row>
      <xdr:rowOff>128905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157970" y="60686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8255</xdr:rowOff>
    </xdr:from>
    <xdr:ext cx="595630" cy="252730"/>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9236075" y="604710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250,553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36</xdr:row>
      <xdr:rowOff>29210</xdr:rowOff>
    </xdr:from>
    <xdr:to>
      <xdr:col>50</xdr:col>
      <xdr:colOff>165100</xdr:colOff>
      <xdr:row>36</xdr:row>
      <xdr:rowOff>128905</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413750" y="6068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34</xdr:row>
      <xdr:rowOff>144780</xdr:rowOff>
    </xdr:from>
    <xdr:ext cx="594995" cy="24955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188325" y="58483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251,028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35</xdr:row>
      <xdr:rowOff>52705</xdr:rowOff>
    </xdr:from>
    <xdr:to>
      <xdr:col>46</xdr:col>
      <xdr:colOff>38100</xdr:colOff>
      <xdr:row>35</xdr:row>
      <xdr:rowOff>151765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642225" y="59239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35</xdr:row>
      <xdr:rowOff>143510</xdr:rowOff>
    </xdr:from>
    <xdr:ext cx="594995" cy="24955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416800" y="601472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8255</xdr:rowOff>
    </xdr:from>
    <xdr:to>
      <xdr:col>41</xdr:col>
      <xdr:colOff>101600</xdr:colOff>
      <xdr:row>37</xdr:row>
      <xdr:rowOff>107950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847205" y="621474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35</xdr:row>
      <xdr:rowOff>124460</xdr:rowOff>
    </xdr:from>
    <xdr:ext cx="594995" cy="250190"/>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45275" y="599567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171,994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38100</xdr:rowOff>
    </xdr:from>
    <xdr:to>
      <xdr:col>36</xdr:col>
      <xdr:colOff>165100</xdr:colOff>
      <xdr:row>37</xdr:row>
      <xdr:rowOff>137160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075680" y="624459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35</xdr:row>
      <xdr:rowOff>153035</xdr:rowOff>
    </xdr:from>
    <xdr:ext cx="594995" cy="25273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5850255" y="602424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56,679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345" cy="219710"/>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5767070"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24765</xdr:rowOff>
    </xdr:from>
    <xdr:to>
      <xdr:col>59</xdr:col>
      <xdr:colOff>50800</xdr:colOff>
      <xdr:row>58</xdr:row>
      <xdr:rowOff>24765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5805170" y="9751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53340</xdr:rowOff>
    </xdr:from>
    <xdr:ext cx="245110" cy="24955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5579745" y="96126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136525</xdr:rowOff>
    </xdr:from>
    <xdr:to>
      <xdr:col>59</xdr:col>
      <xdr:colOff>50800</xdr:colOff>
      <xdr:row>54</xdr:row>
      <xdr:rowOff>136525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5805170" y="9192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53</xdr:row>
      <xdr:rowOff>165100</xdr:rowOff>
    </xdr:from>
    <xdr:ext cx="685165" cy="24955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189855" y="90538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80645</xdr:rowOff>
    </xdr:from>
    <xdr:to>
      <xdr:col>59</xdr:col>
      <xdr:colOff>50800</xdr:colOff>
      <xdr:row>51</xdr:row>
      <xdr:rowOff>80645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5805170" y="8634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50</xdr:row>
      <xdr:rowOff>109220</xdr:rowOff>
    </xdr:from>
    <xdr:ext cx="685165" cy="24955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189855" y="84950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53340</xdr:rowOff>
    </xdr:from>
    <xdr:ext cx="685165" cy="24955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189855" y="79362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33" name="普通建設事業費グラフ枠">
          <a:extLst>
            <a:ext uri="{FF2B5EF4-FFF2-40B4-BE49-F238E27FC236}">
              <a16:creationId xmlns:a16="http://schemas.microsoft.com/office/drawing/2014/main" id="{00000000-0008-0000-0600-00004D010000}"/>
            </a:ext>
          </a:extLst>
        </xdr:cNvPr>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50</xdr:row>
      <xdr:rowOff>89535</xdr:rowOff>
    </xdr:from>
    <xdr:to>
      <xdr:col>54</xdr:col>
      <xdr:colOff>167005</xdr:colOff>
      <xdr:row>58</xdr:row>
      <xdr:rowOff>15240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flipV="1">
          <a:off x="9185275" y="8475345"/>
          <a:ext cx="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19050</xdr:rowOff>
    </xdr:from>
    <xdr:ext cx="531495" cy="252730"/>
    <xdr:sp macro="" textlink="">
      <xdr:nvSpPr>
        <xdr:cNvPr id="335" name="普通建設事業費最小値テキスト">
          <a:extLst>
            <a:ext uri="{FF2B5EF4-FFF2-40B4-BE49-F238E27FC236}">
              <a16:creationId xmlns:a16="http://schemas.microsoft.com/office/drawing/2014/main" id="{00000000-0008-0000-0600-00004F010000}"/>
            </a:ext>
          </a:extLst>
        </xdr:cNvPr>
        <xdr:cNvSpPr txBox="1"/>
      </xdr:nvSpPr>
      <xdr:spPr>
        <a:xfrm>
          <a:off x="9236075" y="974598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17,223</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15240</xdr:rowOff>
    </xdr:from>
    <xdr:to>
      <xdr:col>55</xdr:col>
      <xdr:colOff>88900</xdr:colOff>
      <xdr:row>58</xdr:row>
      <xdr:rowOff>15240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9119870" y="9742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37465</xdr:rowOff>
    </xdr:from>
    <xdr:ext cx="687070" cy="253365"/>
    <xdr:sp macro="" textlink="">
      <xdr:nvSpPr>
        <xdr:cNvPr id="337" name="普通建設事業費最大値テキスト">
          <a:extLst>
            <a:ext uri="{FF2B5EF4-FFF2-40B4-BE49-F238E27FC236}">
              <a16:creationId xmlns:a16="http://schemas.microsoft.com/office/drawing/2014/main" id="{00000000-0008-0000-0600-000051010000}"/>
            </a:ext>
          </a:extLst>
        </xdr:cNvPr>
        <xdr:cNvSpPr txBox="1"/>
      </xdr:nvSpPr>
      <xdr:spPr>
        <a:xfrm>
          <a:off x="9236075" y="8255635"/>
          <a:ext cx="6870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2,284,695</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89535</xdr:rowOff>
    </xdr:from>
    <xdr:to>
      <xdr:col>55</xdr:col>
      <xdr:colOff>88900</xdr:colOff>
      <xdr:row>50</xdr:row>
      <xdr:rowOff>89535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9119870" y="84753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45720</xdr:rowOff>
    </xdr:from>
    <xdr:to>
      <xdr:col>55</xdr:col>
      <xdr:colOff>0</xdr:colOff>
      <xdr:row>57</xdr:row>
      <xdr:rowOff>73025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8464550" y="9605010"/>
          <a:ext cx="7207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6985</xdr:rowOff>
    </xdr:from>
    <xdr:ext cx="595630" cy="252730"/>
    <xdr:sp macro="" textlink="">
      <xdr:nvSpPr>
        <xdr:cNvPr id="340" name="普通建設事業費平均値テキスト">
          <a:extLst>
            <a:ext uri="{FF2B5EF4-FFF2-40B4-BE49-F238E27FC236}">
              <a16:creationId xmlns:a16="http://schemas.microsoft.com/office/drawing/2014/main" id="{00000000-0008-0000-0600-000054010000}"/>
            </a:ext>
          </a:extLst>
        </xdr:cNvPr>
        <xdr:cNvSpPr txBox="1"/>
      </xdr:nvSpPr>
      <xdr:spPr>
        <a:xfrm>
          <a:off x="9236075" y="9398635"/>
          <a:ext cx="59563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152400</xdr:rowOff>
    </xdr:from>
    <xdr:to>
      <xdr:col>55</xdr:col>
      <xdr:colOff>50800</xdr:colOff>
      <xdr:row>57</xdr:row>
      <xdr:rowOff>84455</xdr:rowOff>
    </xdr:to>
    <xdr:sp macro="" textlink="">
      <xdr:nvSpPr>
        <xdr:cNvPr id="341" name="フローチャート: 判断 340">
          <a:extLst>
            <a:ext uri="{FF2B5EF4-FFF2-40B4-BE49-F238E27FC236}">
              <a16:creationId xmlns:a16="http://schemas.microsoft.com/office/drawing/2014/main" id="{00000000-0008-0000-0600-000055010000}"/>
            </a:ext>
          </a:extLst>
        </xdr:cNvPr>
        <xdr:cNvSpPr/>
      </xdr:nvSpPr>
      <xdr:spPr>
        <a:xfrm>
          <a:off x="9157970" y="954405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56</xdr:row>
      <xdr:rowOff>144145</xdr:rowOff>
    </xdr:from>
    <xdr:to>
      <xdr:col>50</xdr:col>
      <xdr:colOff>114300</xdr:colOff>
      <xdr:row>57</xdr:row>
      <xdr:rowOff>73025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7682230" y="9535795"/>
          <a:ext cx="78232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154940</xdr:rowOff>
    </xdr:from>
    <xdr:to>
      <xdr:col>50</xdr:col>
      <xdr:colOff>165100</xdr:colOff>
      <xdr:row>57</xdr:row>
      <xdr:rowOff>86995</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8413750" y="95465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55</xdr:row>
      <xdr:rowOff>103505</xdr:rowOff>
    </xdr:from>
    <xdr:ext cx="594995" cy="250190"/>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8188325" y="932751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144145</xdr:rowOff>
    </xdr:from>
    <xdr:to>
      <xdr:col>45</xdr:col>
      <xdr:colOff>167005</xdr:colOff>
      <xdr:row>57</xdr:row>
      <xdr:rowOff>47625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6898005" y="9535795"/>
          <a:ext cx="784225" cy="71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142240</xdr:rowOff>
    </xdr:from>
    <xdr:to>
      <xdr:col>46</xdr:col>
      <xdr:colOff>38100</xdr:colOff>
      <xdr:row>57</xdr:row>
      <xdr:rowOff>73660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7642225" y="95338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57</xdr:row>
      <xdr:rowOff>64770</xdr:rowOff>
    </xdr:from>
    <xdr:ext cx="594995" cy="252730"/>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7416800" y="962406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47625</xdr:rowOff>
    </xdr:from>
    <xdr:to>
      <xdr:col>41</xdr:col>
      <xdr:colOff>50800</xdr:colOff>
      <xdr:row>57</xdr:row>
      <xdr:rowOff>76835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6126480" y="9606915"/>
          <a:ext cx="7715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36830</xdr:rowOff>
    </xdr:from>
    <xdr:to>
      <xdr:col>41</xdr:col>
      <xdr:colOff>101600</xdr:colOff>
      <xdr:row>57</xdr:row>
      <xdr:rowOff>135890</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6847205" y="95961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57</xdr:row>
      <xdr:rowOff>127635</xdr:rowOff>
    </xdr:from>
    <xdr:ext cx="594995" cy="250190"/>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645275" y="968692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49530</xdr:rowOff>
    </xdr:from>
    <xdr:to>
      <xdr:col>36</xdr:col>
      <xdr:colOff>165100</xdr:colOff>
      <xdr:row>57</xdr:row>
      <xdr:rowOff>148590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6075680" y="960882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57</xdr:row>
      <xdr:rowOff>140335</xdr:rowOff>
    </xdr:from>
    <xdr:ext cx="594995" cy="24955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5850255" y="969962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0730" cy="25336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29754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78105</xdr:rowOff>
    </xdr:from>
    <xdr:ext cx="762000" cy="25336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825" cy="25336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310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0730" cy="25336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59594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163830</xdr:rowOff>
    </xdr:from>
    <xdr:to>
      <xdr:col>55</xdr:col>
      <xdr:colOff>50800</xdr:colOff>
      <xdr:row>57</xdr:row>
      <xdr:rowOff>95250</xdr:rowOff>
    </xdr:to>
    <xdr:sp macro="" textlink="">
      <xdr:nvSpPr>
        <xdr:cNvPr id="358" name="楕円 357">
          <a:extLst>
            <a:ext uri="{FF2B5EF4-FFF2-40B4-BE49-F238E27FC236}">
              <a16:creationId xmlns:a16="http://schemas.microsoft.com/office/drawing/2014/main" id="{00000000-0008-0000-0600-000066010000}"/>
            </a:ext>
          </a:extLst>
        </xdr:cNvPr>
        <xdr:cNvSpPr/>
      </xdr:nvSpPr>
      <xdr:spPr>
        <a:xfrm>
          <a:off x="9157970" y="955548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142875</xdr:rowOff>
    </xdr:from>
    <xdr:ext cx="595630" cy="249555"/>
    <xdr:sp macro="" textlink="">
      <xdr:nvSpPr>
        <xdr:cNvPr id="359" name="普通建設事業費該当値テキスト">
          <a:extLst>
            <a:ext uri="{FF2B5EF4-FFF2-40B4-BE49-F238E27FC236}">
              <a16:creationId xmlns:a16="http://schemas.microsoft.com/office/drawing/2014/main" id="{00000000-0008-0000-0600-000067010000}"/>
            </a:ext>
          </a:extLst>
        </xdr:cNvPr>
        <xdr:cNvSpPr txBox="1"/>
      </xdr:nvSpPr>
      <xdr:spPr>
        <a:xfrm>
          <a:off x="9236075" y="953452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262,545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22860</xdr:rowOff>
    </xdr:from>
    <xdr:to>
      <xdr:col>50</xdr:col>
      <xdr:colOff>165100</xdr:colOff>
      <xdr:row>57</xdr:row>
      <xdr:rowOff>122555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8413750" y="95821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57</xdr:row>
      <xdr:rowOff>113665</xdr:rowOff>
    </xdr:from>
    <xdr:ext cx="594995" cy="25336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188325" y="967295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214,246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94615</xdr:rowOff>
    </xdr:from>
    <xdr:to>
      <xdr:col>46</xdr:col>
      <xdr:colOff>38100</xdr:colOff>
      <xdr:row>57</xdr:row>
      <xdr:rowOff>26035</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7642225" y="94862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55</xdr:row>
      <xdr:rowOff>41910</xdr:rowOff>
    </xdr:from>
    <xdr:ext cx="594995" cy="25273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416800" y="926592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386,486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165100</xdr:rowOff>
    </xdr:from>
    <xdr:to>
      <xdr:col>41</xdr:col>
      <xdr:colOff>101600</xdr:colOff>
      <xdr:row>57</xdr:row>
      <xdr:rowOff>96520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6847205" y="95567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55</xdr:row>
      <xdr:rowOff>113030</xdr:rowOff>
    </xdr:from>
    <xdr:ext cx="594995" cy="25336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645275" y="93370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260,247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27305</xdr:rowOff>
    </xdr:from>
    <xdr:to>
      <xdr:col>36</xdr:col>
      <xdr:colOff>165100</xdr:colOff>
      <xdr:row>57</xdr:row>
      <xdr:rowOff>127000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6075680" y="958659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55</xdr:row>
      <xdr:rowOff>142875</xdr:rowOff>
    </xdr:from>
    <xdr:ext cx="594995" cy="24955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5850255" y="936688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206,214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68" name="正方形/長方形 367">
          <a:extLst>
            <a:ext uri="{FF2B5EF4-FFF2-40B4-BE49-F238E27FC236}">
              <a16:creationId xmlns:a16="http://schemas.microsoft.com/office/drawing/2014/main" id="{00000000-0008-0000-0600-000070010000}"/>
            </a:ext>
          </a:extLst>
        </xdr:cNvPr>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14,005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345" cy="219710"/>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5767070"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24765</xdr:rowOff>
    </xdr:from>
    <xdr:to>
      <xdr:col>59</xdr:col>
      <xdr:colOff>50800</xdr:colOff>
      <xdr:row>78</xdr:row>
      <xdr:rowOff>24765</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5805170" y="13104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53340</xdr:rowOff>
    </xdr:from>
    <xdr:ext cx="245110" cy="24955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5579745" y="129654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136525</xdr:rowOff>
    </xdr:from>
    <xdr:to>
      <xdr:col>59</xdr:col>
      <xdr:colOff>50800</xdr:colOff>
      <xdr:row>74</xdr:row>
      <xdr:rowOff>136525</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5805170" y="12545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73</xdr:row>
      <xdr:rowOff>165100</xdr:rowOff>
    </xdr:from>
    <xdr:ext cx="685165" cy="24955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5189855" y="124066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80645</xdr:rowOff>
    </xdr:from>
    <xdr:to>
      <xdr:col>59</xdr:col>
      <xdr:colOff>50800</xdr:colOff>
      <xdr:row>71</xdr:row>
      <xdr:rowOff>80645</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5805170" y="11986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70</xdr:row>
      <xdr:rowOff>109220</xdr:rowOff>
    </xdr:from>
    <xdr:ext cx="685165" cy="24955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5189855" y="118478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67</xdr:row>
      <xdr:rowOff>53340</xdr:rowOff>
    </xdr:from>
    <xdr:ext cx="685165" cy="24955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5189855" y="112890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86" name="普通建設事業費 （ うち新規整備　）グラフ枠">
          <a:extLst>
            <a:ext uri="{FF2B5EF4-FFF2-40B4-BE49-F238E27FC236}">
              <a16:creationId xmlns:a16="http://schemas.microsoft.com/office/drawing/2014/main" id="{00000000-0008-0000-0600-000082010000}"/>
            </a:ext>
          </a:extLst>
        </xdr:cNvPr>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62230</xdr:rowOff>
    </xdr:from>
    <xdr:to>
      <xdr:col>54</xdr:col>
      <xdr:colOff>167005</xdr:colOff>
      <xdr:row>78</xdr:row>
      <xdr:rowOff>24765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flipV="1">
          <a:off x="9185275" y="11968480"/>
          <a:ext cx="0" cy="11360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34925</xdr:rowOff>
    </xdr:from>
    <xdr:ext cx="246380" cy="250190"/>
    <xdr:sp macro="" textlink="">
      <xdr:nvSpPr>
        <xdr:cNvPr id="388" name="普通建設事業費 （ うち新規整備　）最小値テキスト">
          <a:extLst>
            <a:ext uri="{FF2B5EF4-FFF2-40B4-BE49-F238E27FC236}">
              <a16:creationId xmlns:a16="http://schemas.microsoft.com/office/drawing/2014/main" id="{00000000-0008-0000-0600-000084010000}"/>
            </a:ext>
          </a:extLst>
        </xdr:cNvPr>
        <xdr:cNvSpPr txBox="1"/>
      </xdr:nvSpPr>
      <xdr:spPr>
        <a:xfrm>
          <a:off x="9236075" y="1311465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24765</xdr:rowOff>
    </xdr:from>
    <xdr:to>
      <xdr:col>55</xdr:col>
      <xdr:colOff>88900</xdr:colOff>
      <xdr:row>78</xdr:row>
      <xdr:rowOff>24765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9119870" y="131044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10795</xdr:rowOff>
    </xdr:from>
    <xdr:ext cx="687070" cy="249555"/>
    <xdr:sp macro="" textlink="">
      <xdr:nvSpPr>
        <xdr:cNvPr id="390" name="普通建設事業費 （ うち新規整備　）最大値テキスト">
          <a:extLst>
            <a:ext uri="{FF2B5EF4-FFF2-40B4-BE49-F238E27FC236}">
              <a16:creationId xmlns:a16="http://schemas.microsoft.com/office/drawing/2014/main" id="{00000000-0008-0000-0600-000086010000}"/>
            </a:ext>
          </a:extLst>
        </xdr:cNvPr>
        <xdr:cNvSpPr txBox="1"/>
      </xdr:nvSpPr>
      <xdr:spPr>
        <a:xfrm>
          <a:off x="9236075" y="11749405"/>
          <a:ext cx="6870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2,031,789</a:t>
          </a:r>
          <a:endParaRPr kumimoji="1" lang="ja-JP" altLang="en-US" sz="1000" b="1">
            <a:latin typeface="ＭＳ Ｐゴシック"/>
            <a:ea typeface="ＭＳ Ｐゴシック"/>
          </a:endParaRPr>
        </a:p>
      </xdr:txBody>
    </xdr:sp>
    <xdr:clientData/>
  </xdr:oneCellAnchor>
  <xdr:twoCellAnchor>
    <xdr:from>
      <xdr:col>54</xdr:col>
      <xdr:colOff>101600</xdr:colOff>
      <xdr:row>71</xdr:row>
      <xdr:rowOff>62230</xdr:rowOff>
    </xdr:from>
    <xdr:to>
      <xdr:col>55</xdr:col>
      <xdr:colOff>88900</xdr:colOff>
      <xdr:row>71</xdr:row>
      <xdr:rowOff>62230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9119870" y="119684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15240</xdr:rowOff>
    </xdr:from>
    <xdr:to>
      <xdr:col>55</xdr:col>
      <xdr:colOff>0</xdr:colOff>
      <xdr:row>78</xdr:row>
      <xdr:rowOff>21590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8464550" y="13094970"/>
          <a:ext cx="7207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121920</xdr:rowOff>
    </xdr:from>
    <xdr:ext cx="531495" cy="250190"/>
    <xdr:sp macro="" textlink="">
      <xdr:nvSpPr>
        <xdr:cNvPr id="393" name="普通建設事業費 （ うち新規整備　）平均値テキスト">
          <a:extLst>
            <a:ext uri="{FF2B5EF4-FFF2-40B4-BE49-F238E27FC236}">
              <a16:creationId xmlns:a16="http://schemas.microsoft.com/office/drawing/2014/main" id="{00000000-0008-0000-0600-000089010000}"/>
            </a:ext>
          </a:extLst>
        </xdr:cNvPr>
        <xdr:cNvSpPr txBox="1"/>
      </xdr:nvSpPr>
      <xdr:spPr>
        <a:xfrm>
          <a:off x="9236075" y="12866370"/>
          <a:ext cx="53149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99060</xdr:rowOff>
    </xdr:from>
    <xdr:to>
      <xdr:col>55</xdr:col>
      <xdr:colOff>50800</xdr:colOff>
      <xdr:row>78</xdr:row>
      <xdr:rowOff>31115</xdr:rowOff>
    </xdr:to>
    <xdr:sp macro="" textlink="">
      <xdr:nvSpPr>
        <xdr:cNvPr id="394" name="フローチャート: 判断 393">
          <a:extLst>
            <a:ext uri="{FF2B5EF4-FFF2-40B4-BE49-F238E27FC236}">
              <a16:creationId xmlns:a16="http://schemas.microsoft.com/office/drawing/2014/main" id="{00000000-0008-0000-0600-00008A010000}"/>
            </a:ext>
          </a:extLst>
        </xdr:cNvPr>
        <xdr:cNvSpPr/>
      </xdr:nvSpPr>
      <xdr:spPr>
        <a:xfrm>
          <a:off x="9157970" y="1301115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78</xdr:row>
      <xdr:rowOff>4445</xdr:rowOff>
    </xdr:from>
    <xdr:to>
      <xdr:col>50</xdr:col>
      <xdr:colOff>114300</xdr:colOff>
      <xdr:row>78</xdr:row>
      <xdr:rowOff>21590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7682230" y="13084175"/>
          <a:ext cx="7823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105410</xdr:rowOff>
    </xdr:from>
    <xdr:to>
      <xdr:col>50</xdr:col>
      <xdr:colOff>165100</xdr:colOff>
      <xdr:row>78</xdr:row>
      <xdr:rowOff>36830</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8413750" y="1301750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52705</xdr:rowOff>
    </xdr:from>
    <xdr:ext cx="532765" cy="24955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8220710" y="1279715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4445</xdr:rowOff>
    </xdr:from>
    <xdr:to>
      <xdr:col>45</xdr:col>
      <xdr:colOff>167005</xdr:colOff>
      <xdr:row>78</xdr:row>
      <xdr:rowOff>19685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6898005" y="13084175"/>
          <a:ext cx="7842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97790</xdr:rowOff>
    </xdr:from>
    <xdr:to>
      <xdr:col>46</xdr:col>
      <xdr:colOff>38100</xdr:colOff>
      <xdr:row>78</xdr:row>
      <xdr:rowOff>29845</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7642225" y="1300988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45720</xdr:rowOff>
    </xdr:from>
    <xdr:ext cx="530860" cy="25336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7449185" y="127901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6350</xdr:rowOff>
    </xdr:from>
    <xdr:to>
      <xdr:col>41</xdr:col>
      <xdr:colOff>50800</xdr:colOff>
      <xdr:row>78</xdr:row>
      <xdr:rowOff>19685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126480" y="13086080"/>
          <a:ext cx="7715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118110</xdr:rowOff>
    </xdr:from>
    <xdr:to>
      <xdr:col>41</xdr:col>
      <xdr:colOff>101600</xdr:colOff>
      <xdr:row>78</xdr:row>
      <xdr:rowOff>50800</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6847205" y="13030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66675</xdr:rowOff>
    </xdr:from>
    <xdr:ext cx="530860" cy="24955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677660" y="128111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43,530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120015</xdr:rowOff>
    </xdr:from>
    <xdr:to>
      <xdr:col>36</xdr:col>
      <xdr:colOff>165100</xdr:colOff>
      <xdr:row>78</xdr:row>
      <xdr:rowOff>52070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6075680" y="130321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68580</xdr:rowOff>
    </xdr:from>
    <xdr:ext cx="532765" cy="250190"/>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5882640" y="12813030"/>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39,578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0730" cy="25336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29754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78105</xdr:rowOff>
    </xdr:from>
    <xdr:ext cx="762000" cy="25336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825" cy="25336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7310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0730" cy="25336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59594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132715</xdr:rowOff>
    </xdr:from>
    <xdr:to>
      <xdr:col>55</xdr:col>
      <xdr:colOff>50800</xdr:colOff>
      <xdr:row>78</xdr:row>
      <xdr:rowOff>64135</xdr:rowOff>
    </xdr:to>
    <xdr:sp macro="" textlink="">
      <xdr:nvSpPr>
        <xdr:cNvPr id="411" name="楕円 410">
          <a:extLst>
            <a:ext uri="{FF2B5EF4-FFF2-40B4-BE49-F238E27FC236}">
              <a16:creationId xmlns:a16="http://schemas.microsoft.com/office/drawing/2014/main" id="{00000000-0008-0000-0600-00009B010000}"/>
            </a:ext>
          </a:extLst>
        </xdr:cNvPr>
        <xdr:cNvSpPr/>
      </xdr:nvSpPr>
      <xdr:spPr>
        <a:xfrm>
          <a:off x="9157970" y="1304480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78105</xdr:rowOff>
    </xdr:from>
    <xdr:ext cx="531495" cy="253365"/>
    <xdr:sp macro="" textlink="">
      <xdr:nvSpPr>
        <xdr:cNvPr id="412" name="普通建設事業費 （ うち新規整備　）該当値テキスト">
          <a:extLst>
            <a:ext uri="{FF2B5EF4-FFF2-40B4-BE49-F238E27FC236}">
              <a16:creationId xmlns:a16="http://schemas.microsoft.com/office/drawing/2014/main" id="{00000000-0008-0000-0600-00009C010000}"/>
            </a:ext>
          </a:extLst>
        </xdr:cNvPr>
        <xdr:cNvSpPr txBox="1"/>
      </xdr:nvSpPr>
      <xdr:spPr>
        <a:xfrm>
          <a:off x="9236075" y="12990195"/>
          <a:ext cx="5314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18,115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140335</xdr:rowOff>
    </xdr:from>
    <xdr:to>
      <xdr:col>50</xdr:col>
      <xdr:colOff>165100</xdr:colOff>
      <xdr:row>78</xdr:row>
      <xdr:rowOff>71755</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8413750" y="130524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62230</xdr:rowOff>
    </xdr:from>
    <xdr:ext cx="469265" cy="252730"/>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253095" y="1314196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122555</xdr:rowOff>
    </xdr:from>
    <xdr:to>
      <xdr:col>46</xdr:col>
      <xdr:colOff>38100</xdr:colOff>
      <xdr:row>78</xdr:row>
      <xdr:rowOff>53975</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7642225" y="1303464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45085</xdr:rowOff>
    </xdr:from>
    <xdr:ext cx="530860" cy="25336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449185" y="1312481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137795</xdr:rowOff>
    </xdr:from>
    <xdr:to>
      <xdr:col>41</xdr:col>
      <xdr:colOff>101600</xdr:colOff>
      <xdr:row>78</xdr:row>
      <xdr:rowOff>69850</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6847205" y="130498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60960</xdr:rowOff>
    </xdr:from>
    <xdr:ext cx="469265" cy="25336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686550" y="131406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125095</xdr:rowOff>
    </xdr:from>
    <xdr:to>
      <xdr:col>36</xdr:col>
      <xdr:colOff>165100</xdr:colOff>
      <xdr:row>78</xdr:row>
      <xdr:rowOff>56515</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6075680" y="130371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48260</xdr:rowOff>
    </xdr:from>
    <xdr:ext cx="532765" cy="250190"/>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5882640" y="13127990"/>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32,456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42,544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345" cy="219710"/>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5767070"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5805170" y="16675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45110" cy="259080"/>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5579745"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5805170" y="16294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96</xdr:row>
      <xdr:rowOff>35560</xdr:rowOff>
    </xdr:from>
    <xdr:ext cx="593725" cy="259080"/>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5280025" y="16151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5270"/>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5280025" y="1577086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5805170" y="15532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3725" cy="259080"/>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5280025" y="15389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5805170" y="151530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3725" cy="25082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5280025" y="1501457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87</xdr:row>
      <xdr:rowOff>53340</xdr:rowOff>
    </xdr:from>
    <xdr:ext cx="685165" cy="24955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189855" y="146418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43" name="普通建設事業費 （ うち更新整備　）グラフ枠">
          <a:extLst>
            <a:ext uri="{FF2B5EF4-FFF2-40B4-BE49-F238E27FC236}">
              <a16:creationId xmlns:a16="http://schemas.microsoft.com/office/drawing/2014/main" id="{00000000-0008-0000-0600-0000BB010000}"/>
            </a:ext>
          </a:extLst>
        </xdr:cNvPr>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90</xdr:row>
      <xdr:rowOff>31115</xdr:rowOff>
    </xdr:from>
    <xdr:to>
      <xdr:col>54</xdr:col>
      <xdr:colOff>167005</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flipV="1">
          <a:off x="9185275" y="15122525"/>
          <a:ext cx="0" cy="15525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48260</xdr:rowOff>
    </xdr:from>
    <xdr:ext cx="246380" cy="259080"/>
    <xdr:sp macro="" textlink="">
      <xdr:nvSpPr>
        <xdr:cNvPr id="445" name="普通建設事業費 （ うち更新整備　）最小値テキスト">
          <a:extLst>
            <a:ext uri="{FF2B5EF4-FFF2-40B4-BE49-F238E27FC236}">
              <a16:creationId xmlns:a16="http://schemas.microsoft.com/office/drawing/2014/main" id="{00000000-0008-0000-0600-0000BD010000}"/>
            </a:ext>
          </a:extLst>
        </xdr:cNvPr>
        <xdr:cNvSpPr txBox="1"/>
      </xdr:nvSpPr>
      <xdr:spPr>
        <a:xfrm>
          <a:off x="9236075" y="16678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9119870" y="16675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146685</xdr:rowOff>
    </xdr:from>
    <xdr:ext cx="595630" cy="250190"/>
    <xdr:sp macro="" textlink="">
      <xdr:nvSpPr>
        <xdr:cNvPr id="447" name="普通建設事業費 （ うち更新整備　）最大値テキスト">
          <a:extLst>
            <a:ext uri="{FF2B5EF4-FFF2-40B4-BE49-F238E27FC236}">
              <a16:creationId xmlns:a16="http://schemas.microsoft.com/office/drawing/2014/main" id="{00000000-0008-0000-0600-0000BF010000}"/>
            </a:ext>
          </a:extLst>
        </xdr:cNvPr>
        <xdr:cNvSpPr txBox="1"/>
      </xdr:nvSpPr>
      <xdr:spPr>
        <a:xfrm>
          <a:off x="9236075" y="1490281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816,575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31115</xdr:rowOff>
    </xdr:from>
    <xdr:to>
      <xdr:col>55</xdr:col>
      <xdr:colOff>88900</xdr:colOff>
      <xdr:row>90</xdr:row>
      <xdr:rowOff>31115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9119870" y="151225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149860</xdr:rowOff>
    </xdr:from>
    <xdr:to>
      <xdr:col>55</xdr:col>
      <xdr:colOff>0</xdr:colOff>
      <xdr:row>97</xdr:row>
      <xdr:rowOff>38100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flipV="1">
          <a:off x="8464550" y="16266160"/>
          <a:ext cx="720725"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8890</xdr:rowOff>
    </xdr:from>
    <xdr:ext cx="595630" cy="255270"/>
    <xdr:sp macro="" textlink="">
      <xdr:nvSpPr>
        <xdr:cNvPr id="450" name="普通建設事業費 （ うち更新整備　）平均値テキスト">
          <a:extLst>
            <a:ext uri="{FF2B5EF4-FFF2-40B4-BE49-F238E27FC236}">
              <a16:creationId xmlns:a16="http://schemas.microsoft.com/office/drawing/2014/main" id="{00000000-0008-0000-0600-0000C2010000}"/>
            </a:ext>
          </a:extLst>
        </xdr:cNvPr>
        <xdr:cNvSpPr txBox="1"/>
      </xdr:nvSpPr>
      <xdr:spPr>
        <a:xfrm>
          <a:off x="9236075" y="16296640"/>
          <a:ext cx="595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30480</xdr:rowOff>
    </xdr:from>
    <xdr:to>
      <xdr:col>55</xdr:col>
      <xdr:colOff>50800</xdr:colOff>
      <xdr:row>97</xdr:row>
      <xdr:rowOff>132080</xdr:rowOff>
    </xdr:to>
    <xdr:sp macro="" textlink="">
      <xdr:nvSpPr>
        <xdr:cNvPr id="451" name="フローチャート: 判断 450">
          <a:extLst>
            <a:ext uri="{FF2B5EF4-FFF2-40B4-BE49-F238E27FC236}">
              <a16:creationId xmlns:a16="http://schemas.microsoft.com/office/drawing/2014/main" id="{00000000-0008-0000-0600-0000C3010000}"/>
            </a:ext>
          </a:extLst>
        </xdr:cNvPr>
        <xdr:cNvSpPr/>
      </xdr:nvSpPr>
      <xdr:spPr>
        <a:xfrm>
          <a:off x="9157970" y="1631823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95</xdr:row>
      <xdr:rowOff>107950</xdr:rowOff>
    </xdr:from>
    <xdr:to>
      <xdr:col>50</xdr:col>
      <xdr:colOff>114300</xdr:colOff>
      <xdr:row>97</xdr:row>
      <xdr:rowOff>38100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7682230" y="16052800"/>
          <a:ext cx="782320" cy="273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52705</xdr:rowOff>
    </xdr:from>
    <xdr:to>
      <xdr:col>50</xdr:col>
      <xdr:colOff>165100</xdr:colOff>
      <xdr:row>97</xdr:row>
      <xdr:rowOff>154940</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8413750" y="163404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97</xdr:row>
      <xdr:rowOff>145415</xdr:rowOff>
    </xdr:from>
    <xdr:ext cx="594995" cy="25527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8188325" y="1643316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107950</xdr:rowOff>
    </xdr:from>
    <xdr:to>
      <xdr:col>45</xdr:col>
      <xdr:colOff>167005</xdr:colOff>
      <xdr:row>96</xdr:row>
      <xdr:rowOff>120650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6898005" y="16052800"/>
          <a:ext cx="784225"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165100</xdr:rowOff>
    </xdr:from>
    <xdr:to>
      <xdr:col>46</xdr:col>
      <xdr:colOff>38100</xdr:colOff>
      <xdr:row>97</xdr:row>
      <xdr:rowOff>95250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7642225" y="162814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97</xdr:row>
      <xdr:rowOff>86360</xdr:rowOff>
    </xdr:from>
    <xdr:ext cx="594995" cy="255270"/>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7416800" y="1637411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120650</xdr:rowOff>
    </xdr:from>
    <xdr:to>
      <xdr:col>41</xdr:col>
      <xdr:colOff>50800</xdr:colOff>
      <xdr:row>97</xdr:row>
      <xdr:rowOff>88900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6126480" y="16236950"/>
          <a:ext cx="771525"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121920</xdr:rowOff>
    </xdr:from>
    <xdr:to>
      <xdr:col>41</xdr:col>
      <xdr:colOff>101600</xdr:colOff>
      <xdr:row>98</xdr:row>
      <xdr:rowOff>52070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6847205" y="164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98</xdr:row>
      <xdr:rowOff>43180</xdr:rowOff>
    </xdr:from>
    <xdr:ext cx="594995" cy="255270"/>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645275" y="1650238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112,732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148590</xdr:rowOff>
    </xdr:from>
    <xdr:to>
      <xdr:col>36</xdr:col>
      <xdr:colOff>165100</xdr:colOff>
      <xdr:row>98</xdr:row>
      <xdr:rowOff>78740</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6075680" y="1643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69850</xdr:rowOff>
    </xdr:from>
    <xdr:ext cx="532765" cy="259080"/>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5882640" y="1652905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98,702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730" cy="259080"/>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29754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7310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730" cy="259080"/>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59594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99060</xdr:rowOff>
    </xdr:from>
    <xdr:to>
      <xdr:col>55</xdr:col>
      <xdr:colOff>50800</xdr:colOff>
      <xdr:row>97</xdr:row>
      <xdr:rowOff>29210</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157970" y="1621536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121920</xdr:rowOff>
    </xdr:from>
    <xdr:ext cx="595630" cy="255270"/>
    <xdr:sp macro="" textlink="">
      <xdr:nvSpPr>
        <xdr:cNvPr id="469" name="普通建設事業費 （ うち更新整備　）該当値テキスト">
          <a:extLst>
            <a:ext uri="{FF2B5EF4-FFF2-40B4-BE49-F238E27FC236}">
              <a16:creationId xmlns:a16="http://schemas.microsoft.com/office/drawing/2014/main" id="{00000000-0008-0000-0600-0000D5010000}"/>
            </a:ext>
          </a:extLst>
        </xdr:cNvPr>
        <xdr:cNvSpPr txBox="1"/>
      </xdr:nvSpPr>
      <xdr:spPr>
        <a:xfrm>
          <a:off x="9236075" y="16066770"/>
          <a:ext cx="5956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214,813</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158750</xdr:rowOff>
    </xdr:from>
    <xdr:to>
      <xdr:col>50</xdr:col>
      <xdr:colOff>165100</xdr:colOff>
      <xdr:row>97</xdr:row>
      <xdr:rowOff>88900</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413750" y="1627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105410</xdr:rowOff>
    </xdr:from>
    <xdr:ext cx="594995" cy="259080"/>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188325" y="160502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183,475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57150</xdr:rowOff>
    </xdr:from>
    <xdr:to>
      <xdr:col>46</xdr:col>
      <xdr:colOff>38100</xdr:colOff>
      <xdr:row>95</xdr:row>
      <xdr:rowOff>158750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642225" y="160020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94</xdr:row>
      <xdr:rowOff>3810</xdr:rowOff>
    </xdr:from>
    <xdr:ext cx="594995" cy="259080"/>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416800" y="1577721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326,572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69850</xdr:rowOff>
    </xdr:from>
    <xdr:to>
      <xdr:col>41</xdr:col>
      <xdr:colOff>101600</xdr:colOff>
      <xdr:row>97</xdr:row>
      <xdr:rowOff>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6847205" y="161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95</xdr:row>
      <xdr:rowOff>16510</xdr:rowOff>
    </xdr:from>
    <xdr:ext cx="594995"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645275" y="15961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229,902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38100</xdr:rowOff>
    </xdr:from>
    <xdr:to>
      <xdr:col>36</xdr:col>
      <xdr:colOff>165100</xdr:colOff>
      <xdr:row>97</xdr:row>
      <xdr:rowOff>139700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6075680" y="163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95</xdr:row>
      <xdr:rowOff>156210</xdr:rowOff>
    </xdr:from>
    <xdr:ext cx="594995" cy="255270"/>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5850255" y="161010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156,658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167005</xdr:colOff>
      <xdr:row>25</xdr:row>
      <xdr:rowOff>31115</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167005</xdr:colOff>
      <xdr:row>41</xdr:row>
      <xdr:rowOff>80645</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250" cy="219710"/>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880725" y="45358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167005</xdr:colOff>
      <xdr:row>41</xdr:row>
      <xdr:rowOff>80645</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43180</xdr:rowOff>
    </xdr:from>
    <xdr:to>
      <xdr:col>89</xdr:col>
      <xdr:colOff>167005</xdr:colOff>
      <xdr:row>39</xdr:row>
      <xdr:rowOff>43180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0918825" y="6584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72390</xdr:rowOff>
    </xdr:from>
    <xdr:ext cx="245110" cy="25019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0693400" y="64465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167005</xdr:colOff>
      <xdr:row>37</xdr:row>
      <xdr:rowOff>5715</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0918825" y="6212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36</xdr:row>
      <xdr:rowOff>34925</xdr:rowOff>
    </xdr:from>
    <xdr:ext cx="593725" cy="25019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0393680" y="60737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136525</xdr:rowOff>
    </xdr:from>
    <xdr:to>
      <xdr:col>89</xdr:col>
      <xdr:colOff>167005</xdr:colOff>
      <xdr:row>34</xdr:row>
      <xdr:rowOff>136525</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0918825" y="5840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33</xdr:row>
      <xdr:rowOff>165100</xdr:rowOff>
    </xdr:from>
    <xdr:ext cx="593725" cy="24955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0393680" y="57010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99060</xdr:rowOff>
    </xdr:from>
    <xdr:to>
      <xdr:col>89</xdr:col>
      <xdr:colOff>167005</xdr:colOff>
      <xdr:row>32</xdr:row>
      <xdr:rowOff>99060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0918825" y="54673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128270</xdr:rowOff>
    </xdr:from>
    <xdr:ext cx="593725" cy="25019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0393680" y="532892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167005</xdr:colOff>
      <xdr:row>30</xdr:row>
      <xdr:rowOff>61595</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0918825" y="50946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90805</xdr:rowOff>
    </xdr:from>
    <xdr:ext cx="593725" cy="250190"/>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0393680" y="49561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28</xdr:row>
      <xdr:rowOff>24765</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27</xdr:row>
      <xdr:rowOff>53340</xdr:rowOff>
    </xdr:from>
    <xdr:ext cx="685165" cy="24955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0327005" y="45834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41</xdr:row>
      <xdr:rowOff>80645</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73025</xdr:rowOff>
    </xdr:from>
    <xdr:to>
      <xdr:col>85</xdr:col>
      <xdr:colOff>126365</xdr:colOff>
      <xdr:row>39</xdr:row>
      <xdr:rowOff>43180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4320520" y="51060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39</xdr:row>
      <xdr:rowOff>48260</xdr:rowOff>
    </xdr:from>
    <xdr:ext cx="249555" cy="250190"/>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4362430" y="659003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43180</xdr:rowOff>
    </xdr:from>
    <xdr:to>
      <xdr:col>86</xdr:col>
      <xdr:colOff>25400</xdr:colOff>
      <xdr:row>39</xdr:row>
      <xdr:rowOff>43180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423352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29</xdr:row>
      <xdr:rowOff>20955</xdr:rowOff>
    </xdr:from>
    <xdr:ext cx="598805" cy="25336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4362430" y="48863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793,853</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73025</xdr:rowOff>
    </xdr:from>
    <xdr:to>
      <xdr:col>86</xdr:col>
      <xdr:colOff>25400</xdr:colOff>
      <xdr:row>30</xdr:row>
      <xdr:rowOff>73025</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4233525" y="51060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99060</xdr:rowOff>
    </xdr:from>
    <xdr:to>
      <xdr:col>85</xdr:col>
      <xdr:colOff>127000</xdr:colOff>
      <xdr:row>38</xdr:row>
      <xdr:rowOff>56515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3578205" y="6305550"/>
          <a:ext cx="74422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38</xdr:row>
      <xdr:rowOff>91440</xdr:rowOff>
    </xdr:from>
    <xdr:ext cx="534670" cy="250190"/>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4362430" y="64655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112395</xdr:rowOff>
    </xdr:from>
    <xdr:to>
      <xdr:col>85</xdr:col>
      <xdr:colOff>167005</xdr:colOff>
      <xdr:row>39</xdr:row>
      <xdr:rowOff>43815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4271625" y="648652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56515</xdr:rowOff>
    </xdr:from>
    <xdr:to>
      <xdr:col>81</xdr:col>
      <xdr:colOff>50800</xdr:colOff>
      <xdr:row>38</xdr:row>
      <xdr:rowOff>62865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2806680" y="6430645"/>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114300</xdr:rowOff>
    </xdr:from>
    <xdr:to>
      <xdr:col>81</xdr:col>
      <xdr:colOff>101600</xdr:colOff>
      <xdr:row>39</xdr:row>
      <xdr:rowOff>45720</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3527405" y="64884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39</xdr:row>
      <xdr:rowOff>37465</xdr:rowOff>
    </xdr:from>
    <xdr:ext cx="530860" cy="25336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3357860" y="65792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38</xdr:row>
      <xdr:rowOff>62865</xdr:rowOff>
    </xdr:from>
    <xdr:to>
      <xdr:col>76</xdr:col>
      <xdr:colOff>114300</xdr:colOff>
      <xdr:row>38</xdr:row>
      <xdr:rowOff>75565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2024360" y="6436995"/>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117475</xdr:rowOff>
    </xdr:from>
    <xdr:to>
      <xdr:col>76</xdr:col>
      <xdr:colOff>165100</xdr:colOff>
      <xdr:row>39</xdr:row>
      <xdr:rowOff>49530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2755880" y="64916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39</xdr:row>
      <xdr:rowOff>40005</xdr:rowOff>
    </xdr:from>
    <xdr:ext cx="532765" cy="252730"/>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562840" y="658177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75565</xdr:rowOff>
    </xdr:from>
    <xdr:to>
      <xdr:col>71</xdr:col>
      <xdr:colOff>167005</xdr:colOff>
      <xdr:row>38</xdr:row>
      <xdr:rowOff>94615</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1240135" y="6449695"/>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130810</xdr:rowOff>
    </xdr:from>
    <xdr:to>
      <xdr:col>72</xdr:col>
      <xdr:colOff>38100</xdr:colOff>
      <xdr:row>39</xdr:row>
      <xdr:rowOff>62230</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1984355" y="65049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39</xdr:row>
      <xdr:rowOff>53975</xdr:rowOff>
    </xdr:from>
    <xdr:ext cx="530860" cy="24955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791315" y="65957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38</xdr:row>
      <xdr:rowOff>131445</xdr:rowOff>
    </xdr:from>
    <xdr:to>
      <xdr:col>67</xdr:col>
      <xdr:colOff>101600</xdr:colOff>
      <xdr:row>39</xdr:row>
      <xdr:rowOff>62865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1189335" y="65055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39</xdr:row>
      <xdr:rowOff>54610</xdr:rowOff>
    </xdr:from>
    <xdr:ext cx="530860" cy="25336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019790" y="65963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825" cy="25336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112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0730" cy="25336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396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78105</xdr:rowOff>
    </xdr:from>
    <xdr:ext cx="762000" cy="25336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825" cy="25336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07313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50165</xdr:rowOff>
    </xdr:from>
    <xdr:to>
      <xdr:col>85</xdr:col>
      <xdr:colOff>167005</xdr:colOff>
      <xdr:row>37</xdr:row>
      <xdr:rowOff>149225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4271625" y="625665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36</xdr:row>
      <xdr:rowOff>72390</xdr:rowOff>
    </xdr:from>
    <xdr:ext cx="598805" cy="250190"/>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4362430" y="61112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6350</xdr:rowOff>
    </xdr:from>
    <xdr:to>
      <xdr:col>81</xdr:col>
      <xdr:colOff>101600</xdr:colOff>
      <xdr:row>38</xdr:row>
      <xdr:rowOff>106680</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3527405" y="63804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122555</xdr:rowOff>
    </xdr:from>
    <xdr:ext cx="530860" cy="24955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357860" y="61614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13970</xdr:rowOff>
    </xdr:from>
    <xdr:to>
      <xdr:col>76</xdr:col>
      <xdr:colOff>165100</xdr:colOff>
      <xdr:row>38</xdr:row>
      <xdr:rowOff>113030</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2755880" y="63881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128905</xdr:rowOff>
    </xdr:from>
    <xdr:ext cx="532765" cy="24955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62840" y="616775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26035</xdr:rowOff>
    </xdr:from>
    <xdr:to>
      <xdr:col>72</xdr:col>
      <xdr:colOff>38100</xdr:colOff>
      <xdr:row>38</xdr:row>
      <xdr:rowOff>125730</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1984355" y="64001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141605</xdr:rowOff>
    </xdr:from>
    <xdr:ext cx="530860" cy="24955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1791315" y="61804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44450</xdr:rowOff>
    </xdr:from>
    <xdr:to>
      <xdr:col>67</xdr:col>
      <xdr:colOff>101600</xdr:colOff>
      <xdr:row>38</xdr:row>
      <xdr:rowOff>144145</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1189335" y="64185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160655</xdr:rowOff>
    </xdr:from>
    <xdr:ext cx="530860" cy="250190"/>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1019790" y="619950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167005</xdr:colOff>
      <xdr:row>45</xdr:row>
      <xdr:rowOff>31115</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167005</xdr:colOff>
      <xdr:row>61</xdr:row>
      <xdr:rowOff>80645</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250" cy="219710"/>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0880725" y="78886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167005</xdr:colOff>
      <xdr:row>61</xdr:row>
      <xdr:rowOff>80645</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167005</xdr:colOff>
      <xdr:row>59</xdr:row>
      <xdr:rowOff>43180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0918825" y="99377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5110" cy="25019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0693400" y="97993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167005</xdr:colOff>
      <xdr:row>57</xdr:row>
      <xdr:rowOff>5715</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0918825" y="9565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56</xdr:row>
      <xdr:rowOff>34925</xdr:rowOff>
    </xdr:from>
    <xdr:ext cx="464820" cy="25019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0521315" y="9426575"/>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167005</xdr:colOff>
      <xdr:row>54</xdr:row>
      <xdr:rowOff>136525</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53</xdr:row>
      <xdr:rowOff>165100</xdr:rowOff>
    </xdr:from>
    <xdr:ext cx="464820" cy="24955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0521315" y="90538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167005</xdr:colOff>
      <xdr:row>52</xdr:row>
      <xdr:rowOff>99060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0918825" y="88201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51</xdr:row>
      <xdr:rowOff>128270</xdr:rowOff>
    </xdr:from>
    <xdr:ext cx="464820" cy="250190"/>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0521315" y="8681720"/>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167005</xdr:colOff>
      <xdr:row>50</xdr:row>
      <xdr:rowOff>61595</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0918825" y="84474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49</xdr:row>
      <xdr:rowOff>90805</xdr:rowOff>
    </xdr:from>
    <xdr:ext cx="464820" cy="250190"/>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0521315" y="8308975"/>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48</xdr:row>
      <xdr:rowOff>24765</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167005</xdr:colOff>
      <xdr:row>47</xdr:row>
      <xdr:rowOff>53340</xdr:rowOff>
    </xdr:from>
    <xdr:ext cx="464820" cy="24955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0521315" y="79362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61</xdr:row>
      <xdr:rowOff>80645</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61595</xdr:rowOff>
    </xdr:from>
    <xdr:to>
      <xdr:col>85</xdr:col>
      <xdr:colOff>126365</xdr:colOff>
      <xdr:row>59</xdr:row>
      <xdr:rowOff>43180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flipV="1">
          <a:off x="14320520" y="861504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59</xdr:row>
      <xdr:rowOff>82550</xdr:rowOff>
    </xdr:from>
    <xdr:ext cx="249555" cy="25336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4362430" y="9977120"/>
          <a:ext cx="24955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59</xdr:row>
      <xdr:rowOff>43180</xdr:rowOff>
    </xdr:from>
    <xdr:to>
      <xdr:col>86</xdr:col>
      <xdr:colOff>25400</xdr:colOff>
      <xdr:row>59</xdr:row>
      <xdr:rowOff>43180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4233525" y="9937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50</xdr:row>
      <xdr:rowOff>10160</xdr:rowOff>
    </xdr:from>
    <xdr:ext cx="469900" cy="250190"/>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4362430" y="839597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3,550</a:t>
          </a:r>
          <a:endParaRPr kumimoji="1" lang="ja-JP" altLang="en-US" sz="1000" b="1">
            <a:latin typeface="ＭＳ Ｐゴシック"/>
            <a:ea typeface="ＭＳ Ｐゴシック"/>
          </a:endParaRPr>
        </a:p>
      </xdr:txBody>
    </xdr:sp>
    <xdr:clientData/>
  </xdr:oneCellAnchor>
  <xdr:twoCellAnchor>
    <xdr:from>
      <xdr:col>85</xdr:col>
      <xdr:colOff>38100</xdr:colOff>
      <xdr:row>51</xdr:row>
      <xdr:rowOff>61595</xdr:rowOff>
    </xdr:from>
    <xdr:to>
      <xdr:col>86</xdr:col>
      <xdr:colOff>25400</xdr:colOff>
      <xdr:row>51</xdr:row>
      <xdr:rowOff>61595</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233525" y="86150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43180</xdr:rowOff>
    </xdr:from>
    <xdr:to>
      <xdr:col>85</xdr:col>
      <xdr:colOff>127000</xdr:colOff>
      <xdr:row>59</xdr:row>
      <xdr:rowOff>43180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3578205" y="9937750"/>
          <a:ext cx="7442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58</xdr:row>
      <xdr:rowOff>1905</xdr:rowOff>
    </xdr:from>
    <xdr:ext cx="313690" cy="25336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4362430" y="9728835"/>
          <a:ext cx="31369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147320</xdr:rowOff>
    </xdr:from>
    <xdr:to>
      <xdr:col>85</xdr:col>
      <xdr:colOff>167005</xdr:colOff>
      <xdr:row>59</xdr:row>
      <xdr:rowOff>78740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271625" y="987425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43180</xdr:rowOff>
    </xdr:from>
    <xdr:to>
      <xdr:col>81</xdr:col>
      <xdr:colOff>50800</xdr:colOff>
      <xdr:row>59</xdr:row>
      <xdr:rowOff>43180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806680" y="99377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161925</xdr:rowOff>
    </xdr:from>
    <xdr:to>
      <xdr:col>81</xdr:col>
      <xdr:colOff>101600</xdr:colOff>
      <xdr:row>59</xdr:row>
      <xdr:rowOff>93345</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3527405" y="9888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84455</xdr:rowOff>
    </xdr:from>
    <xdr:ext cx="247015" cy="24955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3477240" y="997902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59</xdr:row>
      <xdr:rowOff>43180</xdr:rowOff>
    </xdr:from>
    <xdr:to>
      <xdr:col>76</xdr:col>
      <xdr:colOff>114300</xdr:colOff>
      <xdr:row>59</xdr:row>
      <xdr:rowOff>43180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024360" y="993775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161925</xdr:rowOff>
    </xdr:from>
    <xdr:to>
      <xdr:col>76</xdr:col>
      <xdr:colOff>165100</xdr:colOff>
      <xdr:row>59</xdr:row>
      <xdr:rowOff>93345</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55880" y="98888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59</xdr:row>
      <xdr:rowOff>84455</xdr:rowOff>
    </xdr:from>
    <xdr:ext cx="248920" cy="24955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92380" y="997902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59</xdr:row>
      <xdr:rowOff>43180</xdr:rowOff>
    </xdr:from>
    <xdr:to>
      <xdr:col>71</xdr:col>
      <xdr:colOff>167005</xdr:colOff>
      <xdr:row>59</xdr:row>
      <xdr:rowOff>43180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1240135" y="99377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159385</xdr:rowOff>
    </xdr:from>
    <xdr:to>
      <xdr:col>72</xdr:col>
      <xdr:colOff>38100</xdr:colOff>
      <xdr:row>59</xdr:row>
      <xdr:rowOff>90805</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1984355" y="988631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57</xdr:row>
      <xdr:rowOff>106680</xdr:rowOff>
    </xdr:from>
    <xdr:ext cx="247015" cy="24955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1910695" y="966597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159385</xdr:rowOff>
    </xdr:from>
    <xdr:to>
      <xdr:col>67</xdr:col>
      <xdr:colOff>101600</xdr:colOff>
      <xdr:row>59</xdr:row>
      <xdr:rowOff>90805</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1189335" y="98863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106680</xdr:rowOff>
    </xdr:from>
    <xdr:ext cx="247015" cy="24955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1139170" y="966597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825" cy="25336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4112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0730" cy="25336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396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78105</xdr:rowOff>
    </xdr:from>
    <xdr:ext cx="762000" cy="25336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825" cy="25336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07313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58</xdr:row>
      <xdr:rowOff>161925</xdr:rowOff>
    </xdr:from>
    <xdr:to>
      <xdr:col>85</xdr:col>
      <xdr:colOff>167005</xdr:colOff>
      <xdr:row>59</xdr:row>
      <xdr:rowOff>93345</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271625" y="988885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58</xdr:row>
      <xdr:rowOff>126365</xdr:rowOff>
    </xdr:from>
    <xdr:ext cx="249555" cy="250190"/>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4362430" y="9853295"/>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161925</xdr:rowOff>
    </xdr:from>
    <xdr:to>
      <xdr:col>81</xdr:col>
      <xdr:colOff>101600</xdr:colOff>
      <xdr:row>59</xdr:row>
      <xdr:rowOff>93345</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527405"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109220</xdr:rowOff>
    </xdr:from>
    <xdr:ext cx="247015" cy="24955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477240" y="9668510"/>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161925</xdr:rowOff>
    </xdr:from>
    <xdr:to>
      <xdr:col>76</xdr:col>
      <xdr:colOff>165100</xdr:colOff>
      <xdr:row>59</xdr:row>
      <xdr:rowOff>93345</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55880"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167005</xdr:colOff>
      <xdr:row>57</xdr:row>
      <xdr:rowOff>109220</xdr:rowOff>
    </xdr:from>
    <xdr:ext cx="248920" cy="24955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92380" y="966851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161925</xdr:rowOff>
    </xdr:from>
    <xdr:to>
      <xdr:col>72</xdr:col>
      <xdr:colOff>38100</xdr:colOff>
      <xdr:row>59</xdr:row>
      <xdr:rowOff>93345</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1984355" y="98888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84455</xdr:rowOff>
    </xdr:from>
    <xdr:ext cx="247015" cy="24955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0695" y="997902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161925</xdr:rowOff>
    </xdr:from>
    <xdr:to>
      <xdr:col>67</xdr:col>
      <xdr:colOff>101600</xdr:colOff>
      <xdr:row>59</xdr:row>
      <xdr:rowOff>93345</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1189335" y="98888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84455</xdr:rowOff>
    </xdr:from>
    <xdr:ext cx="247015" cy="24955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139170" y="997902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167005</xdr:colOff>
      <xdr:row>65</xdr:row>
      <xdr:rowOff>31115</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43,946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167005</xdr:colOff>
      <xdr:row>81</xdr:row>
      <xdr:rowOff>80645</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250" cy="219710"/>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0880725" y="112414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167005</xdr:colOff>
      <xdr:row>81</xdr:row>
      <xdr:rowOff>80645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167005</xdr:colOff>
      <xdr:row>79</xdr:row>
      <xdr:rowOff>43180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110" cy="250190"/>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0693400" y="131521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167005</xdr:colOff>
      <xdr:row>77</xdr:row>
      <xdr:rowOff>5715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34925</xdr:rowOff>
    </xdr:from>
    <xdr:ext cx="593725" cy="250190"/>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0393680" y="127793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167005</xdr:colOff>
      <xdr:row>74</xdr:row>
      <xdr:rowOff>136525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3725" cy="24955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0393680" y="124066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167005</xdr:colOff>
      <xdr:row>72</xdr:row>
      <xdr:rowOff>99060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128270</xdr:rowOff>
    </xdr:from>
    <xdr:ext cx="593725" cy="250190"/>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0393680" y="1203452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167005</xdr:colOff>
      <xdr:row>70</xdr:row>
      <xdr:rowOff>61595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3725" cy="250190"/>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0393680" y="116617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68</xdr:row>
      <xdr:rowOff>24765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53340</xdr:rowOff>
    </xdr:from>
    <xdr:ext cx="685165" cy="24955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0327005" y="112890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81</xdr:row>
      <xdr:rowOff>80645</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10160</xdr:rowOff>
    </xdr:from>
    <xdr:to>
      <xdr:col>85</xdr:col>
      <xdr:colOff>126365</xdr:colOff>
      <xdr:row>78</xdr:row>
      <xdr:rowOff>150495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4320520" y="11748770"/>
          <a:ext cx="127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78</xdr:row>
      <xdr:rowOff>153670</xdr:rowOff>
    </xdr:from>
    <xdr:ext cx="534670" cy="252730"/>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4362430" y="13233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150495</xdr:rowOff>
    </xdr:from>
    <xdr:to>
      <xdr:col>86</xdr:col>
      <xdr:colOff>25400</xdr:colOff>
      <xdr:row>78</xdr:row>
      <xdr:rowOff>150495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4233525" y="1323022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68</xdr:row>
      <xdr:rowOff>125730</xdr:rowOff>
    </xdr:from>
    <xdr:ext cx="598805" cy="250190"/>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4362430" y="115290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827,850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10160</xdr:rowOff>
    </xdr:from>
    <xdr:to>
      <xdr:col>86</xdr:col>
      <xdr:colOff>25400</xdr:colOff>
      <xdr:row>70</xdr:row>
      <xdr:rowOff>10160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4233525" y="117487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131445</xdr:rowOff>
    </xdr:from>
    <xdr:to>
      <xdr:col>85</xdr:col>
      <xdr:colOff>127000</xdr:colOff>
      <xdr:row>76</xdr:row>
      <xdr:rowOff>148590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3578205" y="12875895"/>
          <a:ext cx="7442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76</xdr:row>
      <xdr:rowOff>156845</xdr:rowOff>
    </xdr:from>
    <xdr:ext cx="598805" cy="25336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4362430" y="12901295"/>
          <a:ext cx="59880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10795</xdr:rowOff>
    </xdr:from>
    <xdr:to>
      <xdr:col>85</xdr:col>
      <xdr:colOff>167005</xdr:colOff>
      <xdr:row>77</xdr:row>
      <xdr:rowOff>109855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271625" y="1292288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148590</xdr:rowOff>
    </xdr:from>
    <xdr:to>
      <xdr:col>81</xdr:col>
      <xdr:colOff>50800</xdr:colOff>
      <xdr:row>76</xdr:row>
      <xdr:rowOff>154940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2806680" y="12893040"/>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36195</xdr:rowOff>
    </xdr:from>
    <xdr:to>
      <xdr:col>81</xdr:col>
      <xdr:colOff>101600</xdr:colOff>
      <xdr:row>77</xdr:row>
      <xdr:rowOff>135255</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3527405" y="129482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77</xdr:row>
      <xdr:rowOff>127000</xdr:rowOff>
    </xdr:from>
    <xdr:ext cx="594995" cy="250190"/>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3325475" y="1303909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76</xdr:row>
      <xdr:rowOff>154940</xdr:rowOff>
    </xdr:from>
    <xdr:to>
      <xdr:col>76</xdr:col>
      <xdr:colOff>114300</xdr:colOff>
      <xdr:row>76</xdr:row>
      <xdr:rowOff>161290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024360" y="12899390"/>
          <a:ext cx="78232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50165</xdr:rowOff>
    </xdr:from>
    <xdr:to>
      <xdr:col>76</xdr:col>
      <xdr:colOff>165100</xdr:colOff>
      <xdr:row>77</xdr:row>
      <xdr:rowOff>149225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55880" y="1296225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77</xdr:row>
      <xdr:rowOff>140335</xdr:rowOff>
    </xdr:from>
    <xdr:ext cx="594995" cy="24955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30455" y="1305242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76</xdr:row>
      <xdr:rowOff>161290</xdr:rowOff>
    </xdr:from>
    <xdr:to>
      <xdr:col>71</xdr:col>
      <xdr:colOff>167005</xdr:colOff>
      <xdr:row>76</xdr:row>
      <xdr:rowOff>164465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1240135" y="1290574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121920</xdr:rowOff>
    </xdr:from>
    <xdr:to>
      <xdr:col>72</xdr:col>
      <xdr:colOff>38100</xdr:colOff>
      <xdr:row>78</xdr:row>
      <xdr:rowOff>53340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1984355" y="130340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78</xdr:row>
      <xdr:rowOff>44450</xdr:rowOff>
    </xdr:from>
    <xdr:ext cx="594995" cy="25336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1758930" y="131241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111,457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118110</xdr:rowOff>
    </xdr:from>
    <xdr:to>
      <xdr:col>67</xdr:col>
      <xdr:colOff>101600</xdr:colOff>
      <xdr:row>78</xdr:row>
      <xdr:rowOff>50800</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1189335" y="130302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78</xdr:row>
      <xdr:rowOff>41275</xdr:rowOff>
    </xdr:from>
    <xdr:ext cx="594995" cy="252730"/>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0987405" y="1312100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112,987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825" cy="25336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112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0730" cy="25336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396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78105</xdr:rowOff>
    </xdr:from>
    <xdr:ext cx="762000" cy="25336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825" cy="25336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07313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76</xdr:row>
      <xdr:rowOff>81915</xdr:rowOff>
    </xdr:from>
    <xdr:to>
      <xdr:col>85</xdr:col>
      <xdr:colOff>167005</xdr:colOff>
      <xdr:row>77</xdr:row>
      <xdr:rowOff>13970</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271625" y="12826365"/>
          <a:ext cx="908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75</xdr:row>
      <xdr:rowOff>104775</xdr:rowOff>
    </xdr:from>
    <xdr:ext cx="598805" cy="250190"/>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4362430" y="1268158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222,788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98425</xdr:rowOff>
    </xdr:from>
    <xdr:to>
      <xdr:col>81</xdr:col>
      <xdr:colOff>101600</xdr:colOff>
      <xdr:row>77</xdr:row>
      <xdr:rowOff>30480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527405" y="128428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75</xdr:row>
      <xdr:rowOff>46990</xdr:rowOff>
    </xdr:from>
    <xdr:ext cx="594995" cy="250190"/>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325475" y="1262380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106045</xdr:rowOff>
    </xdr:from>
    <xdr:to>
      <xdr:col>76</xdr:col>
      <xdr:colOff>165100</xdr:colOff>
      <xdr:row>77</xdr:row>
      <xdr:rowOff>37465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55880" y="128504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75</xdr:row>
      <xdr:rowOff>53340</xdr:rowOff>
    </xdr:from>
    <xdr:ext cx="594995" cy="24955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30455" y="1263015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76</xdr:row>
      <xdr:rowOff>111125</xdr:rowOff>
    </xdr:from>
    <xdr:to>
      <xdr:col>72</xdr:col>
      <xdr:colOff>38100</xdr:colOff>
      <xdr:row>77</xdr:row>
      <xdr:rowOff>42545</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1984355" y="1285557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75</xdr:row>
      <xdr:rowOff>59055</xdr:rowOff>
    </xdr:from>
    <xdr:ext cx="594995" cy="25336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758930" y="1263586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76</xdr:row>
      <xdr:rowOff>114935</xdr:rowOff>
    </xdr:from>
    <xdr:to>
      <xdr:col>67</xdr:col>
      <xdr:colOff>101600</xdr:colOff>
      <xdr:row>77</xdr:row>
      <xdr:rowOff>46990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1189335" y="128593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75</xdr:row>
      <xdr:rowOff>62865</xdr:rowOff>
    </xdr:from>
    <xdr:ext cx="594995" cy="25273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0987405" y="1263967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167005</xdr:colOff>
      <xdr:row>85</xdr:row>
      <xdr:rowOff>31115</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21,455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47,916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167005</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250" cy="21971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0880725" y="145942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167005</xdr:colOff>
      <xdr:row>98</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0918825" y="165989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110" cy="255270"/>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0693400" y="164566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167005</xdr:colOff>
      <xdr:row>96</xdr:row>
      <xdr:rowOff>25400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0918825" y="161417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3725" cy="255270"/>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0393680" y="1599946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167005</xdr:colOff>
      <xdr:row>93</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0918825" y="156845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92</xdr:row>
      <xdr:rowOff>111760</xdr:rowOff>
    </xdr:from>
    <xdr:ext cx="685165" cy="255270"/>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0327005" y="15542260"/>
          <a:ext cx="6851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136525</xdr:rowOff>
    </xdr:from>
    <xdr:to>
      <xdr:col>89</xdr:col>
      <xdr:colOff>167005</xdr:colOff>
      <xdr:row>90</xdr:row>
      <xdr:rowOff>136525</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0918825" y="152279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89</xdr:row>
      <xdr:rowOff>165100</xdr:rowOff>
    </xdr:from>
    <xdr:ext cx="685165" cy="251460"/>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0327005" y="15088870"/>
          <a:ext cx="68516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88</xdr:row>
      <xdr:rowOff>24765</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53340</xdr:rowOff>
    </xdr:from>
    <xdr:ext cx="685165" cy="24955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0327005" y="146418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101</xdr:row>
      <xdr:rowOff>82550</xdr:rowOff>
    </xdr:to>
    <xdr:sp macro="" textlink="">
      <xdr:nvSpPr>
        <xdr:cNvPr id="669" name="積立金グラフ枠">
          <a:extLst>
            <a:ext uri="{FF2B5EF4-FFF2-40B4-BE49-F238E27FC236}">
              <a16:creationId xmlns:a16="http://schemas.microsoft.com/office/drawing/2014/main" id="{00000000-0008-0000-0600-00009D020000}"/>
            </a:ext>
          </a:extLst>
        </xdr:cNvPr>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98425</xdr:rowOff>
    </xdr:from>
    <xdr:to>
      <xdr:col>85</xdr:col>
      <xdr:colOff>126365</xdr:colOff>
      <xdr:row>98</xdr:row>
      <xdr:rowOff>137795</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320520" y="15189835"/>
          <a:ext cx="127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141605</xdr:rowOff>
    </xdr:from>
    <xdr:ext cx="469900" cy="259080"/>
    <xdr:sp macro="" textlink="">
      <xdr:nvSpPr>
        <xdr:cNvPr id="671" name="積立金最小値テキスト">
          <a:extLst>
            <a:ext uri="{FF2B5EF4-FFF2-40B4-BE49-F238E27FC236}">
              <a16:creationId xmlns:a16="http://schemas.microsoft.com/office/drawing/2014/main" id="{00000000-0008-0000-0600-00009F020000}"/>
            </a:ext>
          </a:extLst>
        </xdr:cNvPr>
        <xdr:cNvSpPr txBox="1"/>
      </xdr:nvSpPr>
      <xdr:spPr>
        <a:xfrm>
          <a:off x="14362430" y="166008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2,403</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137795</xdr:rowOff>
    </xdr:from>
    <xdr:to>
      <xdr:col>86</xdr:col>
      <xdr:colOff>25400</xdr:colOff>
      <xdr:row>98</xdr:row>
      <xdr:rowOff>137795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4233525" y="165969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89</xdr:row>
      <xdr:rowOff>46990</xdr:rowOff>
    </xdr:from>
    <xdr:ext cx="690245" cy="250190"/>
    <xdr:sp macro="" textlink="">
      <xdr:nvSpPr>
        <xdr:cNvPr id="673" name="積立金最大値テキスト">
          <a:extLst>
            <a:ext uri="{FF2B5EF4-FFF2-40B4-BE49-F238E27FC236}">
              <a16:creationId xmlns:a16="http://schemas.microsoft.com/office/drawing/2014/main" id="{00000000-0008-0000-0600-0000A1020000}"/>
            </a:ext>
          </a:extLst>
        </xdr:cNvPr>
        <xdr:cNvSpPr txBox="1"/>
      </xdr:nvSpPr>
      <xdr:spPr>
        <a:xfrm>
          <a:off x="14362430" y="14970760"/>
          <a:ext cx="69024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1,542,274</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98425</xdr:rowOff>
    </xdr:from>
    <xdr:to>
      <xdr:col>86</xdr:col>
      <xdr:colOff>25400</xdr:colOff>
      <xdr:row>90</xdr:row>
      <xdr:rowOff>98425</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4233525" y="151898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158115</xdr:rowOff>
    </xdr:from>
    <xdr:to>
      <xdr:col>85</xdr:col>
      <xdr:colOff>127000</xdr:colOff>
      <xdr:row>98</xdr:row>
      <xdr:rowOff>68580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3578205" y="16445865"/>
          <a:ext cx="74422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97</xdr:row>
      <xdr:rowOff>3175</xdr:rowOff>
    </xdr:from>
    <xdr:ext cx="598805" cy="259080"/>
    <xdr:sp macro="" textlink="">
      <xdr:nvSpPr>
        <xdr:cNvPr id="676" name="積立金平均値テキスト">
          <a:extLst>
            <a:ext uri="{FF2B5EF4-FFF2-40B4-BE49-F238E27FC236}">
              <a16:creationId xmlns:a16="http://schemas.microsoft.com/office/drawing/2014/main" id="{00000000-0008-0000-0600-0000A4020000}"/>
            </a:ext>
          </a:extLst>
        </xdr:cNvPr>
        <xdr:cNvSpPr txBox="1"/>
      </xdr:nvSpPr>
      <xdr:spPr>
        <a:xfrm>
          <a:off x="14362430" y="1629092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151765</xdr:rowOff>
    </xdr:from>
    <xdr:to>
      <xdr:col>85</xdr:col>
      <xdr:colOff>167005</xdr:colOff>
      <xdr:row>98</xdr:row>
      <xdr:rowOff>81915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271625" y="1643951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158115</xdr:rowOff>
    </xdr:from>
    <xdr:to>
      <xdr:col>81</xdr:col>
      <xdr:colOff>50800</xdr:colOff>
      <xdr:row>98</xdr:row>
      <xdr:rowOff>78740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2806680" y="16445865"/>
          <a:ext cx="771525" cy="92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138430</xdr:rowOff>
    </xdr:from>
    <xdr:to>
      <xdr:col>81</xdr:col>
      <xdr:colOff>101600</xdr:colOff>
      <xdr:row>98</xdr:row>
      <xdr:rowOff>68580</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3527405" y="1642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98</xdr:row>
      <xdr:rowOff>59690</xdr:rowOff>
    </xdr:from>
    <xdr:ext cx="594995" cy="259080"/>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325475" y="165188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98</xdr:row>
      <xdr:rowOff>78740</xdr:rowOff>
    </xdr:from>
    <xdr:to>
      <xdr:col>76</xdr:col>
      <xdr:colOff>114300</xdr:colOff>
      <xdr:row>98</xdr:row>
      <xdr:rowOff>114935</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2024360" y="16537940"/>
          <a:ext cx="78232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15240</xdr:rowOff>
    </xdr:from>
    <xdr:to>
      <xdr:col>76</xdr:col>
      <xdr:colOff>165100</xdr:colOff>
      <xdr:row>98</xdr:row>
      <xdr:rowOff>116840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55880" y="1647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133350</xdr:rowOff>
    </xdr:from>
    <xdr:ext cx="532765" cy="255270"/>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62840" y="16249650"/>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114935</xdr:rowOff>
    </xdr:from>
    <xdr:to>
      <xdr:col>71</xdr:col>
      <xdr:colOff>167005</xdr:colOff>
      <xdr:row>98</xdr:row>
      <xdr:rowOff>139065</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1240135" y="16574135"/>
          <a:ext cx="784225"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41275</xdr:rowOff>
    </xdr:from>
    <xdr:to>
      <xdr:col>72</xdr:col>
      <xdr:colOff>38100</xdr:colOff>
      <xdr:row>98</xdr:row>
      <xdr:rowOff>143510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1984355" y="16500475"/>
          <a:ext cx="7810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159385</xdr:rowOff>
    </xdr:from>
    <xdr:ext cx="530860" cy="2584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791315" y="1627568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98</xdr:row>
      <xdr:rowOff>45720</xdr:rowOff>
    </xdr:from>
    <xdr:to>
      <xdr:col>67</xdr:col>
      <xdr:colOff>101600</xdr:colOff>
      <xdr:row>98</xdr:row>
      <xdr:rowOff>147320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1189335" y="1650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163830</xdr:rowOff>
    </xdr:from>
    <xdr:ext cx="530860" cy="259080"/>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1019790" y="1628013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46,949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112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730" cy="259080"/>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396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107313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98</xdr:row>
      <xdr:rowOff>17780</xdr:rowOff>
    </xdr:from>
    <xdr:to>
      <xdr:col>85</xdr:col>
      <xdr:colOff>167005</xdr:colOff>
      <xdr:row>98</xdr:row>
      <xdr:rowOff>119380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271625" y="1647698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97</xdr:row>
      <xdr:rowOff>130175</xdr:rowOff>
    </xdr:from>
    <xdr:ext cx="534670" cy="259080"/>
    <xdr:sp macro="" textlink="">
      <xdr:nvSpPr>
        <xdr:cNvPr id="695" name="積立金該当値テキスト">
          <a:extLst>
            <a:ext uri="{FF2B5EF4-FFF2-40B4-BE49-F238E27FC236}">
              <a16:creationId xmlns:a16="http://schemas.microsoft.com/office/drawing/2014/main" id="{00000000-0008-0000-0600-0000B7020000}"/>
            </a:ext>
          </a:extLst>
        </xdr:cNvPr>
        <xdr:cNvSpPr txBox="1"/>
      </xdr:nvSpPr>
      <xdr:spPr>
        <a:xfrm>
          <a:off x="14362430" y="16417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77,987</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107315</xdr:rowOff>
    </xdr:from>
    <xdr:to>
      <xdr:col>81</xdr:col>
      <xdr:colOff>101600</xdr:colOff>
      <xdr:row>98</xdr:row>
      <xdr:rowOff>37465</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527405" y="163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96</xdr:row>
      <xdr:rowOff>53975</xdr:rowOff>
    </xdr:from>
    <xdr:ext cx="594995" cy="255270"/>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325475" y="1617027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167,430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27940</xdr:rowOff>
    </xdr:from>
    <xdr:to>
      <xdr:col>76</xdr:col>
      <xdr:colOff>165100</xdr:colOff>
      <xdr:row>98</xdr:row>
      <xdr:rowOff>129540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55880" y="1648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98</xdr:row>
      <xdr:rowOff>120650</xdr:rowOff>
    </xdr:from>
    <xdr:ext cx="532765" cy="255270"/>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62840" y="16579850"/>
          <a:ext cx="53276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66,603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64135</xdr:rowOff>
    </xdr:from>
    <xdr:to>
      <xdr:col>72</xdr:col>
      <xdr:colOff>38100</xdr:colOff>
      <xdr:row>98</xdr:row>
      <xdr:rowOff>166370</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1984355" y="16523335"/>
          <a:ext cx="7810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98</xdr:row>
      <xdr:rowOff>156845</xdr:rowOff>
    </xdr:from>
    <xdr:ext cx="530860" cy="25527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1791315" y="1661604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27,159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88265</xdr:rowOff>
    </xdr:from>
    <xdr:to>
      <xdr:col>67</xdr:col>
      <xdr:colOff>101600</xdr:colOff>
      <xdr:row>99</xdr:row>
      <xdr:rowOff>18415</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1189335" y="165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9525</xdr:rowOff>
    </xdr:from>
    <xdr:ext cx="378460" cy="25527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074400" y="16640175"/>
          <a:ext cx="3784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345" cy="21971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6017875"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43180</xdr:rowOff>
    </xdr:from>
    <xdr:to>
      <xdr:col>120</xdr:col>
      <xdr:colOff>114300</xdr:colOff>
      <xdr:row>39</xdr:row>
      <xdr:rowOff>43180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603248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72390</xdr:rowOff>
    </xdr:from>
    <xdr:ext cx="245110" cy="250190"/>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830550" y="64465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5715</xdr:rowOff>
    </xdr:from>
    <xdr:to>
      <xdr:col>120</xdr:col>
      <xdr:colOff>114300</xdr:colOff>
      <xdr:row>37</xdr:row>
      <xdr:rowOff>5715</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603248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36</xdr:row>
      <xdr:rowOff>34925</xdr:rowOff>
    </xdr:from>
    <xdr:ext cx="530225" cy="250190"/>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5571470" y="6073775"/>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34</xdr:row>
      <xdr:rowOff>136525</xdr:rowOff>
    </xdr:from>
    <xdr:to>
      <xdr:col>120</xdr:col>
      <xdr:colOff>114300</xdr:colOff>
      <xdr:row>34</xdr:row>
      <xdr:rowOff>136525</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603248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165100</xdr:rowOff>
    </xdr:from>
    <xdr:ext cx="530225" cy="24955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5571470" y="570103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32</xdr:row>
      <xdr:rowOff>99060</xdr:rowOff>
    </xdr:from>
    <xdr:to>
      <xdr:col>120</xdr:col>
      <xdr:colOff>114300</xdr:colOff>
      <xdr:row>32</xdr:row>
      <xdr:rowOff>99060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603248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31</xdr:row>
      <xdr:rowOff>128270</xdr:rowOff>
    </xdr:from>
    <xdr:ext cx="530225" cy="250190"/>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5571470" y="532892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30</xdr:row>
      <xdr:rowOff>61595</xdr:rowOff>
    </xdr:from>
    <xdr:to>
      <xdr:col>120</xdr:col>
      <xdr:colOff>114300</xdr:colOff>
      <xdr:row>30</xdr:row>
      <xdr:rowOff>61595</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603248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90805</xdr:rowOff>
    </xdr:from>
    <xdr:ext cx="530225" cy="250190"/>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5571470" y="4956175"/>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0225" cy="24955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5571470" y="458343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26" name="投資及び出資金グラフ枠">
          <a:extLst>
            <a:ext uri="{FF2B5EF4-FFF2-40B4-BE49-F238E27FC236}">
              <a16:creationId xmlns:a16="http://schemas.microsoft.com/office/drawing/2014/main" id="{00000000-0008-0000-0600-0000D6020000}"/>
            </a:ext>
          </a:extLst>
        </xdr:cNvPr>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10795</xdr:rowOff>
    </xdr:from>
    <xdr:to>
      <xdr:col>116</xdr:col>
      <xdr:colOff>62865</xdr:colOff>
      <xdr:row>39</xdr:row>
      <xdr:rowOff>43180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19434175" y="5043805"/>
          <a:ext cx="1270" cy="1541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47625</xdr:rowOff>
    </xdr:from>
    <xdr:ext cx="248285" cy="250190"/>
    <xdr:sp macro="" textlink="">
      <xdr:nvSpPr>
        <xdr:cNvPr id="728" name="投資及び出資金最小値テキスト">
          <a:extLst>
            <a:ext uri="{FF2B5EF4-FFF2-40B4-BE49-F238E27FC236}">
              <a16:creationId xmlns:a16="http://schemas.microsoft.com/office/drawing/2014/main" id="{00000000-0008-0000-0600-0000D8020000}"/>
            </a:ext>
          </a:extLst>
        </xdr:cNvPr>
        <xdr:cNvSpPr txBox="1"/>
      </xdr:nvSpPr>
      <xdr:spPr>
        <a:xfrm>
          <a:off x="19486880" y="6589395"/>
          <a:ext cx="248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43180</xdr:rowOff>
    </xdr:from>
    <xdr:to>
      <xdr:col>116</xdr:col>
      <xdr:colOff>152400</xdr:colOff>
      <xdr:row>39</xdr:row>
      <xdr:rowOff>43180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9370675"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126365</xdr:rowOff>
    </xdr:from>
    <xdr:ext cx="533400" cy="250190"/>
    <xdr:sp macro="" textlink="">
      <xdr:nvSpPr>
        <xdr:cNvPr id="730" name="投資及び出資金最大値テキスト">
          <a:extLst>
            <a:ext uri="{FF2B5EF4-FFF2-40B4-BE49-F238E27FC236}">
              <a16:creationId xmlns:a16="http://schemas.microsoft.com/office/drawing/2014/main" id="{00000000-0008-0000-0600-0000DA020000}"/>
            </a:ext>
          </a:extLst>
        </xdr:cNvPr>
        <xdr:cNvSpPr txBox="1"/>
      </xdr:nvSpPr>
      <xdr:spPr>
        <a:xfrm>
          <a:off x="19486880" y="4824095"/>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41,379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10795</xdr:rowOff>
    </xdr:from>
    <xdr:to>
      <xdr:col>116</xdr:col>
      <xdr:colOff>152400</xdr:colOff>
      <xdr:row>30</xdr:row>
      <xdr:rowOff>10795</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9370675" y="50438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36</xdr:row>
      <xdr:rowOff>117475</xdr:rowOff>
    </xdr:from>
    <xdr:to>
      <xdr:col>116</xdr:col>
      <xdr:colOff>63500</xdr:colOff>
      <xdr:row>38</xdr:row>
      <xdr:rowOff>69850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18704560" y="6156325"/>
          <a:ext cx="731520" cy="287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38100</xdr:rowOff>
    </xdr:from>
    <xdr:ext cx="468630" cy="253365"/>
    <xdr:sp macro="" textlink="">
      <xdr:nvSpPr>
        <xdr:cNvPr id="733" name="投資及び出資金平均値テキスト">
          <a:extLst>
            <a:ext uri="{FF2B5EF4-FFF2-40B4-BE49-F238E27FC236}">
              <a16:creationId xmlns:a16="http://schemas.microsoft.com/office/drawing/2014/main" id="{00000000-0008-0000-0600-0000DD020000}"/>
            </a:ext>
          </a:extLst>
        </xdr:cNvPr>
        <xdr:cNvSpPr txBox="1"/>
      </xdr:nvSpPr>
      <xdr:spPr>
        <a:xfrm>
          <a:off x="19486880" y="6412230"/>
          <a:ext cx="468630"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59055</xdr:rowOff>
    </xdr:from>
    <xdr:to>
      <xdr:col>116</xdr:col>
      <xdr:colOff>114300</xdr:colOff>
      <xdr:row>38</xdr:row>
      <xdr:rowOff>158750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385280" y="64331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69850</xdr:rowOff>
    </xdr:from>
    <xdr:to>
      <xdr:col>111</xdr:col>
      <xdr:colOff>167005</xdr:colOff>
      <xdr:row>38</xdr:row>
      <xdr:rowOff>73025</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7920335" y="6443980"/>
          <a:ext cx="7842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68580</xdr:rowOff>
    </xdr:from>
    <xdr:to>
      <xdr:col>112</xdr:col>
      <xdr:colOff>38100</xdr:colOff>
      <xdr:row>39</xdr:row>
      <xdr:rowOff>0</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64555" y="64427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38</xdr:row>
      <xdr:rowOff>159385</xdr:rowOff>
    </xdr:from>
    <xdr:ext cx="469265" cy="250190"/>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503900" y="653351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73025</xdr:rowOff>
    </xdr:from>
    <xdr:to>
      <xdr:col>107</xdr:col>
      <xdr:colOff>50800</xdr:colOff>
      <xdr:row>38</xdr:row>
      <xdr:rowOff>76200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7148810" y="6447155"/>
          <a:ext cx="7715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69215</xdr:rowOff>
    </xdr:from>
    <xdr:to>
      <xdr:col>107</xdr:col>
      <xdr:colOff>101600</xdr:colOff>
      <xdr:row>39</xdr:row>
      <xdr:rowOff>635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7869535" y="644334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38</xdr:row>
      <xdr:rowOff>160020</xdr:rowOff>
    </xdr:from>
    <xdr:ext cx="469265" cy="250190"/>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08880" y="653415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38</xdr:row>
      <xdr:rowOff>73025</xdr:rowOff>
    </xdr:from>
    <xdr:to>
      <xdr:col>102</xdr:col>
      <xdr:colOff>114300</xdr:colOff>
      <xdr:row>38</xdr:row>
      <xdr:rowOff>76200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6366490" y="6447155"/>
          <a:ext cx="7823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29210</xdr:rowOff>
    </xdr:from>
    <xdr:to>
      <xdr:col>102</xdr:col>
      <xdr:colOff>165100</xdr:colOff>
      <xdr:row>38</xdr:row>
      <xdr:rowOff>128905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7098010" y="6403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38</xdr:row>
      <xdr:rowOff>119380</xdr:rowOff>
    </xdr:from>
    <xdr:ext cx="469265" cy="252730"/>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6937355" y="6493510"/>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3,550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48260</xdr:rowOff>
    </xdr:from>
    <xdr:to>
      <xdr:col>98</xdr:col>
      <xdr:colOff>38100</xdr:colOff>
      <xdr:row>38</xdr:row>
      <xdr:rowOff>147320</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6326485" y="642239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38</xdr:row>
      <xdr:rowOff>139065</xdr:rowOff>
    </xdr:from>
    <xdr:ext cx="469265" cy="25336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6165830" y="651319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78105</xdr:rowOff>
    </xdr:from>
    <xdr:ext cx="762000" cy="25336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825" cy="25336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333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0730" cy="25336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698180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78105</xdr:rowOff>
    </xdr:from>
    <xdr:ext cx="762000" cy="25336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67945</xdr:rowOff>
    </xdr:from>
    <xdr:to>
      <xdr:col>116</xdr:col>
      <xdr:colOff>114300</xdr:colOff>
      <xdr:row>36</xdr:row>
      <xdr:rowOff>167005</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9385280" y="61067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90170</xdr:rowOff>
    </xdr:from>
    <xdr:ext cx="533400" cy="250190"/>
    <xdr:sp macro="" textlink="">
      <xdr:nvSpPr>
        <xdr:cNvPr id="752" name="投資及び出資金該当値テキスト">
          <a:extLst>
            <a:ext uri="{FF2B5EF4-FFF2-40B4-BE49-F238E27FC236}">
              <a16:creationId xmlns:a16="http://schemas.microsoft.com/office/drawing/2014/main" id="{00000000-0008-0000-0600-0000F0020000}"/>
            </a:ext>
          </a:extLst>
        </xdr:cNvPr>
        <xdr:cNvSpPr txBox="1"/>
      </xdr:nvSpPr>
      <xdr:spPr>
        <a:xfrm>
          <a:off x="19486880" y="596138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11,522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19685</xdr:rowOff>
    </xdr:from>
    <xdr:to>
      <xdr:col>112</xdr:col>
      <xdr:colOff>38100</xdr:colOff>
      <xdr:row>38</xdr:row>
      <xdr:rowOff>118745</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8664555" y="639381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135255</xdr:rowOff>
    </xdr:from>
    <xdr:ext cx="469265" cy="25336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503900" y="617410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3,805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22860</xdr:rowOff>
    </xdr:from>
    <xdr:to>
      <xdr:col>107</xdr:col>
      <xdr:colOff>101600</xdr:colOff>
      <xdr:row>38</xdr:row>
      <xdr:rowOff>122555</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7869535" y="639699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138430</xdr:rowOff>
    </xdr:from>
    <xdr:ext cx="469265" cy="25336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08880" y="617728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3,709</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26670</xdr:rowOff>
    </xdr:from>
    <xdr:to>
      <xdr:col>102</xdr:col>
      <xdr:colOff>165100</xdr:colOff>
      <xdr:row>38</xdr:row>
      <xdr:rowOff>126365</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7098010" y="64008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142240</xdr:rowOff>
    </xdr:from>
    <xdr:ext cx="469265" cy="24955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6937355" y="618109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23495</xdr:rowOff>
    </xdr:from>
    <xdr:to>
      <xdr:col>98</xdr:col>
      <xdr:colOff>38100</xdr:colOff>
      <xdr:row>38</xdr:row>
      <xdr:rowOff>123190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6326485" y="639762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139065</xdr:rowOff>
    </xdr:from>
    <xdr:ext cx="469265" cy="25336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6165830" y="6177915"/>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10,980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345" cy="219710"/>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6017875"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43180</xdr:rowOff>
    </xdr:from>
    <xdr:to>
      <xdr:col>120</xdr:col>
      <xdr:colOff>114300</xdr:colOff>
      <xdr:row>59</xdr:row>
      <xdr:rowOff>43180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603248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72390</xdr:rowOff>
    </xdr:from>
    <xdr:ext cx="245110" cy="250190"/>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5830550" y="97993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5715</xdr:rowOff>
    </xdr:from>
    <xdr:to>
      <xdr:col>120</xdr:col>
      <xdr:colOff>114300</xdr:colOff>
      <xdr:row>57</xdr:row>
      <xdr:rowOff>5715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603248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34925</xdr:rowOff>
    </xdr:from>
    <xdr:ext cx="530225" cy="250190"/>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5571470" y="9426575"/>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136525</xdr:rowOff>
    </xdr:from>
    <xdr:to>
      <xdr:col>120</xdr:col>
      <xdr:colOff>114300</xdr:colOff>
      <xdr:row>54</xdr:row>
      <xdr:rowOff>136525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53</xdr:row>
      <xdr:rowOff>165100</xdr:rowOff>
    </xdr:from>
    <xdr:ext cx="593725" cy="24955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5530830" y="90538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52</xdr:row>
      <xdr:rowOff>99060</xdr:rowOff>
    </xdr:from>
    <xdr:to>
      <xdr:col>120</xdr:col>
      <xdr:colOff>114300</xdr:colOff>
      <xdr:row>52</xdr:row>
      <xdr:rowOff>99060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603248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51</xdr:row>
      <xdr:rowOff>128270</xdr:rowOff>
    </xdr:from>
    <xdr:ext cx="593725" cy="250190"/>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5530830" y="868172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61595</xdr:rowOff>
    </xdr:from>
    <xdr:to>
      <xdr:col>120</xdr:col>
      <xdr:colOff>114300</xdr:colOff>
      <xdr:row>50</xdr:row>
      <xdr:rowOff>61595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603248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49</xdr:row>
      <xdr:rowOff>90805</xdr:rowOff>
    </xdr:from>
    <xdr:ext cx="593725" cy="250190"/>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5530830" y="83089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47</xdr:row>
      <xdr:rowOff>53340</xdr:rowOff>
    </xdr:from>
    <xdr:ext cx="593725" cy="24955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5530830" y="79362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151130</xdr:rowOff>
    </xdr:from>
    <xdr:to>
      <xdr:col>116</xdr:col>
      <xdr:colOff>62865</xdr:colOff>
      <xdr:row>59</xdr:row>
      <xdr:rowOff>43180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19434175" y="8536940"/>
          <a:ext cx="1270" cy="1400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47625</xdr:rowOff>
    </xdr:from>
    <xdr:ext cx="248285" cy="250190"/>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19486880" y="9942195"/>
          <a:ext cx="248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43180</xdr:rowOff>
    </xdr:from>
    <xdr:to>
      <xdr:col>116</xdr:col>
      <xdr:colOff>152400</xdr:colOff>
      <xdr:row>59</xdr:row>
      <xdr:rowOff>43180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9370675" y="99377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99060</xdr:rowOff>
    </xdr:from>
    <xdr:ext cx="597535" cy="25336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19486880" y="831723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187,988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151130</xdr:rowOff>
    </xdr:from>
    <xdr:to>
      <xdr:col>116</xdr:col>
      <xdr:colOff>152400</xdr:colOff>
      <xdr:row>50</xdr:row>
      <xdr:rowOff>151130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370675" y="853694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59</xdr:row>
      <xdr:rowOff>8890</xdr:rowOff>
    </xdr:from>
    <xdr:to>
      <xdr:col>116</xdr:col>
      <xdr:colOff>63500</xdr:colOff>
      <xdr:row>59</xdr:row>
      <xdr:rowOff>12065</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18704560" y="9903460"/>
          <a:ext cx="73152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124460</xdr:rowOff>
    </xdr:from>
    <xdr:ext cx="468630" cy="250190"/>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19486880" y="9683750"/>
          <a:ext cx="4686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101600</xdr:rowOff>
    </xdr:from>
    <xdr:to>
      <xdr:col>116</xdr:col>
      <xdr:colOff>114300</xdr:colOff>
      <xdr:row>59</xdr:row>
      <xdr:rowOff>33655</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9385280" y="98285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12065</xdr:rowOff>
    </xdr:from>
    <xdr:to>
      <xdr:col>111</xdr:col>
      <xdr:colOff>167005</xdr:colOff>
      <xdr:row>59</xdr:row>
      <xdr:rowOff>17145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17920335" y="9906635"/>
          <a:ext cx="784225"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101600</xdr:rowOff>
    </xdr:from>
    <xdr:to>
      <xdr:col>112</xdr:col>
      <xdr:colOff>38100</xdr:colOff>
      <xdr:row>59</xdr:row>
      <xdr:rowOff>33655</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18664555" y="982853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57</xdr:row>
      <xdr:rowOff>50165</xdr:rowOff>
    </xdr:from>
    <xdr:ext cx="469265" cy="250190"/>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8503900" y="960945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71120</xdr:rowOff>
    </xdr:from>
    <xdr:to>
      <xdr:col>107</xdr:col>
      <xdr:colOff>50800</xdr:colOff>
      <xdr:row>59</xdr:row>
      <xdr:rowOff>17145</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7148810" y="9798050"/>
          <a:ext cx="771525"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100330</xdr:rowOff>
    </xdr:from>
    <xdr:to>
      <xdr:col>107</xdr:col>
      <xdr:colOff>101600</xdr:colOff>
      <xdr:row>59</xdr:row>
      <xdr:rowOff>32385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7869535" y="98272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57</xdr:row>
      <xdr:rowOff>48895</xdr:rowOff>
    </xdr:from>
    <xdr:ext cx="469265" cy="250190"/>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08880" y="960818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58</xdr:row>
      <xdr:rowOff>59055</xdr:rowOff>
    </xdr:from>
    <xdr:to>
      <xdr:col>102</xdr:col>
      <xdr:colOff>114300</xdr:colOff>
      <xdr:row>58</xdr:row>
      <xdr:rowOff>71120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6366490" y="9785985"/>
          <a:ext cx="78232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125730</xdr:rowOff>
    </xdr:from>
    <xdr:to>
      <xdr:col>102</xdr:col>
      <xdr:colOff>165100</xdr:colOff>
      <xdr:row>59</xdr:row>
      <xdr:rowOff>57150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7098010" y="98526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48895</xdr:rowOff>
    </xdr:from>
    <xdr:ext cx="469265" cy="250190"/>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6937355" y="9943465"/>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112395</xdr:rowOff>
    </xdr:from>
    <xdr:to>
      <xdr:col>98</xdr:col>
      <xdr:colOff>38100</xdr:colOff>
      <xdr:row>59</xdr:row>
      <xdr:rowOff>43815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6326485" y="983932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59</xdr:row>
      <xdr:rowOff>35560</xdr:rowOff>
    </xdr:from>
    <xdr:ext cx="469265" cy="250190"/>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6165830" y="9930130"/>
          <a:ext cx="4692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78105</xdr:rowOff>
    </xdr:from>
    <xdr:ext cx="762000" cy="25336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825" cy="25336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75333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0730" cy="25336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698180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78105</xdr:rowOff>
    </xdr:from>
    <xdr:ext cx="762000" cy="25336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127635</xdr:rowOff>
    </xdr:from>
    <xdr:to>
      <xdr:col>116</xdr:col>
      <xdr:colOff>114300</xdr:colOff>
      <xdr:row>59</xdr:row>
      <xdr:rowOff>59055</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19385280" y="98545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80645</xdr:rowOff>
    </xdr:from>
    <xdr:ext cx="468630" cy="25336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19486880" y="9807575"/>
          <a:ext cx="468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4,588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129540</xdr:rowOff>
    </xdr:from>
    <xdr:to>
      <xdr:col>112</xdr:col>
      <xdr:colOff>38100</xdr:colOff>
      <xdr:row>59</xdr:row>
      <xdr:rowOff>61595</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8664555" y="985647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52705</xdr:rowOff>
    </xdr:from>
    <xdr:ext cx="469265" cy="24955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503900" y="994727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4,265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135255</xdr:rowOff>
    </xdr:from>
    <xdr:to>
      <xdr:col>107</xdr:col>
      <xdr:colOff>101600</xdr:colOff>
      <xdr:row>59</xdr:row>
      <xdr:rowOff>67310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7869535" y="98621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59</xdr:row>
      <xdr:rowOff>58420</xdr:rowOff>
    </xdr:from>
    <xdr:ext cx="469265" cy="25336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08880" y="9952990"/>
          <a:ext cx="4692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20955</xdr:rowOff>
    </xdr:from>
    <xdr:to>
      <xdr:col>102</xdr:col>
      <xdr:colOff>165100</xdr:colOff>
      <xdr:row>58</xdr:row>
      <xdr:rowOff>120015</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7098010" y="974788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56</xdr:row>
      <xdr:rowOff>136525</xdr:rowOff>
    </xdr:from>
    <xdr:ext cx="532765" cy="25336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6904970" y="952817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18,825</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8890</xdr:rowOff>
    </xdr:from>
    <xdr:to>
      <xdr:col>98</xdr:col>
      <xdr:colOff>38100</xdr:colOff>
      <xdr:row>58</xdr:row>
      <xdr:rowOff>108585</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6326485" y="97358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56</xdr:row>
      <xdr:rowOff>125095</xdr:rowOff>
    </xdr:from>
    <xdr:ext cx="530860" cy="250190"/>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6133445" y="951674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20,429</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55880</xdr:rowOff>
    </xdr:from>
    <xdr:to>
      <xdr:col>120</xdr:col>
      <xdr:colOff>114300</xdr:colOff>
      <xdr:row>65</xdr:row>
      <xdr:rowOff>31115</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603248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55880</xdr:rowOff>
    </xdr:from>
    <xdr:to>
      <xdr:col>104</xdr:col>
      <xdr:colOff>127000</xdr:colOff>
      <xdr:row>66</xdr:row>
      <xdr:rowOff>136525</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61594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61594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55880</xdr:rowOff>
    </xdr:from>
    <xdr:to>
      <xdr:col>110</xdr:col>
      <xdr:colOff>0</xdr:colOff>
      <xdr:row>66</xdr:row>
      <xdr:rowOff>136525</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703451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703451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39,719</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55880</xdr:rowOff>
    </xdr:from>
    <xdr:to>
      <xdr:col>116</xdr:col>
      <xdr:colOff>0</xdr:colOff>
      <xdr:row>66</xdr:row>
      <xdr:rowOff>136525</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03654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03654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48,343</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24765</xdr:rowOff>
    </xdr:from>
    <xdr:to>
      <xdr:col>120</xdr:col>
      <xdr:colOff>114300</xdr:colOff>
      <xdr:row>81</xdr:row>
      <xdr:rowOff>80645</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603248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7345" cy="219710"/>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017875"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80645</xdr:rowOff>
    </xdr:from>
    <xdr:to>
      <xdr:col>120</xdr:col>
      <xdr:colOff>114300</xdr:colOff>
      <xdr:row>81</xdr:row>
      <xdr:rowOff>80645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603248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43180</xdr:rowOff>
    </xdr:from>
    <xdr:to>
      <xdr:col>120</xdr:col>
      <xdr:colOff>114300</xdr:colOff>
      <xdr:row>79</xdr:row>
      <xdr:rowOff>43180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6032480" y="132905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78</xdr:row>
      <xdr:rowOff>72390</xdr:rowOff>
    </xdr:from>
    <xdr:ext cx="245110" cy="250190"/>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5830550" y="131521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77</xdr:row>
      <xdr:rowOff>5715</xdr:rowOff>
    </xdr:from>
    <xdr:to>
      <xdr:col>120</xdr:col>
      <xdr:colOff>114300</xdr:colOff>
      <xdr:row>77</xdr:row>
      <xdr:rowOff>5715</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6032480" y="129178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76</xdr:row>
      <xdr:rowOff>34925</xdr:rowOff>
    </xdr:from>
    <xdr:ext cx="593725" cy="250190"/>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5530830" y="127793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74</xdr:row>
      <xdr:rowOff>136525</xdr:rowOff>
    </xdr:from>
    <xdr:to>
      <xdr:col>120</xdr:col>
      <xdr:colOff>114300</xdr:colOff>
      <xdr:row>74</xdr:row>
      <xdr:rowOff>136525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6032480" y="12545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165100</xdr:rowOff>
    </xdr:from>
    <xdr:ext cx="593725" cy="24955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5530830" y="124066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96</xdr:col>
      <xdr:colOff>0</xdr:colOff>
      <xdr:row>72</xdr:row>
      <xdr:rowOff>99060</xdr:rowOff>
    </xdr:from>
    <xdr:to>
      <xdr:col>120</xdr:col>
      <xdr:colOff>114300</xdr:colOff>
      <xdr:row>72</xdr:row>
      <xdr:rowOff>99060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6032480" y="12172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128270</xdr:rowOff>
    </xdr:from>
    <xdr:ext cx="593725" cy="250190"/>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5530830" y="1203452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96</xdr:col>
      <xdr:colOff>0</xdr:colOff>
      <xdr:row>70</xdr:row>
      <xdr:rowOff>61595</xdr:rowOff>
    </xdr:from>
    <xdr:to>
      <xdr:col>120</xdr:col>
      <xdr:colOff>114300</xdr:colOff>
      <xdr:row>70</xdr:row>
      <xdr:rowOff>61595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032480" y="11800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90805</xdr:rowOff>
    </xdr:from>
    <xdr:ext cx="593725" cy="250190"/>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5530830" y="116617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68</xdr:row>
      <xdr:rowOff>24765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03248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53340</xdr:rowOff>
    </xdr:from>
    <xdr:ext cx="593725" cy="24955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530830" y="112890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24765</xdr:rowOff>
    </xdr:from>
    <xdr:to>
      <xdr:col>120</xdr:col>
      <xdr:colOff>114300</xdr:colOff>
      <xdr:row>81</xdr:row>
      <xdr:rowOff>80645</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603248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112395</xdr:rowOff>
    </xdr:from>
    <xdr:to>
      <xdr:col>116</xdr:col>
      <xdr:colOff>62865</xdr:colOff>
      <xdr:row>78</xdr:row>
      <xdr:rowOff>52705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19434175" y="12018645"/>
          <a:ext cx="1270" cy="1113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56515</xdr:rowOff>
    </xdr:from>
    <xdr:ext cx="533400" cy="25336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19486880" y="1313624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42,449</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52705</xdr:rowOff>
    </xdr:from>
    <xdr:to>
      <xdr:col>116</xdr:col>
      <xdr:colOff>152400</xdr:colOff>
      <xdr:row>78</xdr:row>
      <xdr:rowOff>52705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9370675" y="131324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60325</xdr:rowOff>
    </xdr:from>
    <xdr:ext cx="597535" cy="25336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19486880" y="1179893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341,525</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112395</xdr:rowOff>
    </xdr:from>
    <xdr:to>
      <xdr:col>116</xdr:col>
      <xdr:colOff>152400</xdr:colOff>
      <xdr:row>71</xdr:row>
      <xdr:rowOff>112395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9370675" y="120186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75</xdr:row>
      <xdr:rowOff>142240</xdr:rowOff>
    </xdr:from>
    <xdr:to>
      <xdr:col>116</xdr:col>
      <xdr:colOff>63500</xdr:colOff>
      <xdr:row>76</xdr:row>
      <xdr:rowOff>107315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18704560" y="12719050"/>
          <a:ext cx="73152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38735</xdr:rowOff>
    </xdr:from>
    <xdr:ext cx="597535" cy="25336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19486880" y="12783185"/>
          <a:ext cx="5975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76</xdr:row>
      <xdr:rowOff>59690</xdr:rowOff>
    </xdr:from>
    <xdr:to>
      <xdr:col>116</xdr:col>
      <xdr:colOff>114300</xdr:colOff>
      <xdr:row>76</xdr:row>
      <xdr:rowOff>159385</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19385280" y="128041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95885</xdr:rowOff>
    </xdr:from>
    <xdr:to>
      <xdr:col>111</xdr:col>
      <xdr:colOff>167005</xdr:colOff>
      <xdr:row>76</xdr:row>
      <xdr:rowOff>107315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7920335" y="12840335"/>
          <a:ext cx="7842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80010</xdr:rowOff>
    </xdr:from>
    <xdr:to>
      <xdr:col>112</xdr:col>
      <xdr:colOff>38100</xdr:colOff>
      <xdr:row>77</xdr:row>
      <xdr:rowOff>12065</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18664555" y="1282446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77</xdr:row>
      <xdr:rowOff>3175</xdr:rowOff>
    </xdr:from>
    <xdr:ext cx="594995" cy="25336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8439130" y="1291526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95885</xdr:rowOff>
    </xdr:from>
    <xdr:to>
      <xdr:col>107</xdr:col>
      <xdr:colOff>50800</xdr:colOff>
      <xdr:row>76</xdr:row>
      <xdr:rowOff>136525</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7148810" y="12840335"/>
          <a:ext cx="771525"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78105</xdr:rowOff>
    </xdr:from>
    <xdr:to>
      <xdr:col>107</xdr:col>
      <xdr:colOff>101600</xdr:colOff>
      <xdr:row>77</xdr:row>
      <xdr:rowOff>10160</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7869535" y="1282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77</xdr:row>
      <xdr:rowOff>1270</xdr:rowOff>
    </xdr:from>
    <xdr:ext cx="594995" cy="25336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67605" y="1291336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76</xdr:row>
      <xdr:rowOff>116840</xdr:rowOff>
    </xdr:from>
    <xdr:to>
      <xdr:col>102</xdr:col>
      <xdr:colOff>114300</xdr:colOff>
      <xdr:row>76</xdr:row>
      <xdr:rowOff>136525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6366490" y="12861290"/>
          <a:ext cx="7823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29845</xdr:rowOff>
    </xdr:from>
    <xdr:to>
      <xdr:col>102</xdr:col>
      <xdr:colOff>165100</xdr:colOff>
      <xdr:row>77</xdr:row>
      <xdr:rowOff>128905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7098010" y="129419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77</xdr:row>
      <xdr:rowOff>120015</xdr:rowOff>
    </xdr:from>
    <xdr:ext cx="532765" cy="252730"/>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6904970" y="1303210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80,287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29210</xdr:rowOff>
    </xdr:from>
    <xdr:to>
      <xdr:col>98</xdr:col>
      <xdr:colOff>38100</xdr:colOff>
      <xdr:row>77</xdr:row>
      <xdr:rowOff>128905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6326485" y="1294130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77</xdr:row>
      <xdr:rowOff>119380</xdr:rowOff>
    </xdr:from>
    <xdr:ext cx="530860" cy="25273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6133445" y="1303147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80,452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78105</xdr:rowOff>
    </xdr:from>
    <xdr:ext cx="762000" cy="25336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6907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81</xdr:row>
      <xdr:rowOff>78105</xdr:rowOff>
    </xdr:from>
    <xdr:ext cx="762000" cy="25336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5375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78105</xdr:rowOff>
    </xdr:from>
    <xdr:ext cx="758825" cy="25336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775333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78105</xdr:rowOff>
    </xdr:from>
    <xdr:ext cx="760730" cy="25336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698180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81</xdr:row>
      <xdr:rowOff>78105</xdr:rowOff>
    </xdr:from>
    <xdr:ext cx="762000" cy="25336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619948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75</xdr:row>
      <xdr:rowOff>92710</xdr:rowOff>
    </xdr:from>
    <xdr:to>
      <xdr:col>116</xdr:col>
      <xdr:colOff>114300</xdr:colOff>
      <xdr:row>76</xdr:row>
      <xdr:rowOff>24130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19385280" y="126695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114935</xdr:rowOff>
    </xdr:from>
    <xdr:ext cx="597535" cy="25336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19486880" y="12524105"/>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153,577</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57785</xdr:rowOff>
    </xdr:from>
    <xdr:to>
      <xdr:col>112</xdr:col>
      <xdr:colOff>38100</xdr:colOff>
      <xdr:row>76</xdr:row>
      <xdr:rowOff>156845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8664555" y="1280223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68580</xdr:colOff>
      <xdr:row>75</xdr:row>
      <xdr:rowOff>5715</xdr:rowOff>
    </xdr:from>
    <xdr:ext cx="594995" cy="25273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439130" y="1258252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117,797</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46990</xdr:rowOff>
    </xdr:from>
    <xdr:to>
      <xdr:col>107</xdr:col>
      <xdr:colOff>101600</xdr:colOff>
      <xdr:row>76</xdr:row>
      <xdr:rowOff>146050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7869535" y="127914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132080</xdr:colOff>
      <xdr:row>74</xdr:row>
      <xdr:rowOff>162560</xdr:rowOff>
    </xdr:from>
    <xdr:ext cx="594995" cy="24955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7667605" y="125717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120,834</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86995</xdr:rowOff>
    </xdr:from>
    <xdr:to>
      <xdr:col>102</xdr:col>
      <xdr:colOff>165100</xdr:colOff>
      <xdr:row>77</xdr:row>
      <xdr:rowOff>18415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7098010" y="12831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5080</xdr:colOff>
      <xdr:row>75</xdr:row>
      <xdr:rowOff>34925</xdr:rowOff>
    </xdr:from>
    <xdr:ext cx="594995" cy="25019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872585" y="1261173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110,028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67310</xdr:rowOff>
    </xdr:from>
    <xdr:to>
      <xdr:col>98</xdr:col>
      <xdr:colOff>38100</xdr:colOff>
      <xdr:row>76</xdr:row>
      <xdr:rowOff>166370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6326485" y="1281176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68580</xdr:colOff>
      <xdr:row>75</xdr:row>
      <xdr:rowOff>15240</xdr:rowOff>
    </xdr:from>
    <xdr:ext cx="594995" cy="250190"/>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6101060" y="12592050"/>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115,285</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55880</xdr:rowOff>
    </xdr:from>
    <xdr:to>
      <xdr:col>120</xdr:col>
      <xdr:colOff>114300</xdr:colOff>
      <xdr:row>85</xdr:row>
      <xdr:rowOff>31115</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603248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55880</xdr:rowOff>
    </xdr:from>
    <xdr:to>
      <xdr:col>104</xdr:col>
      <xdr:colOff>127000</xdr:colOff>
      <xdr:row>86</xdr:row>
      <xdr:rowOff>136525</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61594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61594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55880</xdr:rowOff>
    </xdr:from>
    <xdr:to>
      <xdr:col>110</xdr:col>
      <xdr:colOff>0</xdr:colOff>
      <xdr:row>86</xdr:row>
      <xdr:rowOff>136525</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703451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703451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55880</xdr:rowOff>
    </xdr:from>
    <xdr:to>
      <xdr:col>116</xdr:col>
      <xdr:colOff>0</xdr:colOff>
      <xdr:row>86</xdr:row>
      <xdr:rowOff>136525</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03654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03654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24765</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603248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7345" cy="219710"/>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6017875"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603248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6032480" y="15913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110" cy="255270"/>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5830550" y="1577086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88</xdr:row>
      <xdr:rowOff>24765</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603248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53340</xdr:rowOff>
    </xdr:from>
    <xdr:ext cx="245110" cy="24955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5830550" y="146418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24765</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603248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9434175" y="159131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8285" cy="259080"/>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19486880" y="159550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8285" cy="259080"/>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19486880" y="156121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9370675" y="159131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704560" y="15913100"/>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8285" cy="259080"/>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19486880" y="15840710"/>
          <a:ext cx="24828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1938528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167005</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7920335" y="1591310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1866455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7015" cy="259080"/>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590895"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7148810" y="1591310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7869535"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7015" cy="259080"/>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19370"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6366490" y="1591310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7098010" y="158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95</xdr:row>
      <xdr:rowOff>10160</xdr:rowOff>
    </xdr:from>
    <xdr:ext cx="248920" cy="259080"/>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034510" y="159550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6326485" y="1586230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7015" cy="259080"/>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6252825" y="159550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26907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101</xdr:row>
      <xdr:rowOff>80010</xdr:rowOff>
    </xdr:from>
    <xdr:ext cx="762000" cy="259080"/>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75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8825" cy="259080"/>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775333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0730"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698180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101</xdr:row>
      <xdr:rowOff>80010</xdr:rowOff>
    </xdr:from>
    <xdr:ext cx="762000" cy="259080"/>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619948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1938528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8285" cy="259080"/>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19486880" y="1572641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866455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7015" cy="259080"/>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90895"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7869535"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7015" cy="259080"/>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7819370"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7098010" y="158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93</xdr:row>
      <xdr:rowOff>35560</xdr:rowOff>
    </xdr:from>
    <xdr:ext cx="24892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7034510" y="156375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6326485" y="1586230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7015"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6252825" y="156375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aseline="0">
              <a:latin typeface="ＭＳ Ｐゴシック"/>
              <a:ea typeface="ＭＳ Ｐゴシック"/>
            </a:rPr>
            <a:t>維持補修費の増加は、</a:t>
          </a:r>
          <a:r>
            <a:rPr kumimoji="1" lang="ja-JP" altLang="en-US" sz="1300">
              <a:solidFill>
                <a:sysClr val="windowText" lastClr="000000"/>
              </a:solidFill>
              <a:latin typeface="ＭＳ Ｐゴシック"/>
              <a:ea typeface="ＭＳ Ｐゴシック"/>
            </a:rPr>
            <a:t>台風災害対応による</a:t>
          </a:r>
          <a:r>
            <a:rPr kumimoji="1" lang="ja-JP" altLang="en-US" sz="1300" baseline="0">
              <a:latin typeface="ＭＳ Ｐゴシック"/>
              <a:ea typeface="ＭＳ Ｐゴシック"/>
            </a:rPr>
            <a:t>林道及び町道の維持補修委託料の増が主な要因である。</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普通建設事業費の増加は、防災・安全交付金（メンテナンス）事業や</a:t>
          </a:r>
          <a:r>
            <a:rPr kumimoji="1" lang="ja-JP" altLang="en-US" sz="1300">
              <a:solidFill>
                <a:sysClr val="windowText" lastClr="000000"/>
              </a:solidFill>
              <a:latin typeface="ＭＳ Ｐゴシック"/>
              <a:ea typeface="ＭＳ Ｐゴシック"/>
            </a:rPr>
            <a:t>単身者住宅建設工事の増が主な要因である</a:t>
          </a:r>
          <a:r>
            <a:rPr kumimoji="1" lang="ja-JP" altLang="en-US" sz="1300" baseline="0">
              <a:latin typeface="ＭＳ Ｐゴシック"/>
              <a:ea typeface="ＭＳ Ｐゴシック"/>
            </a:rPr>
            <a:t>。</a:t>
          </a:r>
          <a:endParaRPr kumimoji="1" lang="en-US" altLang="ja-JP" sz="1300" baseline="0">
            <a:latin typeface="ＭＳ Ｐゴシック"/>
            <a:ea typeface="ＭＳ Ｐゴシック"/>
          </a:endParaRPr>
        </a:p>
        <a:p>
          <a:r>
            <a:rPr kumimoji="1" lang="ja-JP" altLang="en-US" sz="1300" baseline="0">
              <a:latin typeface="ＭＳ Ｐゴシック"/>
              <a:ea typeface="ＭＳ Ｐゴシック"/>
            </a:rPr>
            <a:t>　災害復旧事業費の増加は、</a:t>
          </a:r>
          <a:r>
            <a:rPr kumimoji="1" lang="ja-JP" altLang="en-US" sz="1300">
              <a:solidFill>
                <a:sysClr val="windowText" lastClr="000000"/>
              </a:solidFill>
              <a:latin typeface="ＭＳ Ｐゴシック"/>
              <a:ea typeface="ＭＳ Ｐゴシック"/>
            </a:rPr>
            <a:t>令和2年度及び令和3年度発生の繰越事業である林道施設災害復旧事業費の増が主な要因である。</a:t>
          </a:r>
        </a:p>
        <a:p>
          <a:r>
            <a:rPr kumimoji="1" lang="ja-JP" altLang="en-US" sz="1300" baseline="0">
              <a:latin typeface="ＭＳ Ｐゴシック"/>
              <a:ea typeface="ＭＳ Ｐゴシック"/>
            </a:rPr>
            <a:t>  投資及び出資金の増加は、国民健康保険病院事業会計の建設改良費の財源とするための出資金増が要因である。</a:t>
          </a:r>
        </a:p>
        <a:p>
          <a:r>
            <a:rPr lang="ja-JP" altLang="en-US"/>
            <a:t>　</a:t>
          </a:r>
          <a:r>
            <a:rPr kumimoji="1" lang="ja-JP" altLang="en-US" sz="1300" baseline="0">
              <a:latin typeface="ＭＳ Ｐゴシック"/>
              <a:ea typeface="ＭＳ Ｐゴシック"/>
            </a:rPr>
            <a:t>繰出金の増加は、台風14号災害に係る施設復旧に伴う農業集落排水事業特別会計への繰出金が主な要因である。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74295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64515" y="127000"/>
          <a:ext cx="11125835"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18415</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6700500" y="189865"/>
          <a:ext cx="345440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43180</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6719550" y="214630"/>
          <a:ext cx="340995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6744950" y="240030"/>
          <a:ext cx="33528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宮崎県美郷町</a:t>
          </a:r>
        </a:p>
      </xdr:txBody>
    </xdr:sp>
    <xdr:clientData/>
  </xdr:twoCellAnchor>
  <xdr:twoCellAnchor>
    <xdr:from>
      <xdr:col>85</xdr:col>
      <xdr:colOff>63500</xdr:colOff>
      <xdr:row>1</xdr:row>
      <xdr:rowOff>18415</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258925" y="189865"/>
          <a:ext cx="2331720" cy="5461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43180</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284325" y="214630"/>
          <a:ext cx="2287270" cy="4972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309725" y="240030"/>
          <a:ext cx="223012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4</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68020" y="873125"/>
          <a:ext cx="8851265"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795020" y="903605"/>
          <a:ext cx="1209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1964055" y="903605"/>
          <a:ext cx="12344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4,839
4,821
448.84
9,507,103
8,901,239
80,150
4,938,675
6,890,276</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133090" y="903605"/>
          <a:ext cx="133604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(R5.1.1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80645</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469130" y="922655"/>
          <a:ext cx="177355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80645</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242685" y="922655"/>
          <a:ext cx="1105535" cy="9194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7.4
-</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411720" y="935355"/>
          <a:ext cx="564515"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469130" y="1680210"/>
          <a:ext cx="177355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306185" y="1680210"/>
          <a:ext cx="33401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142875</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711690" y="873125"/>
          <a:ext cx="1336040"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9948545" y="935355"/>
          <a:ext cx="127254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18415</xdr:rowOff>
    </xdr:from>
    <xdr:to>
      <xdr:col>67</xdr:col>
      <xdr:colOff>31750</xdr:colOff>
      <xdr:row>8</xdr:row>
      <xdr:rowOff>99060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9948545" y="1195705"/>
          <a:ext cx="12725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9948545" y="1518285"/>
          <a:ext cx="127254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9794240" y="1047115"/>
          <a:ext cx="18605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9848215" y="99695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80645</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9848215" y="125793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9871075"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9813290" y="149415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9871075"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18415</xdr:rowOff>
    </xdr:from>
    <xdr:to>
      <xdr:col>59</xdr:col>
      <xdr:colOff>107950</xdr:colOff>
      <xdr:row>11</xdr:row>
      <xdr:rowOff>18415</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9813290" y="1866265"/>
          <a:ext cx="14795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111760</xdr:rowOff>
    </xdr:from>
    <xdr:ext cx="8896350" cy="25336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28015" y="2797810"/>
          <a:ext cx="889635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955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28015" y="3108325"/>
          <a:ext cx="60464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730"/>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28015" y="3418205"/>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55880</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6802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55880</xdr:rowOff>
    </xdr:from>
    <xdr:to>
      <xdr:col>12</xdr:col>
      <xdr:colOff>127000</xdr:colOff>
      <xdr:row>26</xdr:row>
      <xdr:rowOff>136525</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79502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9502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55880</xdr:rowOff>
    </xdr:from>
    <xdr:to>
      <xdr:col>18</xdr:col>
      <xdr:colOff>0</xdr:colOff>
      <xdr:row>26</xdr:row>
      <xdr:rowOff>136525</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67005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67005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2,611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55880</xdr:rowOff>
    </xdr:from>
    <xdr:to>
      <xdr:col>24</xdr:col>
      <xdr:colOff>0</xdr:colOff>
      <xdr:row>26</xdr:row>
      <xdr:rowOff>136525</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6720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6720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24765</xdr:rowOff>
    </xdr:from>
    <xdr:to>
      <xdr:col>28</xdr:col>
      <xdr:colOff>114300</xdr:colOff>
      <xdr:row>41</xdr:row>
      <xdr:rowOff>80645</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6802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7345" cy="219710"/>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53415"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80645</xdr:rowOff>
    </xdr:from>
    <xdr:to>
      <xdr:col>28</xdr:col>
      <xdr:colOff>114300</xdr:colOff>
      <xdr:row>41</xdr:row>
      <xdr:rowOff>80645</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6802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43180</xdr:rowOff>
    </xdr:from>
    <xdr:to>
      <xdr:col>28</xdr:col>
      <xdr:colOff>114300</xdr:colOff>
      <xdr:row>39</xdr:row>
      <xdr:rowOff>43180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668020" y="65849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38</xdr:row>
      <xdr:rowOff>72390</xdr:rowOff>
    </xdr:from>
    <xdr:ext cx="245110" cy="250190"/>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466090" y="64465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668020" y="62122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34925</xdr:rowOff>
    </xdr:from>
    <xdr:ext cx="530225" cy="250190"/>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07010" y="6073775"/>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136525</xdr:rowOff>
    </xdr:from>
    <xdr:to>
      <xdr:col>28</xdr:col>
      <xdr:colOff>114300</xdr:colOff>
      <xdr:row>34</xdr:row>
      <xdr:rowOff>136525</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668020" y="5840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165100</xdr:rowOff>
    </xdr:from>
    <xdr:ext cx="530225" cy="24955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07010" y="570103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32</xdr:row>
      <xdr:rowOff>99060</xdr:rowOff>
    </xdr:from>
    <xdr:to>
      <xdr:col>28</xdr:col>
      <xdr:colOff>114300</xdr:colOff>
      <xdr:row>32</xdr:row>
      <xdr:rowOff>99060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668020" y="54673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128270</xdr:rowOff>
    </xdr:from>
    <xdr:ext cx="530225" cy="250190"/>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07010" y="5328920"/>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668020" y="50946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0225" cy="250190"/>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07010" y="4956175"/>
          <a:ext cx="5302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28</xdr:row>
      <xdr:rowOff>24765</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66802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53340</xdr:rowOff>
    </xdr:from>
    <xdr:ext cx="593725" cy="24955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370" y="45834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24765</xdr:rowOff>
    </xdr:from>
    <xdr:to>
      <xdr:col>28</xdr:col>
      <xdr:colOff>114300</xdr:colOff>
      <xdr:row>41</xdr:row>
      <xdr:rowOff>80645</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66802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121920</xdr:rowOff>
    </xdr:from>
    <xdr:to>
      <xdr:col>24</xdr:col>
      <xdr:colOff>62865</xdr:colOff>
      <xdr:row>38</xdr:row>
      <xdr:rowOff>37465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069715" y="5154930"/>
          <a:ext cx="1270" cy="12566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40640</xdr:rowOff>
    </xdr:from>
    <xdr:ext cx="468630" cy="252730"/>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122420" y="6414770"/>
          <a:ext cx="468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9,346</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37465</xdr:rowOff>
    </xdr:from>
    <xdr:to>
      <xdr:col>24</xdr:col>
      <xdr:colOff>152400</xdr:colOff>
      <xdr:row>38</xdr:row>
      <xdr:rowOff>37465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006215" y="64115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69850</xdr:rowOff>
    </xdr:from>
    <xdr:ext cx="533400" cy="250190"/>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122420" y="4935220"/>
          <a:ext cx="5334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76,792</a:t>
          </a:r>
          <a:endParaRPr kumimoji="1" lang="ja-JP" altLang="en-US" sz="1000" b="1">
            <a:latin typeface="ＭＳ Ｐゴシック"/>
          </a:endParaRPr>
        </a:p>
      </xdr:txBody>
    </xdr:sp>
    <xdr:clientData/>
  </xdr:oneCellAnchor>
  <xdr:twoCellAnchor>
    <xdr:from>
      <xdr:col>23</xdr:col>
      <xdr:colOff>165100</xdr:colOff>
      <xdr:row>30</xdr:row>
      <xdr:rowOff>121920</xdr:rowOff>
    </xdr:from>
    <xdr:to>
      <xdr:col>24</xdr:col>
      <xdr:colOff>152400</xdr:colOff>
      <xdr:row>30</xdr:row>
      <xdr:rowOff>121920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006215" y="51549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37</xdr:row>
      <xdr:rowOff>133350</xdr:rowOff>
    </xdr:from>
    <xdr:to>
      <xdr:col>24</xdr:col>
      <xdr:colOff>63500</xdr:colOff>
      <xdr:row>37</xdr:row>
      <xdr:rowOff>152400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340100" y="6339840"/>
          <a:ext cx="73152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16510</xdr:rowOff>
    </xdr:from>
    <xdr:ext cx="533400" cy="250190"/>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122420" y="6055360"/>
          <a:ext cx="53340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161925</xdr:rowOff>
    </xdr:from>
    <xdr:to>
      <xdr:col>24</xdr:col>
      <xdr:colOff>114300</xdr:colOff>
      <xdr:row>37</xdr:row>
      <xdr:rowOff>93345</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020820" y="62007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167005</xdr:colOff>
      <xdr:row>37</xdr:row>
      <xdr:rowOff>152400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555875" y="6343650"/>
          <a:ext cx="7842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6350</xdr:rowOff>
    </xdr:from>
    <xdr:to>
      <xdr:col>20</xdr:col>
      <xdr:colOff>38100</xdr:colOff>
      <xdr:row>37</xdr:row>
      <xdr:rowOff>106680</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300095" y="6212840"/>
          <a:ext cx="7810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123190</xdr:rowOff>
    </xdr:from>
    <xdr:ext cx="530860" cy="250190"/>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107055" y="599440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130810</xdr:rowOff>
    </xdr:from>
    <xdr:to>
      <xdr:col>15</xdr:col>
      <xdr:colOff>50800</xdr:colOff>
      <xdr:row>37</xdr:row>
      <xdr:rowOff>137160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1784350" y="6337300"/>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8890</xdr:rowOff>
    </xdr:from>
    <xdr:to>
      <xdr:col>15</xdr:col>
      <xdr:colOff>101600</xdr:colOff>
      <xdr:row>37</xdr:row>
      <xdr:rowOff>108585</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505075" y="62153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125095</xdr:rowOff>
    </xdr:from>
    <xdr:ext cx="530860" cy="250190"/>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335530" y="599630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37</xdr:row>
      <xdr:rowOff>130810</xdr:rowOff>
    </xdr:from>
    <xdr:to>
      <xdr:col>10</xdr:col>
      <xdr:colOff>114300</xdr:colOff>
      <xdr:row>37</xdr:row>
      <xdr:rowOff>144780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002030" y="6337300"/>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132080</xdr:rowOff>
    </xdr:from>
    <xdr:to>
      <xdr:col>10</xdr:col>
      <xdr:colOff>165100</xdr:colOff>
      <xdr:row>38</xdr:row>
      <xdr:rowOff>63500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733550" y="63385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38</xdr:row>
      <xdr:rowOff>55245</xdr:rowOff>
    </xdr:from>
    <xdr:ext cx="532765" cy="252730"/>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540510" y="642937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133350</xdr:rowOff>
    </xdr:from>
    <xdr:to>
      <xdr:col>6</xdr:col>
      <xdr:colOff>38100</xdr:colOff>
      <xdr:row>38</xdr:row>
      <xdr:rowOff>64770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962025" y="63398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38</xdr:row>
      <xdr:rowOff>56515</xdr:rowOff>
    </xdr:from>
    <xdr:ext cx="530860" cy="25336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768985" y="643064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10,506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78105</xdr:rowOff>
    </xdr:from>
    <xdr:ext cx="762000" cy="25336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90461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41</xdr:row>
      <xdr:rowOff>78105</xdr:rowOff>
    </xdr:from>
    <xdr:ext cx="762000" cy="25336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17309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78105</xdr:rowOff>
    </xdr:from>
    <xdr:ext cx="758825" cy="25336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38887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78105</xdr:rowOff>
    </xdr:from>
    <xdr:ext cx="760730" cy="25336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61734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41</xdr:row>
      <xdr:rowOff>78105</xdr:rowOff>
    </xdr:from>
    <xdr:ext cx="762000" cy="25336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8350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37</xdr:row>
      <xdr:rowOff>84455</xdr:rowOff>
    </xdr:from>
    <xdr:to>
      <xdr:col>24</xdr:col>
      <xdr:colOff>114300</xdr:colOff>
      <xdr:row>38</xdr:row>
      <xdr:rowOff>15875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020820" y="62909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635</xdr:rowOff>
    </xdr:from>
    <xdr:ext cx="533400" cy="25336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122420" y="6207125"/>
          <a:ext cx="5334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13,154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37</xdr:row>
      <xdr:rowOff>103505</xdr:rowOff>
    </xdr:from>
    <xdr:to>
      <xdr:col>20</xdr:col>
      <xdr:colOff>38100</xdr:colOff>
      <xdr:row>38</xdr:row>
      <xdr:rowOff>34925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300095" y="630999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38</xdr:row>
      <xdr:rowOff>26035</xdr:rowOff>
    </xdr:from>
    <xdr:ext cx="530860" cy="25336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107055" y="64001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87630</xdr:rowOff>
    </xdr:from>
    <xdr:to>
      <xdr:col>15</xdr:col>
      <xdr:colOff>101600</xdr:colOff>
      <xdr:row>38</xdr:row>
      <xdr:rowOff>19050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505075" y="62941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38</xdr:row>
      <xdr:rowOff>10795</xdr:rowOff>
    </xdr:from>
    <xdr:ext cx="530860" cy="24955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335530" y="638492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81280</xdr:rowOff>
    </xdr:from>
    <xdr:to>
      <xdr:col>10</xdr:col>
      <xdr:colOff>165100</xdr:colOff>
      <xdr:row>38</xdr:row>
      <xdr:rowOff>13335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733550" y="6287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29210</xdr:rowOff>
    </xdr:from>
    <xdr:ext cx="532765" cy="24955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540510" y="6068060"/>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13,300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37</xdr:row>
      <xdr:rowOff>95250</xdr:rowOff>
    </xdr:from>
    <xdr:to>
      <xdr:col>6</xdr:col>
      <xdr:colOff>38100</xdr:colOff>
      <xdr:row>38</xdr:row>
      <xdr:rowOff>26670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962025" y="630174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42545</xdr:rowOff>
    </xdr:from>
    <xdr:ext cx="530860" cy="252730"/>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768985" y="608139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55880</xdr:rowOff>
    </xdr:from>
    <xdr:to>
      <xdr:col>28</xdr:col>
      <xdr:colOff>114300</xdr:colOff>
      <xdr:row>45</xdr:row>
      <xdr:rowOff>31115</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66802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55880</xdr:rowOff>
    </xdr:from>
    <xdr:to>
      <xdr:col>12</xdr:col>
      <xdr:colOff>127000</xdr:colOff>
      <xdr:row>46</xdr:row>
      <xdr:rowOff>136525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9502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9502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55880</xdr:rowOff>
    </xdr:from>
    <xdr:to>
      <xdr:col>18</xdr:col>
      <xdr:colOff>0</xdr:colOff>
      <xdr:row>46</xdr:row>
      <xdr:rowOff>136525</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67005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67005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65,244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55880</xdr:rowOff>
    </xdr:from>
    <xdr:to>
      <xdr:col>24</xdr:col>
      <xdr:colOff>0</xdr:colOff>
      <xdr:row>46</xdr:row>
      <xdr:rowOff>136525</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26720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6720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24765</xdr:rowOff>
    </xdr:from>
    <xdr:to>
      <xdr:col>28</xdr:col>
      <xdr:colOff>114300</xdr:colOff>
      <xdr:row>61</xdr:row>
      <xdr:rowOff>80645</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66802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7345" cy="219710"/>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653415"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80645</xdr:rowOff>
    </xdr:from>
    <xdr:to>
      <xdr:col>28</xdr:col>
      <xdr:colOff>114300</xdr:colOff>
      <xdr:row>61</xdr:row>
      <xdr:rowOff>80645</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66802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43180</xdr:rowOff>
    </xdr:from>
    <xdr:to>
      <xdr:col>28</xdr:col>
      <xdr:colOff>114300</xdr:colOff>
      <xdr:row>59</xdr:row>
      <xdr:rowOff>43180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68020" y="99377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58</xdr:row>
      <xdr:rowOff>72390</xdr:rowOff>
    </xdr:from>
    <xdr:ext cx="245110" cy="250190"/>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466090" y="97993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668020" y="95650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56</xdr:row>
      <xdr:rowOff>34925</xdr:rowOff>
    </xdr:from>
    <xdr:ext cx="593725" cy="250190"/>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166370" y="94265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136525</xdr:rowOff>
    </xdr:from>
    <xdr:to>
      <xdr:col>28</xdr:col>
      <xdr:colOff>114300</xdr:colOff>
      <xdr:row>54</xdr:row>
      <xdr:rowOff>136525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66802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53</xdr:row>
      <xdr:rowOff>165100</xdr:rowOff>
    </xdr:from>
    <xdr:ext cx="685165" cy="24955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200" y="90538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4</xdr:col>
      <xdr:colOff>0</xdr:colOff>
      <xdr:row>52</xdr:row>
      <xdr:rowOff>99060</xdr:rowOff>
    </xdr:from>
    <xdr:to>
      <xdr:col>28</xdr:col>
      <xdr:colOff>114300</xdr:colOff>
      <xdr:row>52</xdr:row>
      <xdr:rowOff>99060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668020" y="882015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51</xdr:row>
      <xdr:rowOff>128270</xdr:rowOff>
    </xdr:from>
    <xdr:ext cx="685165" cy="250190"/>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200" y="8681720"/>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668020" y="84474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49</xdr:row>
      <xdr:rowOff>90805</xdr:rowOff>
    </xdr:from>
    <xdr:ext cx="685165" cy="250190"/>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200" y="8308975"/>
          <a:ext cx="6851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48</xdr:row>
      <xdr:rowOff>24765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66802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76200</xdr:colOff>
      <xdr:row>47</xdr:row>
      <xdr:rowOff>53340</xdr:rowOff>
    </xdr:from>
    <xdr:ext cx="685165" cy="24955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200" y="79362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24765</xdr:rowOff>
    </xdr:from>
    <xdr:to>
      <xdr:col>28</xdr:col>
      <xdr:colOff>114300</xdr:colOff>
      <xdr:row>61</xdr:row>
      <xdr:rowOff>80645</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66802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119380</xdr:rowOff>
    </xdr:from>
    <xdr:to>
      <xdr:col>24</xdr:col>
      <xdr:colOff>62865</xdr:colOff>
      <xdr:row>58</xdr:row>
      <xdr:rowOff>104140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069715" y="8505190"/>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107315</xdr:rowOff>
    </xdr:from>
    <xdr:ext cx="597535" cy="24955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122420" y="9834245"/>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144,235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104140</xdr:rowOff>
    </xdr:from>
    <xdr:to>
      <xdr:col>24</xdr:col>
      <xdr:colOff>152400</xdr:colOff>
      <xdr:row>58</xdr:row>
      <xdr:rowOff>104140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006215" y="98310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67945</xdr:rowOff>
    </xdr:from>
    <xdr:ext cx="688975" cy="250190"/>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122420" y="8286115"/>
          <a:ext cx="6889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1,922,406</a:t>
          </a:r>
          <a:endParaRPr kumimoji="1" lang="ja-JP" altLang="en-US" sz="1000" b="1">
            <a:latin typeface="ＭＳ Ｐゴシック"/>
          </a:endParaRPr>
        </a:p>
      </xdr:txBody>
    </xdr:sp>
    <xdr:clientData/>
  </xdr:oneCellAnchor>
  <xdr:twoCellAnchor>
    <xdr:from>
      <xdr:col>23</xdr:col>
      <xdr:colOff>165100</xdr:colOff>
      <xdr:row>50</xdr:row>
      <xdr:rowOff>119380</xdr:rowOff>
    </xdr:from>
    <xdr:to>
      <xdr:col>24</xdr:col>
      <xdr:colOff>152400</xdr:colOff>
      <xdr:row>50</xdr:row>
      <xdr:rowOff>119380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006215" y="850519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57</xdr:row>
      <xdr:rowOff>50165</xdr:rowOff>
    </xdr:from>
    <xdr:to>
      <xdr:col>24</xdr:col>
      <xdr:colOff>63500</xdr:colOff>
      <xdr:row>57</xdr:row>
      <xdr:rowOff>109855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340100" y="9609455"/>
          <a:ext cx="73152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68580</xdr:rowOff>
    </xdr:from>
    <xdr:ext cx="597535" cy="250190"/>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122420" y="9460230"/>
          <a:ext cx="59753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57</xdr:row>
      <xdr:rowOff>45720</xdr:rowOff>
    </xdr:from>
    <xdr:to>
      <xdr:col>24</xdr:col>
      <xdr:colOff>114300</xdr:colOff>
      <xdr:row>57</xdr:row>
      <xdr:rowOff>145415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020820" y="96050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49530</xdr:rowOff>
    </xdr:from>
    <xdr:to>
      <xdr:col>19</xdr:col>
      <xdr:colOff>167005</xdr:colOff>
      <xdr:row>57</xdr:row>
      <xdr:rowOff>50165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555875" y="9608820"/>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53340</xdr:rowOff>
    </xdr:from>
    <xdr:to>
      <xdr:col>20</xdr:col>
      <xdr:colOff>38100</xdr:colOff>
      <xdr:row>57</xdr:row>
      <xdr:rowOff>152400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300095" y="96126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57</xdr:row>
      <xdr:rowOff>144780</xdr:rowOff>
    </xdr:from>
    <xdr:ext cx="594995" cy="24955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074670" y="970407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49530</xdr:rowOff>
    </xdr:from>
    <xdr:to>
      <xdr:col>15</xdr:col>
      <xdr:colOff>50800</xdr:colOff>
      <xdr:row>57</xdr:row>
      <xdr:rowOff>161925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784350" y="9608820"/>
          <a:ext cx="7715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15875</xdr:rowOff>
    </xdr:from>
    <xdr:to>
      <xdr:col>15</xdr:col>
      <xdr:colOff>101600</xdr:colOff>
      <xdr:row>57</xdr:row>
      <xdr:rowOff>114935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505075" y="95751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57</xdr:row>
      <xdr:rowOff>106680</xdr:rowOff>
    </xdr:from>
    <xdr:ext cx="594995" cy="24955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303145" y="966597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57</xdr:row>
      <xdr:rowOff>161925</xdr:rowOff>
    </xdr:from>
    <xdr:to>
      <xdr:col>10</xdr:col>
      <xdr:colOff>114300</xdr:colOff>
      <xdr:row>58</xdr:row>
      <xdr:rowOff>80010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002030" y="9721215"/>
          <a:ext cx="78232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17145</xdr:rowOff>
    </xdr:from>
    <xdr:to>
      <xdr:col>10</xdr:col>
      <xdr:colOff>165100</xdr:colOff>
      <xdr:row>58</xdr:row>
      <xdr:rowOff>116205</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733550" y="97440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58</xdr:row>
      <xdr:rowOff>107315</xdr:rowOff>
    </xdr:from>
    <xdr:ext cx="594995" cy="24955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508125" y="983424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193,904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26670</xdr:rowOff>
    </xdr:from>
    <xdr:to>
      <xdr:col>6</xdr:col>
      <xdr:colOff>38100</xdr:colOff>
      <xdr:row>58</xdr:row>
      <xdr:rowOff>126365</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962025" y="975360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56</xdr:row>
      <xdr:rowOff>142240</xdr:rowOff>
    </xdr:from>
    <xdr:ext cx="594995" cy="24955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736600" y="953389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180,741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78105</xdr:rowOff>
    </xdr:from>
    <xdr:ext cx="762000" cy="25336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90461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61</xdr:row>
      <xdr:rowOff>78105</xdr:rowOff>
    </xdr:from>
    <xdr:ext cx="762000" cy="25336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17309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78105</xdr:rowOff>
    </xdr:from>
    <xdr:ext cx="758825" cy="25336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38887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78105</xdr:rowOff>
    </xdr:from>
    <xdr:ext cx="760730" cy="25336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61734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61</xdr:row>
      <xdr:rowOff>78105</xdr:rowOff>
    </xdr:from>
    <xdr:ext cx="762000" cy="25336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50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57</xdr:row>
      <xdr:rowOff>60325</xdr:rowOff>
    </xdr:from>
    <xdr:to>
      <xdr:col>24</xdr:col>
      <xdr:colOff>114300</xdr:colOff>
      <xdr:row>57</xdr:row>
      <xdr:rowOff>160020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020820" y="96196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39370</xdr:rowOff>
    </xdr:from>
    <xdr:ext cx="597535" cy="252730"/>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122420" y="959866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360,616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167640</xdr:rowOff>
    </xdr:from>
    <xdr:to>
      <xdr:col>20</xdr:col>
      <xdr:colOff>38100</xdr:colOff>
      <xdr:row>57</xdr:row>
      <xdr:rowOff>99060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300095" y="955929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55</xdr:row>
      <xdr:rowOff>115570</xdr:rowOff>
    </xdr:from>
    <xdr:ext cx="594995" cy="25336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074670" y="93395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441,956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167005</xdr:rowOff>
    </xdr:from>
    <xdr:to>
      <xdr:col>15</xdr:col>
      <xdr:colOff>101600</xdr:colOff>
      <xdr:row>57</xdr:row>
      <xdr:rowOff>98425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505075" y="9558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55</xdr:row>
      <xdr:rowOff>114935</xdr:rowOff>
    </xdr:from>
    <xdr:ext cx="594995" cy="25336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303145" y="9338945"/>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442,554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57</xdr:row>
      <xdr:rowOff>111760</xdr:rowOff>
    </xdr:from>
    <xdr:to>
      <xdr:col>10</xdr:col>
      <xdr:colOff>165100</xdr:colOff>
      <xdr:row>58</xdr:row>
      <xdr:rowOff>43180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733550" y="96710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56</xdr:row>
      <xdr:rowOff>59690</xdr:rowOff>
    </xdr:from>
    <xdr:ext cx="594995" cy="25336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508125" y="945134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291,508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30480</xdr:rowOff>
    </xdr:from>
    <xdr:to>
      <xdr:col>6</xdr:col>
      <xdr:colOff>38100</xdr:colOff>
      <xdr:row>58</xdr:row>
      <xdr:rowOff>129540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962025" y="975741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58</xdr:row>
      <xdr:rowOff>120650</xdr:rowOff>
    </xdr:from>
    <xdr:ext cx="594995" cy="252730"/>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736600" y="984758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176,168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55880</xdr:rowOff>
    </xdr:from>
    <xdr:to>
      <xdr:col>28</xdr:col>
      <xdr:colOff>114300</xdr:colOff>
      <xdr:row>65</xdr:row>
      <xdr:rowOff>31115</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668020" y="106210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55880</xdr:rowOff>
    </xdr:from>
    <xdr:to>
      <xdr:col>12</xdr:col>
      <xdr:colOff>127000</xdr:colOff>
      <xdr:row>66</xdr:row>
      <xdr:rowOff>136525</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9502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9502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55880</xdr:rowOff>
    </xdr:from>
    <xdr:to>
      <xdr:col>18</xdr:col>
      <xdr:colOff>0</xdr:colOff>
      <xdr:row>66</xdr:row>
      <xdr:rowOff>136525</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67005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67005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196,866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55880</xdr:rowOff>
    </xdr:from>
    <xdr:to>
      <xdr:col>24</xdr:col>
      <xdr:colOff>0</xdr:colOff>
      <xdr:row>66</xdr:row>
      <xdr:rowOff>136525</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67208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267208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217,394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24765</xdr:rowOff>
    </xdr:from>
    <xdr:to>
      <xdr:col>28</xdr:col>
      <xdr:colOff>114300</xdr:colOff>
      <xdr:row>81</xdr:row>
      <xdr:rowOff>80645</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668020" y="114280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7345" cy="219710"/>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653415"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80645</xdr:rowOff>
    </xdr:from>
    <xdr:to>
      <xdr:col>28</xdr:col>
      <xdr:colOff>114300</xdr:colOff>
      <xdr:row>81</xdr:row>
      <xdr:rowOff>80645</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668020" y="13663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80</xdr:row>
      <xdr:rowOff>109220</xdr:rowOff>
    </xdr:from>
    <xdr:ext cx="245110" cy="24955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466090" y="13524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79</xdr:row>
      <xdr:rowOff>96520</xdr:rowOff>
    </xdr:from>
    <xdr:to>
      <xdr:col>28</xdr:col>
      <xdr:colOff>114300</xdr:colOff>
      <xdr:row>79</xdr:row>
      <xdr:rowOff>96520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668020" y="1334389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3725" cy="250190"/>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370" y="1320546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112395</xdr:rowOff>
    </xdr:from>
    <xdr:to>
      <xdr:col>28</xdr:col>
      <xdr:colOff>114300</xdr:colOff>
      <xdr:row>77</xdr:row>
      <xdr:rowOff>112395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668020" y="130244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140970</xdr:rowOff>
    </xdr:from>
    <xdr:ext cx="593725" cy="24955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370" y="1288542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668020" y="127057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3725" cy="25336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370" y="1256601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668020" y="123863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3725" cy="252730"/>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370" y="1224724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668020" y="1206754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21590</xdr:rowOff>
    </xdr:from>
    <xdr:ext cx="593725" cy="252730"/>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370" y="1192784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70</xdr:row>
      <xdr:rowOff>8255</xdr:rowOff>
    </xdr:from>
    <xdr:to>
      <xdr:col>28</xdr:col>
      <xdr:colOff>114300</xdr:colOff>
      <xdr:row>70</xdr:row>
      <xdr:rowOff>8255</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668020" y="117468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3725" cy="25336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370" y="1160843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68</xdr:row>
      <xdr:rowOff>24765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668020" y="114280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53340</xdr:rowOff>
    </xdr:from>
    <xdr:ext cx="593725" cy="24955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370" y="112890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24765</xdr:rowOff>
    </xdr:from>
    <xdr:to>
      <xdr:col>28</xdr:col>
      <xdr:colOff>114300</xdr:colOff>
      <xdr:row>81</xdr:row>
      <xdr:rowOff>80645</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668020" y="114280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15875</xdr:rowOff>
    </xdr:from>
    <xdr:to>
      <xdr:col>24</xdr:col>
      <xdr:colOff>62865</xdr:colOff>
      <xdr:row>78</xdr:row>
      <xdr:rowOff>136525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069715" y="11754485"/>
          <a:ext cx="1270" cy="1461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140335</xdr:rowOff>
    </xdr:from>
    <xdr:ext cx="597535" cy="24955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122420" y="13220065"/>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139,943</a:t>
          </a:r>
          <a:endParaRPr kumimoji="1" lang="ja-JP" altLang="en-US" sz="1000" b="1">
            <a:latin typeface="ＭＳ Ｐゴシック"/>
            <a:ea typeface="ＭＳ Ｐゴシック"/>
          </a:endParaRPr>
        </a:p>
      </xdr:txBody>
    </xdr:sp>
    <xdr:clientData/>
  </xdr:oneCellAnchor>
  <xdr:twoCellAnchor>
    <xdr:from>
      <xdr:col>23</xdr:col>
      <xdr:colOff>165100</xdr:colOff>
      <xdr:row>78</xdr:row>
      <xdr:rowOff>136525</xdr:rowOff>
    </xdr:from>
    <xdr:to>
      <xdr:col>24</xdr:col>
      <xdr:colOff>152400</xdr:colOff>
      <xdr:row>78</xdr:row>
      <xdr:rowOff>136525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006215" y="132162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130810</xdr:rowOff>
    </xdr:from>
    <xdr:ext cx="597535" cy="252730"/>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122420" y="11534140"/>
          <a:ext cx="59753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597,908</a:t>
          </a:r>
          <a:endParaRPr kumimoji="1" lang="ja-JP" altLang="en-US" sz="1000" b="1">
            <a:latin typeface="ＭＳ Ｐゴシック"/>
          </a:endParaRPr>
        </a:p>
      </xdr:txBody>
    </xdr:sp>
    <xdr:clientData/>
  </xdr:oneCellAnchor>
  <xdr:twoCellAnchor>
    <xdr:from>
      <xdr:col>23</xdr:col>
      <xdr:colOff>165100</xdr:colOff>
      <xdr:row>70</xdr:row>
      <xdr:rowOff>15875</xdr:rowOff>
    </xdr:from>
    <xdr:to>
      <xdr:col>24</xdr:col>
      <xdr:colOff>152400</xdr:colOff>
      <xdr:row>70</xdr:row>
      <xdr:rowOff>15875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006215" y="117544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76</xdr:row>
      <xdr:rowOff>8890</xdr:rowOff>
    </xdr:from>
    <xdr:to>
      <xdr:col>24</xdr:col>
      <xdr:colOff>63500</xdr:colOff>
      <xdr:row>76</xdr:row>
      <xdr:rowOff>38735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340100" y="12753340"/>
          <a:ext cx="73152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43180</xdr:rowOff>
    </xdr:from>
    <xdr:ext cx="597535" cy="25336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122420" y="12787630"/>
          <a:ext cx="59753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76</xdr:row>
      <xdr:rowOff>64135</xdr:rowOff>
    </xdr:from>
    <xdr:to>
      <xdr:col>24</xdr:col>
      <xdr:colOff>114300</xdr:colOff>
      <xdr:row>76</xdr:row>
      <xdr:rowOff>163830</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020820" y="12808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38735</xdr:rowOff>
    </xdr:from>
    <xdr:to>
      <xdr:col>19</xdr:col>
      <xdr:colOff>167005</xdr:colOff>
      <xdr:row>76</xdr:row>
      <xdr:rowOff>125095</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555875" y="12783185"/>
          <a:ext cx="784225"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48260</xdr:rowOff>
    </xdr:from>
    <xdr:to>
      <xdr:col>20</xdr:col>
      <xdr:colOff>38100</xdr:colOff>
      <xdr:row>76</xdr:row>
      <xdr:rowOff>147320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300095" y="1279271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138430</xdr:rowOff>
    </xdr:from>
    <xdr:ext cx="594995" cy="25336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074670" y="1288288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125095</xdr:rowOff>
    </xdr:from>
    <xdr:to>
      <xdr:col>15</xdr:col>
      <xdr:colOff>50800</xdr:colOff>
      <xdr:row>77</xdr:row>
      <xdr:rowOff>3175</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784350" y="12869545"/>
          <a:ext cx="771525"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117475</xdr:rowOff>
    </xdr:from>
    <xdr:to>
      <xdr:col>15</xdr:col>
      <xdr:colOff>101600</xdr:colOff>
      <xdr:row>77</xdr:row>
      <xdr:rowOff>49530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505075" y="128619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77</xdr:row>
      <xdr:rowOff>40005</xdr:rowOff>
    </xdr:from>
    <xdr:ext cx="594995" cy="252730"/>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303145" y="1295209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77</xdr:row>
      <xdr:rowOff>3175</xdr:rowOff>
    </xdr:from>
    <xdr:to>
      <xdr:col>10</xdr:col>
      <xdr:colOff>114300</xdr:colOff>
      <xdr:row>77</xdr:row>
      <xdr:rowOff>8890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002030" y="12915265"/>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85725</xdr:rowOff>
    </xdr:from>
    <xdr:to>
      <xdr:col>10</xdr:col>
      <xdr:colOff>165100</xdr:colOff>
      <xdr:row>78</xdr:row>
      <xdr:rowOff>17145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733550" y="129978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8255</xdr:rowOff>
    </xdr:from>
    <xdr:ext cx="594995" cy="252730"/>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508125" y="13087985"/>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192,865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104140</xdr:rowOff>
    </xdr:from>
    <xdr:to>
      <xdr:col>6</xdr:col>
      <xdr:colOff>38100</xdr:colOff>
      <xdr:row>78</xdr:row>
      <xdr:rowOff>35560</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962025" y="1301623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26670</xdr:rowOff>
    </xdr:from>
    <xdr:ext cx="594995" cy="25336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736600" y="1310640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187,282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78105</xdr:rowOff>
    </xdr:from>
    <xdr:ext cx="762000" cy="25336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90461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81</xdr:row>
      <xdr:rowOff>78105</xdr:rowOff>
    </xdr:from>
    <xdr:ext cx="762000" cy="25336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17309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78105</xdr:rowOff>
    </xdr:from>
    <xdr:ext cx="758825" cy="25336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38887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78105</xdr:rowOff>
    </xdr:from>
    <xdr:ext cx="760730" cy="25336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61734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81</xdr:row>
      <xdr:rowOff>78105</xdr:rowOff>
    </xdr:from>
    <xdr:ext cx="762000" cy="25336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8350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127635</xdr:rowOff>
    </xdr:from>
    <xdr:to>
      <xdr:col>24</xdr:col>
      <xdr:colOff>114300</xdr:colOff>
      <xdr:row>76</xdr:row>
      <xdr:rowOff>59055</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020820" y="1270444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149860</xdr:rowOff>
    </xdr:from>
    <xdr:ext cx="597535" cy="25336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122420" y="12559030"/>
          <a:ext cx="59753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284,802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75</xdr:row>
      <xdr:rowOff>156210</xdr:rowOff>
    </xdr:from>
    <xdr:to>
      <xdr:col>20</xdr:col>
      <xdr:colOff>38100</xdr:colOff>
      <xdr:row>76</xdr:row>
      <xdr:rowOff>88265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300095" y="1273302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104775</xdr:rowOff>
    </xdr:from>
    <xdr:ext cx="594995" cy="250190"/>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074670" y="1251394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275,663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74930</xdr:rowOff>
    </xdr:from>
    <xdr:to>
      <xdr:col>15</xdr:col>
      <xdr:colOff>101600</xdr:colOff>
      <xdr:row>77</xdr:row>
      <xdr:rowOff>6350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505075" y="12819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22860</xdr:rowOff>
    </xdr:from>
    <xdr:ext cx="594995" cy="25336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303145" y="1259967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248,745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120650</xdr:rowOff>
    </xdr:from>
    <xdr:to>
      <xdr:col>10</xdr:col>
      <xdr:colOff>165100</xdr:colOff>
      <xdr:row>77</xdr:row>
      <xdr:rowOff>52705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733550" y="1286510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69215</xdr:rowOff>
    </xdr:from>
    <xdr:ext cx="594995" cy="250190"/>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508125" y="1264602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234,360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127635</xdr:rowOff>
    </xdr:from>
    <xdr:to>
      <xdr:col>6</xdr:col>
      <xdr:colOff>38100</xdr:colOff>
      <xdr:row>77</xdr:row>
      <xdr:rowOff>59055</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962025" y="1287208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74930</xdr:rowOff>
    </xdr:from>
    <xdr:ext cx="594995" cy="252730"/>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736600" y="1265174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232,424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55880</xdr:rowOff>
    </xdr:from>
    <xdr:to>
      <xdr:col>28</xdr:col>
      <xdr:colOff>114300</xdr:colOff>
      <xdr:row>85</xdr:row>
      <xdr:rowOff>31115</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668020" y="139738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55880</xdr:rowOff>
    </xdr:from>
    <xdr:to>
      <xdr:col>12</xdr:col>
      <xdr:colOff>127000</xdr:colOff>
      <xdr:row>86</xdr:row>
      <xdr:rowOff>136525</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9502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9502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46/151</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55880</xdr:rowOff>
    </xdr:from>
    <xdr:to>
      <xdr:col>18</xdr:col>
      <xdr:colOff>0</xdr:colOff>
      <xdr:row>86</xdr:row>
      <xdr:rowOff>136525</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67005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67005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51,050</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55880</xdr:rowOff>
    </xdr:from>
    <xdr:to>
      <xdr:col>24</xdr:col>
      <xdr:colOff>0</xdr:colOff>
      <xdr:row>86</xdr:row>
      <xdr:rowOff>136525</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67208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267208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24765</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668020" y="14780895"/>
          <a:ext cx="4122420"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7345" cy="219710"/>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653415"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668020" y="1705610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99060</xdr:rowOff>
    </xdr:from>
    <xdr:to>
      <xdr:col>28</xdr:col>
      <xdr:colOff>114300</xdr:colOff>
      <xdr:row>99</xdr:row>
      <xdr:rowOff>99060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68020" y="1672971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98</xdr:row>
      <xdr:rowOff>128270</xdr:rowOff>
    </xdr:from>
    <xdr:ext cx="245110"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466090" y="1658747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68020" y="1640268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93725" cy="25527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370" y="16260445"/>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68020" y="16076930"/>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93725" cy="25908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370" y="159340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68020" y="1574990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93725" cy="25527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370" y="1560830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68020" y="154235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3725" cy="2584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2812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8255</xdr:rowOff>
    </xdr:from>
    <xdr:to>
      <xdr:col>28</xdr:col>
      <xdr:colOff>114300</xdr:colOff>
      <xdr:row>90</xdr:row>
      <xdr:rowOff>8255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68020" y="1509966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37465</xdr:rowOff>
    </xdr:from>
    <xdr:ext cx="593725" cy="25336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961235"/>
          <a:ext cx="593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88</xdr:row>
      <xdr:rowOff>24765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668020" y="14780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53340</xdr:rowOff>
    </xdr:from>
    <xdr:ext cx="593725" cy="24955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370" y="146418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24765</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668020" y="14780895"/>
          <a:ext cx="4122420"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102870</xdr:rowOff>
    </xdr:from>
    <xdr:to>
      <xdr:col>24</xdr:col>
      <xdr:colOff>62865</xdr:colOff>
      <xdr:row>98</xdr:row>
      <xdr:rowOff>139065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069715" y="15194280"/>
          <a:ext cx="1270" cy="140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143510</xdr:rowOff>
    </xdr:from>
    <xdr:ext cx="533400" cy="255270"/>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122420" y="16602710"/>
          <a:ext cx="5334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40,099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139065</xdr:rowOff>
    </xdr:from>
    <xdr:to>
      <xdr:col>24</xdr:col>
      <xdr:colOff>152400</xdr:colOff>
      <xdr:row>98</xdr:row>
      <xdr:rowOff>139065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006215" y="1659826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50800</xdr:rowOff>
    </xdr:from>
    <xdr:ext cx="597535" cy="24955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122420" y="14974570"/>
          <a:ext cx="5975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470,631</a:t>
          </a:r>
          <a:endParaRPr kumimoji="1" lang="ja-JP" altLang="en-US" sz="1000" b="1">
            <a:latin typeface="ＭＳ Ｐゴシック"/>
          </a:endParaRPr>
        </a:p>
      </xdr:txBody>
    </xdr:sp>
    <xdr:clientData/>
  </xdr:oneCellAnchor>
  <xdr:twoCellAnchor>
    <xdr:from>
      <xdr:col>23</xdr:col>
      <xdr:colOff>165100</xdr:colOff>
      <xdr:row>90</xdr:row>
      <xdr:rowOff>102870</xdr:rowOff>
    </xdr:from>
    <xdr:to>
      <xdr:col>24</xdr:col>
      <xdr:colOff>152400</xdr:colOff>
      <xdr:row>90</xdr:row>
      <xdr:rowOff>102870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006215" y="1519428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167005</xdr:colOff>
      <xdr:row>96</xdr:row>
      <xdr:rowOff>64770</xdr:rowOff>
    </xdr:from>
    <xdr:to>
      <xdr:col>24</xdr:col>
      <xdr:colOff>63500</xdr:colOff>
      <xdr:row>96</xdr:row>
      <xdr:rowOff>65405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340100" y="16181070"/>
          <a:ext cx="73152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99060</xdr:rowOff>
    </xdr:from>
    <xdr:ext cx="597535" cy="255270"/>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122420" y="16215360"/>
          <a:ext cx="597535"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120650</xdr:rowOff>
    </xdr:from>
    <xdr:to>
      <xdr:col>24</xdr:col>
      <xdr:colOff>114300</xdr:colOff>
      <xdr:row>97</xdr:row>
      <xdr:rowOff>50800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020820" y="1623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65405</xdr:rowOff>
    </xdr:from>
    <xdr:to>
      <xdr:col>19</xdr:col>
      <xdr:colOff>167005</xdr:colOff>
      <xdr:row>96</xdr:row>
      <xdr:rowOff>129540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555875" y="16181705"/>
          <a:ext cx="784225"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133350</xdr:rowOff>
    </xdr:from>
    <xdr:to>
      <xdr:col>20</xdr:col>
      <xdr:colOff>38100</xdr:colOff>
      <xdr:row>97</xdr:row>
      <xdr:rowOff>63500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300095" y="1624965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97</xdr:row>
      <xdr:rowOff>54610</xdr:rowOff>
    </xdr:from>
    <xdr:ext cx="594995" cy="255270"/>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074670" y="163423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129540</xdr:rowOff>
    </xdr:from>
    <xdr:to>
      <xdr:col>15</xdr:col>
      <xdr:colOff>50800</xdr:colOff>
      <xdr:row>97</xdr:row>
      <xdr:rowOff>45085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784350" y="16245840"/>
          <a:ext cx="771525"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147955</xdr:rowOff>
    </xdr:from>
    <xdr:to>
      <xdr:col>15</xdr:col>
      <xdr:colOff>101600</xdr:colOff>
      <xdr:row>97</xdr:row>
      <xdr:rowOff>78105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505075" y="1626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97</xdr:row>
      <xdr:rowOff>69215</xdr:rowOff>
    </xdr:from>
    <xdr:ext cx="594995" cy="259080"/>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303145" y="163569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167005</xdr:colOff>
      <xdr:row>97</xdr:row>
      <xdr:rowOff>14605</xdr:rowOff>
    </xdr:from>
    <xdr:to>
      <xdr:col>10</xdr:col>
      <xdr:colOff>114300</xdr:colOff>
      <xdr:row>97</xdr:row>
      <xdr:rowOff>45085</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002030" y="16302355"/>
          <a:ext cx="78232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103505</xdr:rowOff>
    </xdr:from>
    <xdr:to>
      <xdr:col>10</xdr:col>
      <xdr:colOff>165100</xdr:colOff>
      <xdr:row>98</xdr:row>
      <xdr:rowOff>33655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733550" y="1639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98</xdr:row>
      <xdr:rowOff>24765</xdr:rowOff>
    </xdr:from>
    <xdr:ext cx="532765" cy="25908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540510" y="1648396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87,936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120650</xdr:rowOff>
    </xdr:from>
    <xdr:to>
      <xdr:col>6</xdr:col>
      <xdr:colOff>38100</xdr:colOff>
      <xdr:row>98</xdr:row>
      <xdr:rowOff>50165</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962025" y="16408400"/>
          <a:ext cx="7810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98</xdr:row>
      <xdr:rowOff>41275</xdr:rowOff>
    </xdr:from>
    <xdr:ext cx="530860" cy="25527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768985" y="16500475"/>
          <a:ext cx="53086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90461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18</xdr:col>
      <xdr:colOff>167005</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17309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8825"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38887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0730" cy="259080"/>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61734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xdr:col>
      <xdr:colOff>167005</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350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24</xdr:col>
      <xdr:colOff>12700</xdr:colOff>
      <xdr:row>96</xdr:row>
      <xdr:rowOff>13970</xdr:rowOff>
    </xdr:from>
    <xdr:to>
      <xdr:col>24</xdr:col>
      <xdr:colOff>114300</xdr:colOff>
      <xdr:row>96</xdr:row>
      <xdr:rowOff>115570</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020820" y="1613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36830</xdr:rowOff>
    </xdr:from>
    <xdr:ext cx="597535" cy="259080"/>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122420" y="1598168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168,011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14605</xdr:rowOff>
    </xdr:from>
    <xdr:to>
      <xdr:col>20</xdr:col>
      <xdr:colOff>38100</xdr:colOff>
      <xdr:row>96</xdr:row>
      <xdr:rowOff>116205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300095" y="1613090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94</xdr:row>
      <xdr:rowOff>132715</xdr:rowOff>
    </xdr:from>
    <xdr:ext cx="594995" cy="25527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074670" y="1590611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167,818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78740</xdr:rowOff>
    </xdr:from>
    <xdr:to>
      <xdr:col>15</xdr:col>
      <xdr:colOff>101600</xdr:colOff>
      <xdr:row>97</xdr:row>
      <xdr:rowOff>8890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505075" y="1619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95</xdr:row>
      <xdr:rowOff>25400</xdr:rowOff>
    </xdr:from>
    <xdr:ext cx="594995" cy="259080"/>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303145" y="159702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148,078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166370</xdr:rowOff>
    </xdr:from>
    <xdr:to>
      <xdr:col>10</xdr:col>
      <xdr:colOff>165100</xdr:colOff>
      <xdr:row>97</xdr:row>
      <xdr:rowOff>95885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733550" y="16282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95</xdr:row>
      <xdr:rowOff>112395</xdr:rowOff>
    </xdr:from>
    <xdr:ext cx="594995" cy="25527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508125" y="160572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121,448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135255</xdr:rowOff>
    </xdr:from>
    <xdr:to>
      <xdr:col>6</xdr:col>
      <xdr:colOff>38100</xdr:colOff>
      <xdr:row>97</xdr:row>
      <xdr:rowOff>65405</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962025" y="1625155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95</xdr:row>
      <xdr:rowOff>81915</xdr:rowOff>
    </xdr:from>
    <xdr:ext cx="594995" cy="259080"/>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736600" y="160267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130,815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55880</xdr:rowOff>
    </xdr:from>
    <xdr:to>
      <xdr:col>59</xdr:col>
      <xdr:colOff>50800</xdr:colOff>
      <xdr:row>25</xdr:row>
      <xdr:rowOff>31115</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5805170" y="39154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55880</xdr:rowOff>
    </xdr:from>
    <xdr:to>
      <xdr:col>43</xdr:col>
      <xdr:colOff>63500</xdr:colOff>
      <xdr:row>26</xdr:row>
      <xdr:rowOff>136525</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590867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590867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55880</xdr:rowOff>
    </xdr:from>
    <xdr:to>
      <xdr:col>48</xdr:col>
      <xdr:colOff>127000</xdr:colOff>
      <xdr:row>26</xdr:row>
      <xdr:rowOff>136525</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80720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80720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55880</xdr:rowOff>
    </xdr:from>
    <xdr:to>
      <xdr:col>54</xdr:col>
      <xdr:colOff>127000</xdr:colOff>
      <xdr:row>26</xdr:row>
      <xdr:rowOff>136525</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8092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8092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24765</xdr:rowOff>
    </xdr:from>
    <xdr:to>
      <xdr:col>59</xdr:col>
      <xdr:colOff>50800</xdr:colOff>
      <xdr:row>41</xdr:row>
      <xdr:rowOff>80645</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5805170" y="47224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7345" cy="219710"/>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5767070"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80645</xdr:rowOff>
    </xdr:from>
    <xdr:to>
      <xdr:col>59</xdr:col>
      <xdr:colOff>50800</xdr:colOff>
      <xdr:row>41</xdr:row>
      <xdr:rowOff>80645</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5805170" y="69576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43180</xdr:rowOff>
    </xdr:from>
    <xdr:to>
      <xdr:col>59</xdr:col>
      <xdr:colOff>50800</xdr:colOff>
      <xdr:row>39</xdr:row>
      <xdr:rowOff>43180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805170" y="65849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72390</xdr:rowOff>
    </xdr:from>
    <xdr:ext cx="245110" cy="25019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79745" y="64465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5715</xdr:rowOff>
    </xdr:from>
    <xdr:to>
      <xdr:col>59</xdr:col>
      <xdr:colOff>50800</xdr:colOff>
      <xdr:row>37</xdr:row>
      <xdr:rowOff>5715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805170" y="62122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34925</xdr:rowOff>
    </xdr:from>
    <xdr:ext cx="464820" cy="25019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384800" y="6073775"/>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136525</xdr:rowOff>
    </xdr:from>
    <xdr:to>
      <xdr:col>59</xdr:col>
      <xdr:colOff>50800</xdr:colOff>
      <xdr:row>34</xdr:row>
      <xdr:rowOff>136525</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805170" y="5840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165100</xdr:rowOff>
    </xdr:from>
    <xdr:ext cx="464820" cy="24955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384800" y="5701030"/>
          <a:ext cx="4648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99060</xdr:rowOff>
    </xdr:from>
    <xdr:to>
      <xdr:col>59</xdr:col>
      <xdr:colOff>50800</xdr:colOff>
      <xdr:row>32</xdr:row>
      <xdr:rowOff>99060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805170" y="546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128270</xdr:rowOff>
    </xdr:from>
    <xdr:ext cx="464820" cy="250190"/>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384800" y="5328920"/>
          <a:ext cx="4648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61595</xdr:rowOff>
    </xdr:from>
    <xdr:to>
      <xdr:col>59</xdr:col>
      <xdr:colOff>50800</xdr:colOff>
      <xdr:row>30</xdr:row>
      <xdr:rowOff>61595</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805170" y="509460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90805</xdr:rowOff>
    </xdr:from>
    <xdr:ext cx="529590" cy="25019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344160" y="4956175"/>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28</xdr:row>
      <xdr:rowOff>24765</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805170" y="4722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53340</xdr:rowOff>
    </xdr:from>
    <xdr:ext cx="529590" cy="24955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344160" y="458343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24765</xdr:rowOff>
    </xdr:from>
    <xdr:to>
      <xdr:col>59</xdr:col>
      <xdr:colOff>50800</xdr:colOff>
      <xdr:row>41</xdr:row>
      <xdr:rowOff>80645</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5805170" y="47224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29</xdr:row>
      <xdr:rowOff>149860</xdr:rowOff>
    </xdr:from>
    <xdr:to>
      <xdr:col>54</xdr:col>
      <xdr:colOff>167005</xdr:colOff>
      <xdr:row>39</xdr:row>
      <xdr:rowOff>43180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185275" y="5015230"/>
          <a:ext cx="0" cy="1569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47625</xdr:rowOff>
    </xdr:from>
    <xdr:ext cx="246380" cy="25019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236075" y="6589395"/>
          <a:ext cx="2463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119870" y="65849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97155</xdr:rowOff>
    </xdr:from>
    <xdr:ext cx="531495" cy="25273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236075" y="479488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a:t>
          </a:r>
          <a:endParaRPr kumimoji="1" lang="ja-JP" altLang="en-US" sz="1000" b="1">
            <a:latin typeface="ＭＳ Ｐゴシック"/>
          </a:endParaRPr>
        </a:p>
      </xdr:txBody>
    </xdr:sp>
    <xdr:clientData/>
  </xdr:oneCellAnchor>
  <xdr:twoCellAnchor>
    <xdr:from>
      <xdr:col>54</xdr:col>
      <xdr:colOff>101600</xdr:colOff>
      <xdr:row>29</xdr:row>
      <xdr:rowOff>149860</xdr:rowOff>
    </xdr:from>
    <xdr:to>
      <xdr:col>55</xdr:col>
      <xdr:colOff>88900</xdr:colOff>
      <xdr:row>29</xdr:row>
      <xdr:rowOff>149860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119870" y="50152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43180</xdr:rowOff>
    </xdr:from>
    <xdr:to>
      <xdr:col>55</xdr:col>
      <xdr:colOff>0</xdr:colOff>
      <xdr:row>39</xdr:row>
      <xdr:rowOff>43180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464550" y="6584950"/>
          <a:ext cx="7207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103505</xdr:rowOff>
    </xdr:from>
    <xdr:ext cx="375285" cy="250190"/>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236075" y="6309995"/>
          <a:ext cx="37528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80645</xdr:rowOff>
    </xdr:from>
    <xdr:to>
      <xdr:col>55</xdr:col>
      <xdr:colOff>50800</xdr:colOff>
      <xdr:row>39</xdr:row>
      <xdr:rowOff>12700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157970" y="6454775"/>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39</xdr:row>
      <xdr:rowOff>43180</xdr:rowOff>
    </xdr:from>
    <xdr:to>
      <xdr:col>50</xdr:col>
      <xdr:colOff>114300</xdr:colOff>
      <xdr:row>39</xdr:row>
      <xdr:rowOff>43180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682230" y="6584950"/>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73660</xdr:rowOff>
    </xdr:from>
    <xdr:to>
      <xdr:col>50</xdr:col>
      <xdr:colOff>165100</xdr:colOff>
      <xdr:row>39</xdr:row>
      <xdr:rowOff>5715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413750" y="64477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37</xdr:row>
      <xdr:rowOff>21590</xdr:rowOff>
    </xdr:from>
    <xdr:ext cx="378460" cy="25273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298815" y="62280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39</xdr:row>
      <xdr:rowOff>43180</xdr:rowOff>
    </xdr:from>
    <xdr:to>
      <xdr:col>45</xdr:col>
      <xdr:colOff>167005</xdr:colOff>
      <xdr:row>39</xdr:row>
      <xdr:rowOff>43180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898005" y="6584950"/>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2540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642225" y="644525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167005</xdr:colOff>
      <xdr:row>37</xdr:row>
      <xdr:rowOff>18415</xdr:rowOff>
    </xdr:from>
    <xdr:ext cx="378460" cy="25209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515225" y="6224905"/>
          <a:ext cx="37846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39</xdr:row>
      <xdr:rowOff>43180</xdr:rowOff>
    </xdr:from>
    <xdr:to>
      <xdr:col>41</xdr:col>
      <xdr:colOff>50800</xdr:colOff>
      <xdr:row>39</xdr:row>
      <xdr:rowOff>43180</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126480" y="6584950"/>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98425</xdr:rowOff>
    </xdr:from>
    <xdr:to>
      <xdr:col>41</xdr:col>
      <xdr:colOff>101600</xdr:colOff>
      <xdr:row>39</xdr:row>
      <xdr:rowOff>30480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847205" y="64725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37</xdr:row>
      <xdr:rowOff>46990</xdr:rowOff>
    </xdr:from>
    <xdr:ext cx="378460" cy="250190"/>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2270" y="625348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95885</xdr:rowOff>
    </xdr:from>
    <xdr:to>
      <xdr:col>36</xdr:col>
      <xdr:colOff>165100</xdr:colOff>
      <xdr:row>39</xdr:row>
      <xdr:rowOff>28575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075680" y="64700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37</xdr:row>
      <xdr:rowOff>43815</xdr:rowOff>
    </xdr:from>
    <xdr:ext cx="378460" cy="25273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5960745" y="62503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78105</xdr:rowOff>
    </xdr:from>
    <xdr:ext cx="762000" cy="25336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01827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78105</xdr:rowOff>
    </xdr:from>
    <xdr:ext cx="760730" cy="25336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29754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41</xdr:row>
      <xdr:rowOff>78105</xdr:rowOff>
    </xdr:from>
    <xdr:ext cx="762000" cy="25336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51522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78105</xdr:rowOff>
    </xdr:from>
    <xdr:ext cx="758825" cy="25336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310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78105</xdr:rowOff>
    </xdr:from>
    <xdr:ext cx="760730" cy="25336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59594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38</xdr:row>
      <xdr:rowOff>161925</xdr:rowOff>
    </xdr:from>
    <xdr:to>
      <xdr:col>55</xdr:col>
      <xdr:colOff>50800</xdr:colOff>
      <xdr:row>39</xdr:row>
      <xdr:rowOff>93345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157970"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78105</xdr:rowOff>
    </xdr:from>
    <xdr:ext cx="246380" cy="25336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236075" y="6452235"/>
          <a:ext cx="24638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161925</xdr:rowOff>
    </xdr:from>
    <xdr:to>
      <xdr:col>50</xdr:col>
      <xdr:colOff>165100</xdr:colOff>
      <xdr:row>39</xdr:row>
      <xdr:rowOff>93345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41375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167005</xdr:colOff>
      <xdr:row>39</xdr:row>
      <xdr:rowOff>84455</xdr:rowOff>
    </xdr:from>
    <xdr:ext cx="248920" cy="24955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350250" y="662622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161925</xdr:rowOff>
    </xdr:from>
    <xdr:to>
      <xdr:col>46</xdr:col>
      <xdr:colOff>38100</xdr:colOff>
      <xdr:row>39</xdr:row>
      <xdr:rowOff>93345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642225" y="653605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53340</xdr:colOff>
      <xdr:row>39</xdr:row>
      <xdr:rowOff>84455</xdr:rowOff>
    </xdr:from>
    <xdr:ext cx="247015" cy="24955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568565" y="662622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161925</xdr:rowOff>
    </xdr:from>
    <xdr:to>
      <xdr:col>41</xdr:col>
      <xdr:colOff>101600</xdr:colOff>
      <xdr:row>39</xdr:row>
      <xdr:rowOff>93345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847205"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116840</xdr:colOff>
      <xdr:row>39</xdr:row>
      <xdr:rowOff>84455</xdr:rowOff>
    </xdr:from>
    <xdr:ext cx="247015" cy="24955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97040" y="6626225"/>
          <a:ext cx="2470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161925</xdr:rowOff>
    </xdr:from>
    <xdr:to>
      <xdr:col>36</xdr:col>
      <xdr:colOff>165100</xdr:colOff>
      <xdr:row>39</xdr:row>
      <xdr:rowOff>93345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075680" y="65360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167005</xdr:colOff>
      <xdr:row>39</xdr:row>
      <xdr:rowOff>84455</xdr:rowOff>
    </xdr:from>
    <xdr:ext cx="248920" cy="24955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12180" y="6626225"/>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55880</xdr:rowOff>
    </xdr:from>
    <xdr:to>
      <xdr:col>59</xdr:col>
      <xdr:colOff>50800</xdr:colOff>
      <xdr:row>45</xdr:row>
      <xdr:rowOff>31115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805170" y="72682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55880</xdr:rowOff>
    </xdr:from>
    <xdr:to>
      <xdr:col>43</xdr:col>
      <xdr:colOff>63500</xdr:colOff>
      <xdr:row>46</xdr:row>
      <xdr:rowOff>136525</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590867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590867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55880</xdr:rowOff>
    </xdr:from>
    <xdr:to>
      <xdr:col>48</xdr:col>
      <xdr:colOff>127000</xdr:colOff>
      <xdr:row>46</xdr:row>
      <xdr:rowOff>136525</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80720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80720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55880</xdr:rowOff>
    </xdr:from>
    <xdr:to>
      <xdr:col>54</xdr:col>
      <xdr:colOff>127000</xdr:colOff>
      <xdr:row>46</xdr:row>
      <xdr:rowOff>136525</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8092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8092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32,729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24765</xdr:rowOff>
    </xdr:from>
    <xdr:to>
      <xdr:col>59</xdr:col>
      <xdr:colOff>50800</xdr:colOff>
      <xdr:row>61</xdr:row>
      <xdr:rowOff>80645</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805170" y="80752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7345" cy="219710"/>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767070"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80645</xdr:rowOff>
    </xdr:from>
    <xdr:to>
      <xdr:col>59</xdr:col>
      <xdr:colOff>50800</xdr:colOff>
      <xdr:row>61</xdr:row>
      <xdr:rowOff>80645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805170" y="103104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136525</xdr:rowOff>
    </xdr:from>
    <xdr:to>
      <xdr:col>59</xdr:col>
      <xdr:colOff>50800</xdr:colOff>
      <xdr:row>58</xdr:row>
      <xdr:rowOff>136525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805170" y="98634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57</xdr:row>
      <xdr:rowOff>165100</xdr:rowOff>
    </xdr:from>
    <xdr:ext cx="245110" cy="24955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579745" y="97243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24765</xdr:rowOff>
    </xdr:from>
    <xdr:to>
      <xdr:col>59</xdr:col>
      <xdr:colOff>50800</xdr:colOff>
      <xdr:row>56</xdr:row>
      <xdr:rowOff>24765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805170" y="94164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55</xdr:row>
      <xdr:rowOff>53340</xdr:rowOff>
    </xdr:from>
    <xdr:ext cx="685165" cy="24955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189855" y="927735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80645</xdr:rowOff>
    </xdr:from>
    <xdr:to>
      <xdr:col>59</xdr:col>
      <xdr:colOff>50800</xdr:colOff>
      <xdr:row>53</xdr:row>
      <xdr:rowOff>80645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805170" y="89693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52</xdr:row>
      <xdr:rowOff>109220</xdr:rowOff>
    </xdr:from>
    <xdr:ext cx="685165" cy="24955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189855" y="883031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136525</xdr:rowOff>
    </xdr:from>
    <xdr:to>
      <xdr:col>59</xdr:col>
      <xdr:colOff>50800</xdr:colOff>
      <xdr:row>50</xdr:row>
      <xdr:rowOff>136525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805170" y="85223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49</xdr:row>
      <xdr:rowOff>165100</xdr:rowOff>
    </xdr:from>
    <xdr:ext cx="685165" cy="24955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189855" y="838327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48</xdr:row>
      <xdr:rowOff>24765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805170" y="8075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12700</xdr:colOff>
      <xdr:row>47</xdr:row>
      <xdr:rowOff>53340</xdr:rowOff>
    </xdr:from>
    <xdr:ext cx="685165" cy="24955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189855" y="79362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24765</xdr:rowOff>
    </xdr:from>
    <xdr:to>
      <xdr:col>59</xdr:col>
      <xdr:colOff>50800</xdr:colOff>
      <xdr:row>61</xdr:row>
      <xdr:rowOff>80645</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5805170" y="80752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50</xdr:row>
      <xdr:rowOff>58420</xdr:rowOff>
    </xdr:from>
    <xdr:to>
      <xdr:col>54</xdr:col>
      <xdr:colOff>167005</xdr:colOff>
      <xdr:row>58</xdr:row>
      <xdr:rowOff>123190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185275" y="844423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127000</xdr:rowOff>
    </xdr:from>
    <xdr:ext cx="531495" cy="250190"/>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9236075" y="9853930"/>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30,629</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123190</xdr:rowOff>
    </xdr:from>
    <xdr:to>
      <xdr:col>55</xdr:col>
      <xdr:colOff>88900</xdr:colOff>
      <xdr:row>58</xdr:row>
      <xdr:rowOff>123190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119870" y="985012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5715</xdr:rowOff>
    </xdr:from>
    <xdr:ext cx="687070" cy="252730"/>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9236075" y="8223885"/>
          <a:ext cx="6870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3,175,138</a:t>
          </a:r>
          <a:endParaRPr kumimoji="1" lang="ja-JP" altLang="en-US" sz="1000" b="1">
            <a:latin typeface="ＭＳ Ｐゴシック"/>
          </a:endParaRPr>
        </a:p>
      </xdr:txBody>
    </xdr:sp>
    <xdr:clientData/>
  </xdr:oneCellAnchor>
  <xdr:twoCellAnchor>
    <xdr:from>
      <xdr:col>54</xdr:col>
      <xdr:colOff>101600</xdr:colOff>
      <xdr:row>50</xdr:row>
      <xdr:rowOff>58420</xdr:rowOff>
    </xdr:from>
    <xdr:to>
      <xdr:col>55</xdr:col>
      <xdr:colOff>88900</xdr:colOff>
      <xdr:row>50</xdr:row>
      <xdr:rowOff>58420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119870" y="844423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23495</xdr:rowOff>
    </xdr:from>
    <xdr:to>
      <xdr:col>55</xdr:col>
      <xdr:colOff>0</xdr:colOff>
      <xdr:row>58</xdr:row>
      <xdr:rowOff>25400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464550" y="9750425"/>
          <a:ext cx="7207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148590</xdr:rowOff>
    </xdr:from>
    <xdr:ext cx="595630" cy="250190"/>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9236075" y="9707880"/>
          <a:ext cx="59563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58</xdr:row>
      <xdr:rowOff>1905</xdr:rowOff>
    </xdr:from>
    <xdr:to>
      <xdr:col>55</xdr:col>
      <xdr:colOff>50800</xdr:colOff>
      <xdr:row>58</xdr:row>
      <xdr:rowOff>100965</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157970" y="97288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58</xdr:row>
      <xdr:rowOff>23495</xdr:rowOff>
    </xdr:from>
    <xdr:to>
      <xdr:col>50</xdr:col>
      <xdr:colOff>114300</xdr:colOff>
      <xdr:row>58</xdr:row>
      <xdr:rowOff>37465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682230" y="9750425"/>
          <a:ext cx="78232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11430</xdr:rowOff>
    </xdr:from>
    <xdr:to>
      <xdr:col>50</xdr:col>
      <xdr:colOff>165100</xdr:colOff>
      <xdr:row>58</xdr:row>
      <xdr:rowOff>110490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413750" y="97383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58</xdr:row>
      <xdr:rowOff>101600</xdr:rowOff>
    </xdr:from>
    <xdr:ext cx="594995" cy="25336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188325" y="9828530"/>
          <a:ext cx="59499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37465</xdr:rowOff>
    </xdr:from>
    <xdr:to>
      <xdr:col>45</xdr:col>
      <xdr:colOff>167005</xdr:colOff>
      <xdr:row>58</xdr:row>
      <xdr:rowOff>40005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898005" y="9764395"/>
          <a:ext cx="784225"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15875</xdr:rowOff>
    </xdr:from>
    <xdr:to>
      <xdr:col>46</xdr:col>
      <xdr:colOff>38100</xdr:colOff>
      <xdr:row>58</xdr:row>
      <xdr:rowOff>114935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642225" y="974280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58</xdr:row>
      <xdr:rowOff>106680</xdr:rowOff>
    </xdr:from>
    <xdr:ext cx="594995" cy="24955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416800" y="983361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40005</xdr:rowOff>
    </xdr:from>
    <xdr:to>
      <xdr:col>41</xdr:col>
      <xdr:colOff>50800</xdr:colOff>
      <xdr:row>58</xdr:row>
      <xdr:rowOff>40640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126480" y="9766935"/>
          <a:ext cx="7715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39370</xdr:rowOff>
    </xdr:from>
    <xdr:to>
      <xdr:col>41</xdr:col>
      <xdr:colOff>101600</xdr:colOff>
      <xdr:row>58</xdr:row>
      <xdr:rowOff>139065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847205" y="9766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58</xdr:row>
      <xdr:rowOff>130175</xdr:rowOff>
    </xdr:from>
    <xdr:ext cx="594995" cy="25209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45275" y="9857105"/>
          <a:ext cx="5949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105,430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58</xdr:row>
      <xdr:rowOff>41910</xdr:rowOff>
    </xdr:from>
    <xdr:to>
      <xdr:col>36</xdr:col>
      <xdr:colOff>165100</xdr:colOff>
      <xdr:row>58</xdr:row>
      <xdr:rowOff>141605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075680" y="97688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132715</xdr:rowOff>
    </xdr:from>
    <xdr:ext cx="532765" cy="25336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5882640" y="985964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99,497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78105</xdr:rowOff>
    </xdr:from>
    <xdr:ext cx="762000" cy="25336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01827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78105</xdr:rowOff>
    </xdr:from>
    <xdr:ext cx="760730" cy="25336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29754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61</xdr:row>
      <xdr:rowOff>78105</xdr:rowOff>
    </xdr:from>
    <xdr:ext cx="762000" cy="25336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51522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78105</xdr:rowOff>
    </xdr:from>
    <xdr:ext cx="758825" cy="25336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310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78105</xdr:rowOff>
    </xdr:from>
    <xdr:ext cx="760730" cy="25336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59594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143510</xdr:rowOff>
    </xdr:from>
    <xdr:to>
      <xdr:col>55</xdr:col>
      <xdr:colOff>50800</xdr:colOff>
      <xdr:row>58</xdr:row>
      <xdr:rowOff>74930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157970" y="970280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104140</xdr:rowOff>
    </xdr:from>
    <xdr:ext cx="595630" cy="250190"/>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9236075" y="9495790"/>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248,578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141605</xdr:rowOff>
    </xdr:from>
    <xdr:to>
      <xdr:col>50</xdr:col>
      <xdr:colOff>165100</xdr:colOff>
      <xdr:row>58</xdr:row>
      <xdr:rowOff>73025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413750" y="97008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56</xdr:row>
      <xdr:rowOff>89535</xdr:rowOff>
    </xdr:from>
    <xdr:ext cx="594995" cy="25019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188325" y="948118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253,261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154940</xdr:rowOff>
    </xdr:from>
    <xdr:to>
      <xdr:col>46</xdr:col>
      <xdr:colOff>38100</xdr:colOff>
      <xdr:row>58</xdr:row>
      <xdr:rowOff>86995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642225" y="971423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56</xdr:row>
      <xdr:rowOff>103505</xdr:rowOff>
    </xdr:from>
    <xdr:ext cx="594995" cy="250190"/>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416800" y="949515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222,114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158750</xdr:rowOff>
    </xdr:from>
    <xdr:to>
      <xdr:col>41</xdr:col>
      <xdr:colOff>101600</xdr:colOff>
      <xdr:row>58</xdr:row>
      <xdr:rowOff>90170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847205" y="9718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56</xdr:row>
      <xdr:rowOff>106680</xdr:rowOff>
    </xdr:from>
    <xdr:ext cx="594995" cy="24955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645275" y="94983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214,604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159385</xdr:rowOff>
    </xdr:from>
    <xdr:to>
      <xdr:col>36</xdr:col>
      <xdr:colOff>165100</xdr:colOff>
      <xdr:row>58</xdr:row>
      <xdr:rowOff>90805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075680" y="971867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56</xdr:row>
      <xdr:rowOff>106680</xdr:rowOff>
    </xdr:from>
    <xdr:ext cx="594995" cy="24955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5850255" y="9498330"/>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214,234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55880</xdr:rowOff>
    </xdr:from>
    <xdr:to>
      <xdr:col>59</xdr:col>
      <xdr:colOff>50800</xdr:colOff>
      <xdr:row>65</xdr:row>
      <xdr:rowOff>31115</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5805170" y="106210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55880</xdr:rowOff>
    </xdr:from>
    <xdr:to>
      <xdr:col>43</xdr:col>
      <xdr:colOff>63500</xdr:colOff>
      <xdr:row>66</xdr:row>
      <xdr:rowOff>136525</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590867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590867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55880</xdr:rowOff>
    </xdr:from>
    <xdr:to>
      <xdr:col>48</xdr:col>
      <xdr:colOff>127000</xdr:colOff>
      <xdr:row>66</xdr:row>
      <xdr:rowOff>136525</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80720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80720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21,434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55880</xdr:rowOff>
    </xdr:from>
    <xdr:to>
      <xdr:col>54</xdr:col>
      <xdr:colOff>127000</xdr:colOff>
      <xdr:row>66</xdr:row>
      <xdr:rowOff>136525</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8092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8092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31,184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24765</xdr:rowOff>
    </xdr:from>
    <xdr:to>
      <xdr:col>59</xdr:col>
      <xdr:colOff>50800</xdr:colOff>
      <xdr:row>81</xdr:row>
      <xdr:rowOff>80645</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5805170" y="11428095"/>
          <a:ext cx="40989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7345" cy="219710"/>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5767070" y="112414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80645</xdr:rowOff>
    </xdr:from>
    <xdr:to>
      <xdr:col>59</xdr:col>
      <xdr:colOff>50800</xdr:colOff>
      <xdr:row>81</xdr:row>
      <xdr:rowOff>80645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5805170" y="13663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136525</xdr:rowOff>
    </xdr:from>
    <xdr:to>
      <xdr:col>59</xdr:col>
      <xdr:colOff>50800</xdr:colOff>
      <xdr:row>78</xdr:row>
      <xdr:rowOff>136525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5805170" y="1321625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165100</xdr:rowOff>
    </xdr:from>
    <xdr:ext cx="245110" cy="24955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5579745" y="130771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24765</xdr:rowOff>
    </xdr:from>
    <xdr:to>
      <xdr:col>59</xdr:col>
      <xdr:colOff>50800</xdr:colOff>
      <xdr:row>76</xdr:row>
      <xdr:rowOff>24765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5805170" y="1276921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75</xdr:row>
      <xdr:rowOff>53340</xdr:rowOff>
    </xdr:from>
    <xdr:ext cx="593725" cy="24955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5280025" y="1263015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80645</xdr:rowOff>
    </xdr:from>
    <xdr:to>
      <xdr:col>59</xdr:col>
      <xdr:colOff>50800</xdr:colOff>
      <xdr:row>73</xdr:row>
      <xdr:rowOff>80645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805170" y="1232217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72</xdr:row>
      <xdr:rowOff>109220</xdr:rowOff>
    </xdr:from>
    <xdr:ext cx="593725" cy="24955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280025" y="1218311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136525</xdr:rowOff>
    </xdr:from>
    <xdr:to>
      <xdr:col>59</xdr:col>
      <xdr:colOff>50800</xdr:colOff>
      <xdr:row>70</xdr:row>
      <xdr:rowOff>136525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805170" y="1187513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165100</xdr:rowOff>
    </xdr:from>
    <xdr:ext cx="593725" cy="24955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280025" y="1173607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68</xdr:row>
      <xdr:rowOff>24765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805170" y="114280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53340</xdr:rowOff>
    </xdr:from>
    <xdr:ext cx="593725" cy="24955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280025" y="112890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24765</xdr:rowOff>
    </xdr:from>
    <xdr:to>
      <xdr:col>59</xdr:col>
      <xdr:colOff>50800</xdr:colOff>
      <xdr:row>81</xdr:row>
      <xdr:rowOff>80645</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5805170" y="11428095"/>
          <a:ext cx="40989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71</xdr:row>
      <xdr:rowOff>41910</xdr:rowOff>
    </xdr:from>
    <xdr:to>
      <xdr:col>54</xdr:col>
      <xdr:colOff>167005</xdr:colOff>
      <xdr:row>78</xdr:row>
      <xdr:rowOff>132715</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185275" y="11948160"/>
          <a:ext cx="0" cy="12642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136525</xdr:rowOff>
    </xdr:from>
    <xdr:ext cx="466725" cy="25336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9236075" y="13216255"/>
          <a:ext cx="4667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1,598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132715</xdr:rowOff>
    </xdr:from>
    <xdr:to>
      <xdr:col>55</xdr:col>
      <xdr:colOff>88900</xdr:colOff>
      <xdr:row>78</xdr:row>
      <xdr:rowOff>132715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119870" y="132124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157480</xdr:rowOff>
    </xdr:from>
    <xdr:ext cx="595630" cy="25336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9236075" y="11728450"/>
          <a:ext cx="5956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567,164</a:t>
          </a:r>
          <a:endParaRPr kumimoji="1" lang="ja-JP" altLang="en-US" sz="1000" b="1">
            <a:latin typeface="ＭＳ Ｐゴシック"/>
          </a:endParaRPr>
        </a:p>
      </xdr:txBody>
    </xdr:sp>
    <xdr:clientData/>
  </xdr:oneCellAnchor>
  <xdr:twoCellAnchor>
    <xdr:from>
      <xdr:col>54</xdr:col>
      <xdr:colOff>101600</xdr:colOff>
      <xdr:row>71</xdr:row>
      <xdr:rowOff>41910</xdr:rowOff>
    </xdr:from>
    <xdr:to>
      <xdr:col>55</xdr:col>
      <xdr:colOff>88900</xdr:colOff>
      <xdr:row>71</xdr:row>
      <xdr:rowOff>41910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119870" y="119481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153035</xdr:rowOff>
    </xdr:from>
    <xdr:to>
      <xdr:col>55</xdr:col>
      <xdr:colOff>0</xdr:colOff>
      <xdr:row>78</xdr:row>
      <xdr:rowOff>3175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8464550" y="13065125"/>
          <a:ext cx="7207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115570</xdr:rowOff>
    </xdr:from>
    <xdr:ext cx="531495" cy="25336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9236075" y="12860020"/>
          <a:ext cx="531495" cy="25336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93345</xdr:rowOff>
    </xdr:from>
    <xdr:to>
      <xdr:col>55</xdr:col>
      <xdr:colOff>50800</xdr:colOff>
      <xdr:row>78</xdr:row>
      <xdr:rowOff>24765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157970" y="130054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77</xdr:row>
      <xdr:rowOff>153035</xdr:rowOff>
    </xdr:from>
    <xdr:to>
      <xdr:col>50</xdr:col>
      <xdr:colOff>114300</xdr:colOff>
      <xdr:row>78</xdr:row>
      <xdr:rowOff>3175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682230" y="13065125"/>
          <a:ext cx="78232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111125</xdr:rowOff>
    </xdr:from>
    <xdr:to>
      <xdr:col>50</xdr:col>
      <xdr:colOff>165100</xdr:colOff>
      <xdr:row>78</xdr:row>
      <xdr:rowOff>42545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413750" y="130232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34925</xdr:rowOff>
    </xdr:from>
    <xdr:ext cx="532765" cy="250190"/>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220710" y="13114655"/>
          <a:ext cx="53276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3175</xdr:rowOff>
    </xdr:from>
    <xdr:to>
      <xdr:col>45</xdr:col>
      <xdr:colOff>167005</xdr:colOff>
      <xdr:row>78</xdr:row>
      <xdr:rowOff>24765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898005" y="13082905"/>
          <a:ext cx="7842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104775</xdr:rowOff>
    </xdr:from>
    <xdr:to>
      <xdr:col>46</xdr:col>
      <xdr:colOff>38100</xdr:colOff>
      <xdr:row>78</xdr:row>
      <xdr:rowOff>36195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642225" y="130168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52070</xdr:rowOff>
    </xdr:from>
    <xdr:ext cx="530860" cy="24955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449185" y="127965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24765</xdr:rowOff>
    </xdr:from>
    <xdr:to>
      <xdr:col>41</xdr:col>
      <xdr:colOff>50800</xdr:colOff>
      <xdr:row>78</xdr:row>
      <xdr:rowOff>31115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126480" y="13104495"/>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24130</xdr:rowOff>
    </xdr:from>
    <xdr:to>
      <xdr:col>41</xdr:col>
      <xdr:colOff>101600</xdr:colOff>
      <xdr:row>78</xdr:row>
      <xdr:rowOff>123825</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847205" y="131038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114935</xdr:rowOff>
    </xdr:from>
    <xdr:ext cx="530860" cy="25336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677660" y="1319466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28,058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25400</xdr:rowOff>
    </xdr:from>
    <xdr:to>
      <xdr:col>36</xdr:col>
      <xdr:colOff>165100</xdr:colOff>
      <xdr:row>78</xdr:row>
      <xdr:rowOff>125095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075680" y="131051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116205</xdr:rowOff>
    </xdr:from>
    <xdr:ext cx="532765" cy="25336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5882640" y="13195935"/>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27,633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78105</xdr:rowOff>
    </xdr:from>
    <xdr:ext cx="762000" cy="25336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01827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78105</xdr:rowOff>
    </xdr:from>
    <xdr:ext cx="760730" cy="25336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29754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81</xdr:row>
      <xdr:rowOff>78105</xdr:rowOff>
    </xdr:from>
    <xdr:ext cx="762000" cy="25336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1522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78105</xdr:rowOff>
    </xdr:from>
    <xdr:ext cx="758825" cy="25336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10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78105</xdr:rowOff>
    </xdr:from>
    <xdr:ext cx="760730" cy="25336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59594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120650</xdr:rowOff>
    </xdr:from>
    <xdr:to>
      <xdr:col>55</xdr:col>
      <xdr:colOff>50800</xdr:colOff>
      <xdr:row>78</xdr:row>
      <xdr:rowOff>52705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157970" y="1303274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99695</xdr:rowOff>
    </xdr:from>
    <xdr:ext cx="531495" cy="252730"/>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9236075" y="1301178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59,777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104140</xdr:rowOff>
    </xdr:from>
    <xdr:to>
      <xdr:col>50</xdr:col>
      <xdr:colOff>165100</xdr:colOff>
      <xdr:row>78</xdr:row>
      <xdr:rowOff>35560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413750" y="130162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51435</xdr:rowOff>
    </xdr:from>
    <xdr:ext cx="532765" cy="24955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220710" y="1279588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67,563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120650</xdr:rowOff>
    </xdr:from>
    <xdr:to>
      <xdr:col>46</xdr:col>
      <xdr:colOff>38100</xdr:colOff>
      <xdr:row>78</xdr:row>
      <xdr:rowOff>52705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642225" y="13032740"/>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43815</xdr:rowOff>
    </xdr:from>
    <xdr:ext cx="530860" cy="25273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449185" y="13123545"/>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59,732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142875</xdr:rowOff>
    </xdr:from>
    <xdr:to>
      <xdr:col>41</xdr:col>
      <xdr:colOff>101600</xdr:colOff>
      <xdr:row>78</xdr:row>
      <xdr:rowOff>74295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847205" y="130549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91440</xdr:rowOff>
    </xdr:from>
    <xdr:ext cx="530860" cy="250190"/>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677660" y="1283589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49,867</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149225</xdr:rowOff>
    </xdr:from>
    <xdr:to>
      <xdr:col>36</xdr:col>
      <xdr:colOff>165100</xdr:colOff>
      <xdr:row>78</xdr:row>
      <xdr:rowOff>80645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075680" y="130613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96520</xdr:rowOff>
    </xdr:from>
    <xdr:ext cx="532765" cy="25273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5882640" y="12840970"/>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47,319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55880</xdr:rowOff>
    </xdr:from>
    <xdr:to>
      <xdr:col>59</xdr:col>
      <xdr:colOff>50800</xdr:colOff>
      <xdr:row>85</xdr:row>
      <xdr:rowOff>31115</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5805170" y="13973810"/>
          <a:ext cx="40989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55880</xdr:rowOff>
    </xdr:from>
    <xdr:to>
      <xdr:col>43</xdr:col>
      <xdr:colOff>63500</xdr:colOff>
      <xdr:row>86</xdr:row>
      <xdr:rowOff>136525</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590867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590867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76/151</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55880</xdr:rowOff>
    </xdr:from>
    <xdr:to>
      <xdr:col>48</xdr:col>
      <xdr:colOff>127000</xdr:colOff>
      <xdr:row>86</xdr:row>
      <xdr:rowOff>136525</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80720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80720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51,564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55880</xdr:rowOff>
    </xdr:from>
    <xdr:to>
      <xdr:col>54</xdr:col>
      <xdr:colOff>127000</xdr:colOff>
      <xdr:row>86</xdr:row>
      <xdr:rowOff>136525</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8092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8092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47,020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24765</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5805170" y="14780895"/>
          <a:ext cx="40989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7345" cy="219710"/>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5767070" y="145942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5805170" y="17056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5805170" y="16770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168910</xdr:rowOff>
    </xdr:from>
    <xdr:ext cx="245110" cy="255270"/>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5579745" y="16628110"/>
          <a:ext cx="24511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5805170" y="16484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97</xdr:row>
      <xdr:rowOff>54610</xdr:rowOff>
    </xdr:from>
    <xdr:ext cx="593725" cy="255270"/>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5280025" y="1634236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5805170" y="161988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111760</xdr:rowOff>
    </xdr:from>
    <xdr:ext cx="593725" cy="255270"/>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280025" y="1605661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5805170" y="159131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3725" cy="255270"/>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280025" y="1577086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5805170" y="1562735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54610</xdr:rowOff>
    </xdr:from>
    <xdr:ext cx="593725" cy="255270"/>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280025" y="1548511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5805170" y="15341600"/>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109220</xdr:rowOff>
    </xdr:from>
    <xdr:ext cx="593725" cy="254000"/>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280025" y="1520063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89</xdr:row>
      <xdr:rowOff>136525</xdr:rowOff>
    </xdr:from>
    <xdr:to>
      <xdr:col>59</xdr:col>
      <xdr:colOff>50800</xdr:colOff>
      <xdr:row>89</xdr:row>
      <xdr:rowOff>136525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5805170" y="150602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88</xdr:row>
      <xdr:rowOff>165100</xdr:rowOff>
    </xdr:from>
    <xdr:ext cx="593725" cy="24955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280025" y="149212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88</xdr:row>
      <xdr:rowOff>24765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5805170" y="14780895"/>
          <a:ext cx="40989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53340</xdr:rowOff>
    </xdr:from>
    <xdr:ext cx="593725" cy="24955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5280025" y="146418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24765</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5805170" y="14780895"/>
          <a:ext cx="40989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167005</xdr:colOff>
      <xdr:row>90</xdr:row>
      <xdr:rowOff>140335</xdr:rowOff>
    </xdr:from>
    <xdr:to>
      <xdr:col>54</xdr:col>
      <xdr:colOff>167005</xdr:colOff>
      <xdr:row>99</xdr:row>
      <xdr:rowOff>635</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9185275" y="15231745"/>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4445</xdr:rowOff>
    </xdr:from>
    <xdr:ext cx="531495" cy="259080"/>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9236075" y="16635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48,705</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635</xdr:rowOff>
    </xdr:from>
    <xdr:to>
      <xdr:col>55</xdr:col>
      <xdr:colOff>88900</xdr:colOff>
      <xdr:row>99</xdr:row>
      <xdr:rowOff>635</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119870" y="1663128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87630</xdr:rowOff>
    </xdr:from>
    <xdr:ext cx="595630" cy="24955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9236075" y="1501140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538,982</a:t>
          </a:r>
          <a:endParaRPr kumimoji="1" lang="ja-JP" altLang="en-US" sz="1000" b="1">
            <a:latin typeface="ＭＳ Ｐゴシック"/>
          </a:endParaRPr>
        </a:p>
      </xdr:txBody>
    </xdr:sp>
    <xdr:clientData/>
  </xdr:oneCellAnchor>
  <xdr:twoCellAnchor>
    <xdr:from>
      <xdr:col>54</xdr:col>
      <xdr:colOff>101600</xdr:colOff>
      <xdr:row>90</xdr:row>
      <xdr:rowOff>140335</xdr:rowOff>
    </xdr:from>
    <xdr:to>
      <xdr:col>55</xdr:col>
      <xdr:colOff>88900</xdr:colOff>
      <xdr:row>90</xdr:row>
      <xdr:rowOff>140335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119870" y="1523174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156210</xdr:rowOff>
    </xdr:from>
    <xdr:to>
      <xdr:col>55</xdr:col>
      <xdr:colOff>0</xdr:colOff>
      <xdr:row>97</xdr:row>
      <xdr:rowOff>139700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464550" y="16272510"/>
          <a:ext cx="720725"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100330</xdr:rowOff>
    </xdr:from>
    <xdr:ext cx="595630" cy="255270"/>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9236075" y="16216630"/>
          <a:ext cx="595630" cy="2552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121920</xdr:rowOff>
    </xdr:from>
    <xdr:to>
      <xdr:col>55</xdr:col>
      <xdr:colOff>50800</xdr:colOff>
      <xdr:row>97</xdr:row>
      <xdr:rowOff>52070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157970" y="1623822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167005</xdr:colOff>
      <xdr:row>97</xdr:row>
      <xdr:rowOff>139700</xdr:rowOff>
    </xdr:from>
    <xdr:to>
      <xdr:col>50</xdr:col>
      <xdr:colOff>114300</xdr:colOff>
      <xdr:row>97</xdr:row>
      <xdr:rowOff>142240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682230" y="16427450"/>
          <a:ext cx="78232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145415</xdr:rowOff>
    </xdr:from>
    <xdr:to>
      <xdr:col>50</xdr:col>
      <xdr:colOff>165100</xdr:colOff>
      <xdr:row>97</xdr:row>
      <xdr:rowOff>75565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413750" y="1626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95</xdr:row>
      <xdr:rowOff>92075</xdr:rowOff>
    </xdr:from>
    <xdr:ext cx="594995" cy="259080"/>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188325" y="1603692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115570</xdr:rowOff>
    </xdr:from>
    <xdr:to>
      <xdr:col>45</xdr:col>
      <xdr:colOff>167005</xdr:colOff>
      <xdr:row>97</xdr:row>
      <xdr:rowOff>142240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898005" y="16403320"/>
          <a:ext cx="7842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160655</xdr:rowOff>
    </xdr:from>
    <xdr:to>
      <xdr:col>46</xdr:col>
      <xdr:colOff>38100</xdr:colOff>
      <xdr:row>97</xdr:row>
      <xdr:rowOff>90805</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642225" y="16276955"/>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95</xdr:row>
      <xdr:rowOff>107315</xdr:rowOff>
    </xdr:from>
    <xdr:ext cx="594995"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416800" y="1605216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97</xdr:row>
      <xdr:rowOff>115570</xdr:rowOff>
    </xdr:from>
    <xdr:to>
      <xdr:col>41</xdr:col>
      <xdr:colOff>50800</xdr:colOff>
      <xdr:row>97</xdr:row>
      <xdr:rowOff>133985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126480" y="16403320"/>
          <a:ext cx="771525"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151130</xdr:rowOff>
    </xdr:from>
    <xdr:to>
      <xdr:col>41</xdr:col>
      <xdr:colOff>101600</xdr:colOff>
      <xdr:row>98</xdr:row>
      <xdr:rowOff>81280</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847205" y="1643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72390</xdr:rowOff>
    </xdr:from>
    <xdr:ext cx="53086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677660" y="1653159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158115</xdr:rowOff>
    </xdr:from>
    <xdr:to>
      <xdr:col>36</xdr:col>
      <xdr:colOff>165100</xdr:colOff>
      <xdr:row>98</xdr:row>
      <xdr:rowOff>88265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075680" y="1644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79375</xdr:rowOff>
    </xdr:from>
    <xdr:ext cx="532765" cy="2584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5882640" y="16538575"/>
          <a:ext cx="5327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95,859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01827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0730" cy="259080"/>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29754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44</xdr:col>
      <xdr:colOff>167005</xdr:colOff>
      <xdr:row>101</xdr:row>
      <xdr:rowOff>80010</xdr:rowOff>
    </xdr:from>
    <xdr:ext cx="762000" cy="25908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1522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8825"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310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073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59594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105410</xdr:rowOff>
    </xdr:from>
    <xdr:to>
      <xdr:col>55</xdr:col>
      <xdr:colOff>50800</xdr:colOff>
      <xdr:row>97</xdr:row>
      <xdr:rowOff>35560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157970" y="1622171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128270</xdr:rowOff>
    </xdr:from>
    <xdr:ext cx="595630" cy="259080"/>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9236075" y="160731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174,151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88900</xdr:rowOff>
    </xdr:from>
    <xdr:to>
      <xdr:col>50</xdr:col>
      <xdr:colOff>165100</xdr:colOff>
      <xdr:row>98</xdr:row>
      <xdr:rowOff>19050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413750" y="1637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98</xdr:row>
      <xdr:rowOff>10160</xdr:rowOff>
    </xdr:from>
    <xdr:ext cx="594995" cy="259080"/>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188325" y="164693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91440</xdr:rowOff>
    </xdr:from>
    <xdr:to>
      <xdr:col>46</xdr:col>
      <xdr:colOff>38100</xdr:colOff>
      <xdr:row>98</xdr:row>
      <xdr:rowOff>21590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642225" y="16379190"/>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98</xdr:row>
      <xdr:rowOff>12700</xdr:rowOff>
    </xdr:from>
    <xdr:ext cx="594995" cy="259080"/>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416800" y="1647190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119,163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64770</xdr:rowOff>
    </xdr:from>
    <xdr:to>
      <xdr:col>41</xdr:col>
      <xdr:colOff>101600</xdr:colOff>
      <xdr:row>97</xdr:row>
      <xdr:rowOff>166370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847205" y="1635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96</xdr:row>
      <xdr:rowOff>11430</xdr:rowOff>
    </xdr:from>
    <xdr:ext cx="594995" cy="259080"/>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645275" y="1612773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83185</xdr:rowOff>
    </xdr:from>
    <xdr:to>
      <xdr:col>36</xdr:col>
      <xdr:colOff>165100</xdr:colOff>
      <xdr:row>98</xdr:row>
      <xdr:rowOff>13335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075680" y="1637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5080</xdr:colOff>
      <xdr:row>96</xdr:row>
      <xdr:rowOff>29845</xdr:rowOff>
    </xdr:from>
    <xdr:ext cx="594995" cy="255270"/>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5850255" y="161461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122,105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55880</xdr:rowOff>
    </xdr:from>
    <xdr:to>
      <xdr:col>89</xdr:col>
      <xdr:colOff>167005</xdr:colOff>
      <xdr:row>25</xdr:row>
      <xdr:rowOff>31115</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0918825" y="39154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55880</xdr:rowOff>
    </xdr:from>
    <xdr:to>
      <xdr:col>74</xdr:col>
      <xdr:colOff>0</xdr:colOff>
      <xdr:row>26</xdr:row>
      <xdr:rowOff>136525</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102233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102233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55880</xdr:rowOff>
    </xdr:from>
    <xdr:to>
      <xdr:col>79</xdr:col>
      <xdr:colOff>63500</xdr:colOff>
      <xdr:row>26</xdr:row>
      <xdr:rowOff>136525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92085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92085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55880</xdr:rowOff>
    </xdr:from>
    <xdr:to>
      <xdr:col>85</xdr:col>
      <xdr:colOff>63500</xdr:colOff>
      <xdr:row>26</xdr:row>
      <xdr:rowOff>136525</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922885"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922885"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15,423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24765</xdr:rowOff>
    </xdr:from>
    <xdr:to>
      <xdr:col>89</xdr:col>
      <xdr:colOff>167005</xdr:colOff>
      <xdr:row>41</xdr:row>
      <xdr:rowOff>80645</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0918825" y="47224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250" cy="219710"/>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0880725" y="45358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80645</xdr:rowOff>
    </xdr:from>
    <xdr:to>
      <xdr:col>89</xdr:col>
      <xdr:colOff>167005</xdr:colOff>
      <xdr:row>41</xdr:row>
      <xdr:rowOff>80645</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0918825" y="6957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136525</xdr:rowOff>
    </xdr:from>
    <xdr:to>
      <xdr:col>89</xdr:col>
      <xdr:colOff>167005</xdr:colOff>
      <xdr:row>38</xdr:row>
      <xdr:rowOff>136525</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0918825" y="651065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165100</xdr:rowOff>
    </xdr:from>
    <xdr:ext cx="245110" cy="24955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069340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24765</xdr:rowOff>
    </xdr:from>
    <xdr:to>
      <xdr:col>89</xdr:col>
      <xdr:colOff>167005</xdr:colOff>
      <xdr:row>36</xdr:row>
      <xdr:rowOff>24765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0918825" y="606361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35</xdr:row>
      <xdr:rowOff>53340</xdr:rowOff>
    </xdr:from>
    <xdr:ext cx="593725" cy="24955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393680" y="592455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80645</xdr:rowOff>
    </xdr:from>
    <xdr:to>
      <xdr:col>89</xdr:col>
      <xdr:colOff>167005</xdr:colOff>
      <xdr:row>33</xdr:row>
      <xdr:rowOff>80645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0918825" y="561657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32</xdr:row>
      <xdr:rowOff>109220</xdr:rowOff>
    </xdr:from>
    <xdr:ext cx="593725" cy="24955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393680" y="547751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136525</xdr:rowOff>
    </xdr:from>
    <xdr:to>
      <xdr:col>89</xdr:col>
      <xdr:colOff>167005</xdr:colOff>
      <xdr:row>30</xdr:row>
      <xdr:rowOff>136525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0918825" y="516953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165100</xdr:rowOff>
    </xdr:from>
    <xdr:ext cx="593725" cy="24955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393680" y="503047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28</xdr:row>
      <xdr:rowOff>24765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0918825" y="4722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53340</xdr:rowOff>
    </xdr:from>
    <xdr:ext cx="593725" cy="24955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393680" y="45834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24765</xdr:rowOff>
    </xdr:from>
    <xdr:to>
      <xdr:col>89</xdr:col>
      <xdr:colOff>167005</xdr:colOff>
      <xdr:row>41</xdr:row>
      <xdr:rowOff>80645</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0918825" y="47224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96520</xdr:rowOff>
    </xdr:from>
    <xdr:to>
      <xdr:col>85</xdr:col>
      <xdr:colOff>126365</xdr:colOff>
      <xdr:row>38</xdr:row>
      <xdr:rowOff>121920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320520" y="5297170"/>
          <a:ext cx="1270" cy="1198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38</xdr:row>
      <xdr:rowOff>125730</xdr:rowOff>
    </xdr:from>
    <xdr:ext cx="469900" cy="250190"/>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4362430" y="64998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6,734</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121920</xdr:rowOff>
    </xdr:from>
    <xdr:to>
      <xdr:col>86</xdr:col>
      <xdr:colOff>25400</xdr:colOff>
      <xdr:row>38</xdr:row>
      <xdr:rowOff>121920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4233525" y="64960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30</xdr:row>
      <xdr:rowOff>44450</xdr:rowOff>
    </xdr:from>
    <xdr:ext cx="598805" cy="25336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4362430" y="507746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542,708</a:t>
          </a:r>
          <a:endParaRPr kumimoji="1" lang="ja-JP" altLang="en-US" sz="1000" b="1">
            <a:latin typeface="ＭＳ Ｐゴシック"/>
          </a:endParaRPr>
        </a:p>
      </xdr:txBody>
    </xdr:sp>
    <xdr:clientData/>
  </xdr:oneCellAnchor>
  <xdr:twoCellAnchor>
    <xdr:from>
      <xdr:col>85</xdr:col>
      <xdr:colOff>38100</xdr:colOff>
      <xdr:row>31</xdr:row>
      <xdr:rowOff>96520</xdr:rowOff>
    </xdr:from>
    <xdr:to>
      <xdr:col>86</xdr:col>
      <xdr:colOff>25400</xdr:colOff>
      <xdr:row>31</xdr:row>
      <xdr:rowOff>96520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4233525" y="52971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6985</xdr:rowOff>
    </xdr:from>
    <xdr:to>
      <xdr:col>85</xdr:col>
      <xdr:colOff>127000</xdr:colOff>
      <xdr:row>38</xdr:row>
      <xdr:rowOff>27305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578205" y="6381115"/>
          <a:ext cx="74422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37</xdr:row>
      <xdr:rowOff>104775</xdr:rowOff>
    </xdr:from>
    <xdr:ext cx="534670" cy="250190"/>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4362430" y="6311265"/>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125730</xdr:rowOff>
    </xdr:from>
    <xdr:to>
      <xdr:col>85</xdr:col>
      <xdr:colOff>167005</xdr:colOff>
      <xdr:row>38</xdr:row>
      <xdr:rowOff>57150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271625" y="6332220"/>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23495</xdr:rowOff>
    </xdr:from>
    <xdr:to>
      <xdr:col>81</xdr:col>
      <xdr:colOff>50800</xdr:colOff>
      <xdr:row>38</xdr:row>
      <xdr:rowOff>27305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06680" y="6397625"/>
          <a:ext cx="7715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127635</xdr:rowOff>
    </xdr:from>
    <xdr:to>
      <xdr:col>81</xdr:col>
      <xdr:colOff>101600</xdr:colOff>
      <xdr:row>38</xdr:row>
      <xdr:rowOff>59055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527405" y="63341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36</xdr:row>
      <xdr:rowOff>74930</xdr:rowOff>
    </xdr:from>
    <xdr:ext cx="530860" cy="252730"/>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357860" y="611378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38</xdr:row>
      <xdr:rowOff>23495</xdr:rowOff>
    </xdr:from>
    <xdr:to>
      <xdr:col>76</xdr:col>
      <xdr:colOff>114300</xdr:colOff>
      <xdr:row>38</xdr:row>
      <xdr:rowOff>38100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024360" y="6397625"/>
          <a:ext cx="78232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97790</xdr:rowOff>
    </xdr:from>
    <xdr:to>
      <xdr:col>76</xdr:col>
      <xdr:colOff>165100</xdr:colOff>
      <xdr:row>38</xdr:row>
      <xdr:rowOff>29845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55880" y="630428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36</xdr:row>
      <xdr:rowOff>45720</xdr:rowOff>
    </xdr:from>
    <xdr:ext cx="532765" cy="25336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62840" y="6084570"/>
          <a:ext cx="53276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37465</xdr:rowOff>
    </xdr:from>
    <xdr:to>
      <xdr:col>71</xdr:col>
      <xdr:colOff>167005</xdr:colOff>
      <xdr:row>38</xdr:row>
      <xdr:rowOff>38100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1240135" y="6411595"/>
          <a:ext cx="7842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152400</xdr:rowOff>
    </xdr:from>
    <xdr:to>
      <xdr:col>72</xdr:col>
      <xdr:colOff>38100</xdr:colOff>
      <xdr:row>38</xdr:row>
      <xdr:rowOff>84455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1984355" y="635889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100330</xdr:rowOff>
    </xdr:from>
    <xdr:ext cx="530860" cy="25336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1791315" y="61391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161925</xdr:rowOff>
    </xdr:from>
    <xdr:to>
      <xdr:col>67</xdr:col>
      <xdr:colOff>101600</xdr:colOff>
      <xdr:row>38</xdr:row>
      <xdr:rowOff>93345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1189335" y="636841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84455</xdr:rowOff>
    </xdr:from>
    <xdr:ext cx="530860" cy="24955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1019790" y="645858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78105</xdr:rowOff>
    </xdr:from>
    <xdr:ext cx="762000" cy="25336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155420"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78105</xdr:rowOff>
    </xdr:from>
    <xdr:ext cx="758825" cy="25336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1120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78105</xdr:rowOff>
    </xdr:from>
    <xdr:ext cx="760730" cy="25336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3967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41</xdr:row>
      <xdr:rowOff>78105</xdr:rowOff>
    </xdr:from>
    <xdr:ext cx="762000" cy="25336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18573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78105</xdr:rowOff>
    </xdr:from>
    <xdr:ext cx="758825" cy="25336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107313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125730</xdr:rowOff>
    </xdr:from>
    <xdr:to>
      <xdr:col>85</xdr:col>
      <xdr:colOff>167005</xdr:colOff>
      <xdr:row>38</xdr:row>
      <xdr:rowOff>57150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271625" y="633222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36</xdr:row>
      <xdr:rowOff>85725</xdr:rowOff>
    </xdr:from>
    <xdr:ext cx="534670" cy="24955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4362430" y="612457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145415</xdr:rowOff>
    </xdr:from>
    <xdr:to>
      <xdr:col>81</xdr:col>
      <xdr:colOff>101600</xdr:colOff>
      <xdr:row>38</xdr:row>
      <xdr:rowOff>76835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527405" y="635190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38</xdr:row>
      <xdr:rowOff>68580</xdr:rowOff>
    </xdr:from>
    <xdr:ext cx="530860" cy="25019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357860" y="6442710"/>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141605</xdr:rowOff>
    </xdr:from>
    <xdr:to>
      <xdr:col>76</xdr:col>
      <xdr:colOff>165100</xdr:colOff>
      <xdr:row>38</xdr:row>
      <xdr:rowOff>73025</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55880" y="634809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64135</xdr:rowOff>
    </xdr:from>
    <xdr:ext cx="532765" cy="25273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62840" y="643826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155575</xdr:rowOff>
    </xdr:from>
    <xdr:to>
      <xdr:col>72</xdr:col>
      <xdr:colOff>38100</xdr:colOff>
      <xdr:row>38</xdr:row>
      <xdr:rowOff>87630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1984355" y="63620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38</xdr:row>
      <xdr:rowOff>78740</xdr:rowOff>
    </xdr:from>
    <xdr:ext cx="530860" cy="25336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1791315" y="645287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44,117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154940</xdr:rowOff>
    </xdr:from>
    <xdr:to>
      <xdr:col>67</xdr:col>
      <xdr:colOff>101600</xdr:colOff>
      <xdr:row>38</xdr:row>
      <xdr:rowOff>86995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1189335" y="63614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103505</xdr:rowOff>
    </xdr:from>
    <xdr:ext cx="530860" cy="250190"/>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019790" y="614235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44,395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55880</xdr:rowOff>
    </xdr:from>
    <xdr:to>
      <xdr:col>89</xdr:col>
      <xdr:colOff>167005</xdr:colOff>
      <xdr:row>45</xdr:row>
      <xdr:rowOff>31115</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0918825" y="72682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55880</xdr:rowOff>
    </xdr:from>
    <xdr:to>
      <xdr:col>74</xdr:col>
      <xdr:colOff>0</xdr:colOff>
      <xdr:row>46</xdr:row>
      <xdr:rowOff>136525</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102233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102233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55880</xdr:rowOff>
    </xdr:from>
    <xdr:to>
      <xdr:col>79</xdr:col>
      <xdr:colOff>63500</xdr:colOff>
      <xdr:row>46</xdr:row>
      <xdr:rowOff>136525</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192085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192085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63,140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55880</xdr:rowOff>
    </xdr:from>
    <xdr:to>
      <xdr:col>85</xdr:col>
      <xdr:colOff>63500</xdr:colOff>
      <xdr:row>46</xdr:row>
      <xdr:rowOff>136525</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922885"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922885"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52,281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24765</xdr:rowOff>
    </xdr:from>
    <xdr:to>
      <xdr:col>89</xdr:col>
      <xdr:colOff>167005</xdr:colOff>
      <xdr:row>61</xdr:row>
      <xdr:rowOff>80645</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0918825" y="80752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250" cy="219710"/>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0880725" y="78886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80645</xdr:rowOff>
    </xdr:from>
    <xdr:to>
      <xdr:col>89</xdr:col>
      <xdr:colOff>167005</xdr:colOff>
      <xdr:row>61</xdr:row>
      <xdr:rowOff>80645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0918825" y="103104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43180</xdr:rowOff>
    </xdr:from>
    <xdr:to>
      <xdr:col>89</xdr:col>
      <xdr:colOff>167005</xdr:colOff>
      <xdr:row>59</xdr:row>
      <xdr:rowOff>43180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0918825" y="99377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72390</xdr:rowOff>
    </xdr:from>
    <xdr:ext cx="245110" cy="250190"/>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0693400" y="97993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5715</xdr:rowOff>
    </xdr:from>
    <xdr:to>
      <xdr:col>89</xdr:col>
      <xdr:colOff>167005</xdr:colOff>
      <xdr:row>57</xdr:row>
      <xdr:rowOff>5715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0918825" y="9565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56</xdr:row>
      <xdr:rowOff>34925</xdr:rowOff>
    </xdr:from>
    <xdr:ext cx="593725" cy="250190"/>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0393680" y="94265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136525</xdr:rowOff>
    </xdr:from>
    <xdr:to>
      <xdr:col>89</xdr:col>
      <xdr:colOff>167005</xdr:colOff>
      <xdr:row>54</xdr:row>
      <xdr:rowOff>136525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0918825" y="9192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165100</xdr:rowOff>
    </xdr:from>
    <xdr:ext cx="593725" cy="24955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0393680" y="90538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99060</xdr:rowOff>
    </xdr:from>
    <xdr:to>
      <xdr:col>89</xdr:col>
      <xdr:colOff>167005</xdr:colOff>
      <xdr:row>52</xdr:row>
      <xdr:rowOff>99060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0918825" y="88201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128270</xdr:rowOff>
    </xdr:from>
    <xdr:ext cx="593725" cy="250190"/>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0393680" y="868172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61595</xdr:rowOff>
    </xdr:from>
    <xdr:to>
      <xdr:col>89</xdr:col>
      <xdr:colOff>167005</xdr:colOff>
      <xdr:row>50</xdr:row>
      <xdr:rowOff>61595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0918825" y="84474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90805</xdr:rowOff>
    </xdr:from>
    <xdr:ext cx="593725" cy="250190"/>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0393680" y="83089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48</xdr:row>
      <xdr:rowOff>24765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0918825" y="8075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47</xdr:row>
      <xdr:rowOff>53340</xdr:rowOff>
    </xdr:from>
    <xdr:ext cx="685165" cy="24955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0327005" y="79362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24765</xdr:rowOff>
    </xdr:from>
    <xdr:to>
      <xdr:col>89</xdr:col>
      <xdr:colOff>167005</xdr:colOff>
      <xdr:row>61</xdr:row>
      <xdr:rowOff>80645</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0918825" y="80752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123190</xdr:rowOff>
    </xdr:from>
    <xdr:to>
      <xdr:col>85</xdr:col>
      <xdr:colOff>126365</xdr:colOff>
      <xdr:row>58</xdr:row>
      <xdr:rowOff>117475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4320520" y="8509000"/>
          <a:ext cx="1270" cy="13354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58</xdr:row>
      <xdr:rowOff>121920</xdr:rowOff>
    </xdr:from>
    <xdr:ext cx="534670" cy="250190"/>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4362430" y="984885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49,933</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117475</xdr:rowOff>
    </xdr:from>
    <xdr:to>
      <xdr:col>86</xdr:col>
      <xdr:colOff>25400</xdr:colOff>
      <xdr:row>58</xdr:row>
      <xdr:rowOff>117475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233525" y="984440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49</xdr:row>
      <xdr:rowOff>71120</xdr:rowOff>
    </xdr:from>
    <xdr:ext cx="598805" cy="250190"/>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4362430" y="828929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767,183</a:t>
          </a:r>
          <a:endParaRPr kumimoji="1" lang="ja-JP" altLang="en-US" sz="1000" b="1">
            <a:latin typeface="ＭＳ Ｐゴシック"/>
          </a:endParaRPr>
        </a:p>
      </xdr:txBody>
    </xdr:sp>
    <xdr:clientData/>
  </xdr:oneCellAnchor>
  <xdr:twoCellAnchor>
    <xdr:from>
      <xdr:col>85</xdr:col>
      <xdr:colOff>38100</xdr:colOff>
      <xdr:row>50</xdr:row>
      <xdr:rowOff>123190</xdr:rowOff>
    </xdr:from>
    <xdr:to>
      <xdr:col>86</xdr:col>
      <xdr:colOff>25400</xdr:colOff>
      <xdr:row>50</xdr:row>
      <xdr:rowOff>123190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233525" y="850900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45085</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578205" y="9752330"/>
          <a:ext cx="7442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56</xdr:row>
      <xdr:rowOff>95250</xdr:rowOff>
    </xdr:from>
    <xdr:ext cx="598805" cy="252730"/>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4362430" y="9486900"/>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57</xdr:row>
      <xdr:rowOff>73025</xdr:rowOff>
    </xdr:from>
    <xdr:to>
      <xdr:col>85</xdr:col>
      <xdr:colOff>167005</xdr:colOff>
      <xdr:row>58</xdr:row>
      <xdr:rowOff>5080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271625" y="9632315"/>
          <a:ext cx="908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109855</xdr:rowOff>
    </xdr:from>
    <xdr:to>
      <xdr:col>81</xdr:col>
      <xdr:colOff>50800</xdr:colOff>
      <xdr:row>58</xdr:row>
      <xdr:rowOff>45085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06680" y="9501505"/>
          <a:ext cx="771525"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69850</xdr:rowOff>
    </xdr:from>
    <xdr:to>
      <xdr:col>81</xdr:col>
      <xdr:colOff>101600</xdr:colOff>
      <xdr:row>58</xdr:row>
      <xdr:rowOff>1270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527405" y="96291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56</xdr:row>
      <xdr:rowOff>17145</xdr:rowOff>
    </xdr:from>
    <xdr:ext cx="594995" cy="24955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325475" y="9408795"/>
          <a:ext cx="5949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56</xdr:row>
      <xdr:rowOff>109855</xdr:rowOff>
    </xdr:from>
    <xdr:to>
      <xdr:col>76</xdr:col>
      <xdr:colOff>114300</xdr:colOff>
      <xdr:row>58</xdr:row>
      <xdr:rowOff>26670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024360" y="9501505"/>
          <a:ext cx="782320" cy="252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68580</xdr:rowOff>
    </xdr:from>
    <xdr:to>
      <xdr:col>76</xdr:col>
      <xdr:colOff>165100</xdr:colOff>
      <xdr:row>57</xdr:row>
      <xdr:rowOff>167640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55880" y="96278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57</xdr:row>
      <xdr:rowOff>159385</xdr:rowOff>
    </xdr:from>
    <xdr:ext cx="594995" cy="250190"/>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30455" y="9718675"/>
          <a:ext cx="5949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26670</xdr:rowOff>
    </xdr:from>
    <xdr:to>
      <xdr:col>71</xdr:col>
      <xdr:colOff>167005</xdr:colOff>
      <xdr:row>58</xdr:row>
      <xdr:rowOff>33655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1240135" y="9753600"/>
          <a:ext cx="7842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144145</xdr:rowOff>
    </xdr:from>
    <xdr:to>
      <xdr:col>72</xdr:col>
      <xdr:colOff>38100</xdr:colOff>
      <xdr:row>58</xdr:row>
      <xdr:rowOff>75565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1984355" y="970343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92075</xdr:rowOff>
    </xdr:from>
    <xdr:ext cx="530860" cy="250190"/>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1791315" y="948372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99,354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57</xdr:row>
      <xdr:rowOff>153035</xdr:rowOff>
    </xdr:from>
    <xdr:to>
      <xdr:col>67</xdr:col>
      <xdr:colOff>101600</xdr:colOff>
      <xdr:row>58</xdr:row>
      <xdr:rowOff>85090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1189335" y="971232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76200</xdr:rowOff>
    </xdr:from>
    <xdr:ext cx="530860" cy="252730"/>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1019790" y="9803130"/>
          <a:ext cx="5308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94,178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78105</xdr:rowOff>
    </xdr:from>
    <xdr:ext cx="762000" cy="25336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155420"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78105</xdr:rowOff>
    </xdr:from>
    <xdr:ext cx="758825" cy="25336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1120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78105</xdr:rowOff>
    </xdr:from>
    <xdr:ext cx="760730" cy="25336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3967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61</xdr:row>
      <xdr:rowOff>78105</xdr:rowOff>
    </xdr:from>
    <xdr:ext cx="762000" cy="25336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18573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78105</xdr:rowOff>
    </xdr:from>
    <xdr:ext cx="758825" cy="25336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107313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57</xdr:row>
      <xdr:rowOff>143510</xdr:rowOff>
    </xdr:from>
    <xdr:to>
      <xdr:col>85</xdr:col>
      <xdr:colOff>167005</xdr:colOff>
      <xdr:row>58</xdr:row>
      <xdr:rowOff>74930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271625" y="9702800"/>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57</xdr:row>
      <xdr:rowOff>60325</xdr:rowOff>
    </xdr:from>
    <xdr:ext cx="534670" cy="25336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4362430" y="9619615"/>
          <a:ext cx="53467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99,801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57</xdr:row>
      <xdr:rowOff>163195</xdr:rowOff>
    </xdr:from>
    <xdr:to>
      <xdr:col>81</xdr:col>
      <xdr:colOff>101600</xdr:colOff>
      <xdr:row>58</xdr:row>
      <xdr:rowOff>95250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527405" y="97224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58</xdr:row>
      <xdr:rowOff>86360</xdr:rowOff>
    </xdr:from>
    <xdr:ext cx="530860" cy="24955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357860" y="981329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88,865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60325</xdr:rowOff>
    </xdr:from>
    <xdr:to>
      <xdr:col>76</xdr:col>
      <xdr:colOff>165100</xdr:colOff>
      <xdr:row>56</xdr:row>
      <xdr:rowOff>160020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55880" y="9451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55</xdr:row>
      <xdr:rowOff>7620</xdr:rowOff>
    </xdr:from>
    <xdr:ext cx="594995" cy="25273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30455" y="9231630"/>
          <a:ext cx="5949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234,423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144780</xdr:rowOff>
    </xdr:from>
    <xdr:to>
      <xdr:col>72</xdr:col>
      <xdr:colOff>38100</xdr:colOff>
      <xdr:row>58</xdr:row>
      <xdr:rowOff>76200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1984355" y="9704070"/>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67945</xdr:rowOff>
    </xdr:from>
    <xdr:ext cx="530860" cy="25019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1791315" y="979487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98,869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151130</xdr:rowOff>
    </xdr:from>
    <xdr:to>
      <xdr:col>67</xdr:col>
      <xdr:colOff>101600</xdr:colOff>
      <xdr:row>58</xdr:row>
      <xdr:rowOff>83185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1189335" y="971042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99060</xdr:rowOff>
    </xdr:from>
    <xdr:ext cx="530860" cy="25336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019790" y="949071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55880</xdr:rowOff>
    </xdr:from>
    <xdr:to>
      <xdr:col>89</xdr:col>
      <xdr:colOff>167005</xdr:colOff>
      <xdr:row>65</xdr:row>
      <xdr:rowOff>31115</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0918825" y="106210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55880</xdr:rowOff>
    </xdr:from>
    <xdr:to>
      <xdr:col>74</xdr:col>
      <xdr:colOff>0</xdr:colOff>
      <xdr:row>66</xdr:row>
      <xdr:rowOff>136525</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1022330"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1022330"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55880</xdr:rowOff>
    </xdr:from>
    <xdr:to>
      <xdr:col>79</xdr:col>
      <xdr:colOff>63500</xdr:colOff>
      <xdr:row>66</xdr:row>
      <xdr:rowOff>136525</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192085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192085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55880</xdr:rowOff>
    </xdr:from>
    <xdr:to>
      <xdr:col>85</xdr:col>
      <xdr:colOff>63500</xdr:colOff>
      <xdr:row>66</xdr:row>
      <xdr:rowOff>136525</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922885" y="109562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922885" y="111550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7,873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24765</xdr:rowOff>
    </xdr:from>
    <xdr:to>
      <xdr:col>89</xdr:col>
      <xdr:colOff>167005</xdr:colOff>
      <xdr:row>81</xdr:row>
      <xdr:rowOff>80645</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0918825" y="11428095"/>
          <a:ext cx="4111625"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250" cy="219710"/>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0880725" y="112414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80645</xdr:rowOff>
    </xdr:from>
    <xdr:to>
      <xdr:col>89</xdr:col>
      <xdr:colOff>167005</xdr:colOff>
      <xdr:row>81</xdr:row>
      <xdr:rowOff>80645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0918825" y="136632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43180</xdr:rowOff>
    </xdr:from>
    <xdr:to>
      <xdr:col>89</xdr:col>
      <xdr:colOff>167005</xdr:colOff>
      <xdr:row>79</xdr:row>
      <xdr:rowOff>43180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0918825" y="132905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72390</xdr:rowOff>
    </xdr:from>
    <xdr:ext cx="245110" cy="250190"/>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0693400" y="13152120"/>
          <a:ext cx="2451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5715</xdr:rowOff>
    </xdr:from>
    <xdr:to>
      <xdr:col>89</xdr:col>
      <xdr:colOff>167005</xdr:colOff>
      <xdr:row>77</xdr:row>
      <xdr:rowOff>5715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0918825" y="129178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76</xdr:row>
      <xdr:rowOff>34925</xdr:rowOff>
    </xdr:from>
    <xdr:ext cx="593725" cy="250190"/>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0393680" y="127793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136525</xdr:rowOff>
    </xdr:from>
    <xdr:to>
      <xdr:col>89</xdr:col>
      <xdr:colOff>167005</xdr:colOff>
      <xdr:row>74</xdr:row>
      <xdr:rowOff>136525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0918825" y="125456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73</xdr:row>
      <xdr:rowOff>165100</xdr:rowOff>
    </xdr:from>
    <xdr:ext cx="593725" cy="24955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0393680" y="1240663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99060</xdr:rowOff>
    </xdr:from>
    <xdr:to>
      <xdr:col>89</xdr:col>
      <xdr:colOff>167005</xdr:colOff>
      <xdr:row>72</xdr:row>
      <xdr:rowOff>99060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0918825" y="1217295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128270</xdr:rowOff>
    </xdr:from>
    <xdr:ext cx="593725" cy="250190"/>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0393680" y="1203452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61595</xdr:rowOff>
    </xdr:from>
    <xdr:to>
      <xdr:col>89</xdr:col>
      <xdr:colOff>167005</xdr:colOff>
      <xdr:row>70</xdr:row>
      <xdr:rowOff>61595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0918825" y="118002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90805</xdr:rowOff>
    </xdr:from>
    <xdr:ext cx="593725" cy="250190"/>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0393680" y="1166177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68</xdr:row>
      <xdr:rowOff>24765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0918825" y="114280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67</xdr:row>
      <xdr:rowOff>53340</xdr:rowOff>
    </xdr:from>
    <xdr:ext cx="685165" cy="24955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0327005" y="112890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24765</xdr:rowOff>
    </xdr:from>
    <xdr:to>
      <xdr:col>89</xdr:col>
      <xdr:colOff>167005</xdr:colOff>
      <xdr:row>81</xdr:row>
      <xdr:rowOff>80645</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0918825" y="11428095"/>
          <a:ext cx="4111625"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126365</xdr:colOff>
      <xdr:row>79</xdr:row>
      <xdr:rowOff>43180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320520" y="11811635"/>
          <a:ext cx="1270" cy="14789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79</xdr:row>
      <xdr:rowOff>48260</xdr:rowOff>
    </xdr:from>
    <xdr:ext cx="249555" cy="250190"/>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4362430" y="13295630"/>
          <a:ext cx="24955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43180</xdr:rowOff>
    </xdr:from>
    <xdr:to>
      <xdr:col>86</xdr:col>
      <xdr:colOff>25400</xdr:colOff>
      <xdr:row>79</xdr:row>
      <xdr:rowOff>43180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233525" y="1329055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69</xdr:row>
      <xdr:rowOff>20955</xdr:rowOff>
    </xdr:from>
    <xdr:ext cx="598805" cy="25336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4362430" y="11591925"/>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793,853</a:t>
          </a:r>
          <a:endParaRPr kumimoji="1" lang="ja-JP" altLang="en-US" sz="1000" b="1">
            <a:latin typeface="ＭＳ Ｐゴシック"/>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233525" y="1181163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99060</xdr:rowOff>
    </xdr:from>
    <xdr:to>
      <xdr:col>85</xdr:col>
      <xdr:colOff>127000</xdr:colOff>
      <xdr:row>78</xdr:row>
      <xdr:rowOff>56515</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3578205" y="13011150"/>
          <a:ext cx="74422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78</xdr:row>
      <xdr:rowOff>91440</xdr:rowOff>
    </xdr:from>
    <xdr:ext cx="534670" cy="250190"/>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4362430" y="13171170"/>
          <a:ext cx="53467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112395</xdr:rowOff>
    </xdr:from>
    <xdr:to>
      <xdr:col>85</xdr:col>
      <xdr:colOff>167005</xdr:colOff>
      <xdr:row>79</xdr:row>
      <xdr:rowOff>43815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271625" y="13192125"/>
          <a:ext cx="908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56515</xdr:rowOff>
    </xdr:from>
    <xdr:to>
      <xdr:col>81</xdr:col>
      <xdr:colOff>50800</xdr:colOff>
      <xdr:row>78</xdr:row>
      <xdr:rowOff>62865</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06680" y="13136245"/>
          <a:ext cx="7715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114300</xdr:rowOff>
    </xdr:from>
    <xdr:to>
      <xdr:col>81</xdr:col>
      <xdr:colOff>101600</xdr:colOff>
      <xdr:row>79</xdr:row>
      <xdr:rowOff>45720</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527405" y="131940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79</xdr:row>
      <xdr:rowOff>37465</xdr:rowOff>
    </xdr:from>
    <xdr:ext cx="530860" cy="25336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357860" y="13284835"/>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78</xdr:row>
      <xdr:rowOff>62865</xdr:rowOff>
    </xdr:from>
    <xdr:to>
      <xdr:col>76</xdr:col>
      <xdr:colOff>114300</xdr:colOff>
      <xdr:row>78</xdr:row>
      <xdr:rowOff>75565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024360" y="13142595"/>
          <a:ext cx="7823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117475</xdr:rowOff>
    </xdr:from>
    <xdr:to>
      <xdr:col>76</xdr:col>
      <xdr:colOff>165100</xdr:colOff>
      <xdr:row>79</xdr:row>
      <xdr:rowOff>49530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55880" y="131972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79</xdr:row>
      <xdr:rowOff>40005</xdr:rowOff>
    </xdr:from>
    <xdr:ext cx="532765" cy="252730"/>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62840" y="13287375"/>
          <a:ext cx="5327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75565</xdr:rowOff>
    </xdr:from>
    <xdr:to>
      <xdr:col>71</xdr:col>
      <xdr:colOff>167005</xdr:colOff>
      <xdr:row>78</xdr:row>
      <xdr:rowOff>94615</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1240135" y="13155295"/>
          <a:ext cx="7842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130810</xdr:rowOff>
    </xdr:from>
    <xdr:to>
      <xdr:col>72</xdr:col>
      <xdr:colOff>38100</xdr:colOff>
      <xdr:row>79</xdr:row>
      <xdr:rowOff>62230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1984355" y="13210540"/>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79</xdr:row>
      <xdr:rowOff>53975</xdr:rowOff>
    </xdr:from>
    <xdr:ext cx="530860" cy="24955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1791315" y="1330134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16,492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78</xdr:row>
      <xdr:rowOff>131445</xdr:rowOff>
    </xdr:from>
    <xdr:to>
      <xdr:col>67</xdr:col>
      <xdr:colOff>101600</xdr:colOff>
      <xdr:row>79</xdr:row>
      <xdr:rowOff>62865</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1189335" y="132111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79</xdr:row>
      <xdr:rowOff>54610</xdr:rowOff>
    </xdr:from>
    <xdr:ext cx="530860" cy="25336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1019790" y="13301980"/>
          <a:ext cx="5308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15,908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78105</xdr:rowOff>
    </xdr:from>
    <xdr:ext cx="762000" cy="25336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155420"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78105</xdr:rowOff>
    </xdr:from>
    <xdr:ext cx="758825" cy="25336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1120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78105</xdr:rowOff>
    </xdr:from>
    <xdr:ext cx="760730" cy="25336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39675" y="136607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81</xdr:row>
      <xdr:rowOff>78105</xdr:rowOff>
    </xdr:from>
    <xdr:ext cx="762000" cy="25336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1857355" y="136607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78105</xdr:rowOff>
    </xdr:from>
    <xdr:ext cx="758825" cy="25336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1073130" y="136607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77</xdr:row>
      <xdr:rowOff>50165</xdr:rowOff>
    </xdr:from>
    <xdr:to>
      <xdr:col>85</xdr:col>
      <xdr:colOff>167005</xdr:colOff>
      <xdr:row>77</xdr:row>
      <xdr:rowOff>149225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271625" y="12962255"/>
          <a:ext cx="908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76</xdr:row>
      <xdr:rowOff>72390</xdr:rowOff>
    </xdr:from>
    <xdr:ext cx="598805" cy="250190"/>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4362430" y="1281684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149,968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6350</xdr:rowOff>
    </xdr:from>
    <xdr:to>
      <xdr:col>81</xdr:col>
      <xdr:colOff>101600</xdr:colOff>
      <xdr:row>78</xdr:row>
      <xdr:rowOff>106680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527405" y="1308608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122555</xdr:rowOff>
    </xdr:from>
    <xdr:ext cx="530860" cy="24955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357860" y="128670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82,929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13970</xdr:rowOff>
    </xdr:from>
    <xdr:to>
      <xdr:col>76</xdr:col>
      <xdr:colOff>165100</xdr:colOff>
      <xdr:row>78</xdr:row>
      <xdr:rowOff>113030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55880" y="1309370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128905</xdr:rowOff>
    </xdr:from>
    <xdr:ext cx="532765" cy="24955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62840" y="12873355"/>
          <a:ext cx="5327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79,349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26035</xdr:rowOff>
    </xdr:from>
    <xdr:to>
      <xdr:col>72</xdr:col>
      <xdr:colOff>38100</xdr:colOff>
      <xdr:row>78</xdr:row>
      <xdr:rowOff>125730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1984355" y="13105765"/>
          <a:ext cx="7810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141605</xdr:rowOff>
    </xdr:from>
    <xdr:ext cx="530860" cy="24955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1791315" y="1288605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72,638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44450</xdr:rowOff>
    </xdr:from>
    <xdr:to>
      <xdr:col>67</xdr:col>
      <xdr:colOff>101600</xdr:colOff>
      <xdr:row>78</xdr:row>
      <xdr:rowOff>144145</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1189335" y="13124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160655</xdr:rowOff>
    </xdr:from>
    <xdr:ext cx="530860" cy="250190"/>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1019790" y="12905105"/>
          <a:ext cx="5308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62,681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55880</xdr:rowOff>
    </xdr:from>
    <xdr:to>
      <xdr:col>89</xdr:col>
      <xdr:colOff>167005</xdr:colOff>
      <xdr:row>85</xdr:row>
      <xdr:rowOff>31115</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0918825" y="13973810"/>
          <a:ext cx="4111625"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55880</xdr:rowOff>
    </xdr:from>
    <xdr:to>
      <xdr:col>74</xdr:col>
      <xdr:colOff>0</xdr:colOff>
      <xdr:row>86</xdr:row>
      <xdr:rowOff>136525</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1022330"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1022330"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41/151</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55880</xdr:rowOff>
    </xdr:from>
    <xdr:to>
      <xdr:col>79</xdr:col>
      <xdr:colOff>63500</xdr:colOff>
      <xdr:row>86</xdr:row>
      <xdr:rowOff>136525</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192085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192085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43,986</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55880</xdr:rowOff>
    </xdr:from>
    <xdr:to>
      <xdr:col>85</xdr:col>
      <xdr:colOff>63500</xdr:colOff>
      <xdr:row>86</xdr:row>
      <xdr:rowOff>136525</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922885" y="143090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922885" y="145078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50,832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24765</xdr:rowOff>
    </xdr:from>
    <xdr:to>
      <xdr:col>89</xdr:col>
      <xdr:colOff>167005</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0918825" y="14780895"/>
          <a:ext cx="4111625" cy="227520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250" cy="219710"/>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0880725" y="14594205"/>
          <a:ext cx="349250"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167005</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0918825" y="17056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167005</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0918825" y="16675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110" cy="259080"/>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0693400" y="16532860"/>
          <a:ext cx="2451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167005</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0918825" y="16294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96</xdr:row>
      <xdr:rowOff>35560</xdr:rowOff>
    </xdr:from>
    <xdr:ext cx="593725" cy="259080"/>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0393680" y="16151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167005</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0918825" y="15913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93</xdr:row>
      <xdr:rowOff>168910</xdr:rowOff>
    </xdr:from>
    <xdr:ext cx="593725" cy="255270"/>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0393680" y="15770860"/>
          <a:ext cx="593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167005</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0918825" y="15532100"/>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91</xdr:row>
      <xdr:rowOff>130810</xdr:rowOff>
    </xdr:from>
    <xdr:ext cx="593725" cy="25908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393680" y="153898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167005</xdr:colOff>
      <xdr:row>90</xdr:row>
      <xdr:rowOff>61595</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0918825" y="1515300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3725" cy="25082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393680" y="15014575"/>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88</xdr:row>
      <xdr:rowOff>24765</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0918825" y="14780895"/>
          <a:ext cx="41116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139700</xdr:colOff>
      <xdr:row>87</xdr:row>
      <xdr:rowOff>53340</xdr:rowOff>
    </xdr:from>
    <xdr:ext cx="685165" cy="24955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327005" y="14641830"/>
          <a:ext cx="6851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24765</xdr:rowOff>
    </xdr:from>
    <xdr:to>
      <xdr:col>89</xdr:col>
      <xdr:colOff>167005</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0918825" y="14780895"/>
          <a:ext cx="4111625" cy="227520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10160</xdr:rowOff>
    </xdr:from>
    <xdr:to>
      <xdr:col>85</xdr:col>
      <xdr:colOff>126365</xdr:colOff>
      <xdr:row>98</xdr:row>
      <xdr:rowOff>153670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320520" y="15101570"/>
          <a:ext cx="1270" cy="1511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98</xdr:row>
      <xdr:rowOff>157480</xdr:rowOff>
    </xdr:from>
    <xdr:ext cx="534670" cy="255270"/>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4362430" y="16616680"/>
          <a:ext cx="53467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32,648</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153670</xdr:rowOff>
    </xdr:from>
    <xdr:to>
      <xdr:col>86</xdr:col>
      <xdr:colOff>25400</xdr:colOff>
      <xdr:row>98</xdr:row>
      <xdr:rowOff>153670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233525" y="166128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88</xdr:row>
      <xdr:rowOff>125730</xdr:rowOff>
    </xdr:from>
    <xdr:ext cx="598805" cy="250190"/>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4362430" y="1488186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827,850</a:t>
          </a:r>
          <a:endParaRPr kumimoji="1" lang="ja-JP" altLang="en-US" sz="1000" b="1">
            <a:latin typeface="ＭＳ Ｐゴシック"/>
          </a:endParaRPr>
        </a:p>
      </xdr:txBody>
    </xdr:sp>
    <xdr:clientData/>
  </xdr:oneCellAnchor>
  <xdr:twoCellAnchor>
    <xdr:from>
      <xdr:col>85</xdr:col>
      <xdr:colOff>38100</xdr:colOff>
      <xdr:row>90</xdr:row>
      <xdr:rowOff>10160</xdr:rowOff>
    </xdr:from>
    <xdr:to>
      <xdr:col>86</xdr:col>
      <xdr:colOff>25400</xdr:colOff>
      <xdr:row>90</xdr:row>
      <xdr:rowOff>10160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4233525" y="1510157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134620</xdr:rowOff>
    </xdr:from>
    <xdr:to>
      <xdr:col>85</xdr:col>
      <xdr:colOff>127000</xdr:colOff>
      <xdr:row>96</xdr:row>
      <xdr:rowOff>151765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578205" y="16250920"/>
          <a:ext cx="74422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167005</xdr:colOff>
      <xdr:row>96</xdr:row>
      <xdr:rowOff>160655</xdr:rowOff>
    </xdr:from>
    <xdr:ext cx="598805" cy="259080"/>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4362430" y="16276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10795</xdr:rowOff>
    </xdr:from>
    <xdr:to>
      <xdr:col>85</xdr:col>
      <xdr:colOff>167005</xdr:colOff>
      <xdr:row>97</xdr:row>
      <xdr:rowOff>112395</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271625" y="16298545"/>
          <a:ext cx="908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151765</xdr:rowOff>
    </xdr:from>
    <xdr:to>
      <xdr:col>81</xdr:col>
      <xdr:colOff>50800</xdr:colOff>
      <xdr:row>96</xdr:row>
      <xdr:rowOff>158750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06680" y="16268065"/>
          <a:ext cx="7715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36830</xdr:rowOff>
    </xdr:from>
    <xdr:to>
      <xdr:col>81</xdr:col>
      <xdr:colOff>101600</xdr:colOff>
      <xdr:row>97</xdr:row>
      <xdr:rowOff>138430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527405" y="1632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97</xdr:row>
      <xdr:rowOff>129540</xdr:rowOff>
    </xdr:from>
    <xdr:ext cx="594995" cy="259080"/>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325475" y="1641729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167005</xdr:colOff>
      <xdr:row>96</xdr:row>
      <xdr:rowOff>158750</xdr:rowOff>
    </xdr:from>
    <xdr:to>
      <xdr:col>76</xdr:col>
      <xdr:colOff>114300</xdr:colOff>
      <xdr:row>96</xdr:row>
      <xdr:rowOff>164465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024360" y="16275050"/>
          <a:ext cx="78232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50800</xdr:rowOff>
    </xdr:from>
    <xdr:to>
      <xdr:col>76</xdr:col>
      <xdr:colOff>165100</xdr:colOff>
      <xdr:row>97</xdr:row>
      <xdr:rowOff>152400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55880" y="1633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97</xdr:row>
      <xdr:rowOff>143510</xdr:rowOff>
    </xdr:from>
    <xdr:ext cx="594995" cy="255270"/>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30455" y="164312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96</xdr:row>
      <xdr:rowOff>164465</xdr:rowOff>
    </xdr:from>
    <xdr:to>
      <xdr:col>71</xdr:col>
      <xdr:colOff>167005</xdr:colOff>
      <xdr:row>96</xdr:row>
      <xdr:rowOff>168275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1240135" y="16280765"/>
          <a:ext cx="7842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124460</xdr:rowOff>
    </xdr:from>
    <xdr:to>
      <xdr:col>72</xdr:col>
      <xdr:colOff>38100</xdr:colOff>
      <xdr:row>98</xdr:row>
      <xdr:rowOff>54610</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1984355" y="16412210"/>
          <a:ext cx="7810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98</xdr:row>
      <xdr:rowOff>45720</xdr:rowOff>
    </xdr:from>
    <xdr:ext cx="594995" cy="259080"/>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1758930" y="1650492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111,474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121285</xdr:rowOff>
    </xdr:from>
    <xdr:to>
      <xdr:col>67</xdr:col>
      <xdr:colOff>101600</xdr:colOff>
      <xdr:row>98</xdr:row>
      <xdr:rowOff>52070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1189335" y="16409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98</xdr:row>
      <xdr:rowOff>42545</xdr:rowOff>
    </xdr:from>
    <xdr:ext cx="594995" cy="255270"/>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0987405" y="16501745"/>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112,998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15542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8825" cy="259080"/>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41120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0730" cy="259080"/>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39675" y="170535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70</xdr:col>
      <xdr:colOff>167005</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1857355"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8825" cy="259080"/>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1073130" y="170535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85</xdr:col>
      <xdr:colOff>76200</xdr:colOff>
      <xdr:row>96</xdr:row>
      <xdr:rowOff>83820</xdr:rowOff>
    </xdr:from>
    <xdr:to>
      <xdr:col>85</xdr:col>
      <xdr:colOff>167005</xdr:colOff>
      <xdr:row>97</xdr:row>
      <xdr:rowOff>13970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271625" y="16200120"/>
          <a:ext cx="908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167005</xdr:colOff>
      <xdr:row>95</xdr:row>
      <xdr:rowOff>106680</xdr:rowOff>
    </xdr:from>
    <xdr:ext cx="598805" cy="259080"/>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4362430" y="160515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222,788</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100965</xdr:rowOff>
    </xdr:from>
    <xdr:to>
      <xdr:col>81</xdr:col>
      <xdr:colOff>101600</xdr:colOff>
      <xdr:row>97</xdr:row>
      <xdr:rowOff>31115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527405" y="1621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132080</xdr:colOff>
      <xdr:row>95</xdr:row>
      <xdr:rowOff>47625</xdr:rowOff>
    </xdr:from>
    <xdr:ext cx="594995" cy="259080"/>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325475" y="159924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213,830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107950</xdr:rowOff>
    </xdr:from>
    <xdr:to>
      <xdr:col>76</xdr:col>
      <xdr:colOff>165100</xdr:colOff>
      <xdr:row>97</xdr:row>
      <xdr:rowOff>38100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55880" y="162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5080</xdr:colOff>
      <xdr:row>95</xdr:row>
      <xdr:rowOff>54610</xdr:rowOff>
    </xdr:from>
    <xdr:ext cx="594995" cy="255270"/>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30455" y="1599946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210,164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113665</xdr:rowOff>
    </xdr:from>
    <xdr:to>
      <xdr:col>72</xdr:col>
      <xdr:colOff>38100</xdr:colOff>
      <xdr:row>97</xdr:row>
      <xdr:rowOff>43815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1984355" y="16229965"/>
          <a:ext cx="7810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68580</xdr:colOff>
      <xdr:row>95</xdr:row>
      <xdr:rowOff>60325</xdr:rowOff>
    </xdr:from>
    <xdr:ext cx="594995"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1758930" y="1600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206,916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96</xdr:row>
      <xdr:rowOff>117475</xdr:rowOff>
    </xdr:from>
    <xdr:to>
      <xdr:col>67</xdr:col>
      <xdr:colOff>101600</xdr:colOff>
      <xdr:row>97</xdr:row>
      <xdr:rowOff>47625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1189335"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132080</xdr:colOff>
      <xdr:row>95</xdr:row>
      <xdr:rowOff>64770</xdr:rowOff>
    </xdr:from>
    <xdr:ext cx="594995" cy="25527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0987405" y="16009620"/>
          <a:ext cx="59499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204,837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55880</xdr:rowOff>
    </xdr:from>
    <xdr:to>
      <xdr:col>120</xdr:col>
      <xdr:colOff>114300</xdr:colOff>
      <xdr:row>25</xdr:row>
      <xdr:rowOff>31115</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6032480" y="39154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55880</xdr:rowOff>
    </xdr:from>
    <xdr:to>
      <xdr:col>104</xdr:col>
      <xdr:colOff>127000</xdr:colOff>
      <xdr:row>26</xdr:row>
      <xdr:rowOff>136525</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615948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615948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55880</xdr:rowOff>
    </xdr:from>
    <xdr:to>
      <xdr:col>110</xdr:col>
      <xdr:colOff>0</xdr:colOff>
      <xdr:row>26</xdr:row>
      <xdr:rowOff>136525</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703451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703451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55880</xdr:rowOff>
    </xdr:from>
    <xdr:to>
      <xdr:col>116</xdr:col>
      <xdr:colOff>0</xdr:colOff>
      <xdr:row>26</xdr:row>
      <xdr:rowOff>136525</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036540" y="42506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036540" y="44494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24765</xdr:rowOff>
    </xdr:from>
    <xdr:to>
      <xdr:col>120</xdr:col>
      <xdr:colOff>114300</xdr:colOff>
      <xdr:row>41</xdr:row>
      <xdr:rowOff>80645</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6032480" y="47224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7345" cy="219710"/>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6017875" y="45358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80645</xdr:rowOff>
    </xdr:from>
    <xdr:to>
      <xdr:col>120</xdr:col>
      <xdr:colOff>114300</xdr:colOff>
      <xdr:row>41</xdr:row>
      <xdr:rowOff>80645</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6032480" y="69576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136525</xdr:rowOff>
    </xdr:from>
    <xdr:to>
      <xdr:col>120</xdr:col>
      <xdr:colOff>114300</xdr:colOff>
      <xdr:row>38</xdr:row>
      <xdr:rowOff>136525</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6032480" y="651065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165100</xdr:rowOff>
    </xdr:from>
    <xdr:ext cx="245110" cy="24955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5830550" y="637159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24765</xdr:rowOff>
    </xdr:from>
    <xdr:to>
      <xdr:col>120</xdr:col>
      <xdr:colOff>114300</xdr:colOff>
      <xdr:row>36</xdr:row>
      <xdr:rowOff>24765</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6032480" y="606361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35</xdr:row>
      <xdr:rowOff>53340</xdr:rowOff>
    </xdr:from>
    <xdr:ext cx="530225" cy="24955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5571470" y="592455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80645</xdr:rowOff>
    </xdr:from>
    <xdr:to>
      <xdr:col>120</xdr:col>
      <xdr:colOff>114300</xdr:colOff>
      <xdr:row>33</xdr:row>
      <xdr:rowOff>80645</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6032480" y="561657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109220</xdr:rowOff>
    </xdr:from>
    <xdr:ext cx="530225" cy="24955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5571470" y="547751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136525</xdr:rowOff>
    </xdr:from>
    <xdr:to>
      <xdr:col>120</xdr:col>
      <xdr:colOff>114300</xdr:colOff>
      <xdr:row>30</xdr:row>
      <xdr:rowOff>136525</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6032480" y="516953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165100</xdr:rowOff>
    </xdr:from>
    <xdr:ext cx="530225" cy="24955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5571470" y="503047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28</xdr:row>
      <xdr:rowOff>24765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6032480" y="4722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53340</xdr:rowOff>
    </xdr:from>
    <xdr:ext cx="530225" cy="24955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5571470" y="4583430"/>
          <a:ext cx="530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24765</xdr:rowOff>
    </xdr:from>
    <xdr:to>
      <xdr:col>120</xdr:col>
      <xdr:colOff>114300</xdr:colOff>
      <xdr:row>41</xdr:row>
      <xdr:rowOff>80645</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6032480" y="47224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3810</xdr:rowOff>
    </xdr:from>
    <xdr:to>
      <xdr:col>116</xdr:col>
      <xdr:colOff>62865</xdr:colOff>
      <xdr:row>38</xdr:row>
      <xdr:rowOff>136525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19434175" y="5204460"/>
          <a:ext cx="1270" cy="1306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2540</xdr:rowOff>
    </xdr:from>
    <xdr:ext cx="248285" cy="25336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19486880" y="654431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136525</xdr:rowOff>
    </xdr:from>
    <xdr:to>
      <xdr:col>116</xdr:col>
      <xdr:colOff>152400</xdr:colOff>
      <xdr:row>38</xdr:row>
      <xdr:rowOff>136525</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9370675" y="651065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119380</xdr:rowOff>
    </xdr:from>
    <xdr:ext cx="533400" cy="252730"/>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19486880" y="4984750"/>
          <a:ext cx="5334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58,431</a:t>
          </a:r>
          <a:endParaRPr kumimoji="1" lang="ja-JP" altLang="en-US" sz="1000" b="1">
            <a:latin typeface="ＭＳ Ｐゴシック"/>
          </a:endParaRPr>
        </a:p>
      </xdr:txBody>
    </xdr:sp>
    <xdr:clientData/>
  </xdr:oneCellAnchor>
  <xdr:twoCellAnchor>
    <xdr:from>
      <xdr:col>115</xdr:col>
      <xdr:colOff>165100</xdr:colOff>
      <xdr:row>31</xdr:row>
      <xdr:rowOff>3810</xdr:rowOff>
    </xdr:from>
    <xdr:to>
      <xdr:col>116</xdr:col>
      <xdr:colOff>152400</xdr:colOff>
      <xdr:row>31</xdr:row>
      <xdr:rowOff>3810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370675" y="5204460"/>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38</xdr:row>
      <xdr:rowOff>136525</xdr:rowOff>
    </xdr:from>
    <xdr:to>
      <xdr:col>116</xdr:col>
      <xdr:colOff>63500</xdr:colOff>
      <xdr:row>38</xdr:row>
      <xdr:rowOff>136525</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704560" y="651065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89535</xdr:rowOff>
    </xdr:from>
    <xdr:ext cx="377190" cy="250190"/>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19486880" y="6296025"/>
          <a:ext cx="377190"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67310</xdr:rowOff>
    </xdr:from>
    <xdr:to>
      <xdr:col>116</xdr:col>
      <xdr:colOff>114300</xdr:colOff>
      <xdr:row>38</xdr:row>
      <xdr:rowOff>166370</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385280" y="6441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136525</xdr:rowOff>
    </xdr:from>
    <xdr:to>
      <xdr:col>111</xdr:col>
      <xdr:colOff>167005</xdr:colOff>
      <xdr:row>38</xdr:row>
      <xdr:rowOff>136525</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7920335" y="651065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3175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64555" y="644588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167005</xdr:colOff>
      <xdr:row>37</xdr:row>
      <xdr:rowOff>19050</xdr:rowOff>
    </xdr:from>
    <xdr:ext cx="378460" cy="252730"/>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7555" y="622554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136525</xdr:rowOff>
    </xdr:from>
    <xdr:to>
      <xdr:col>107</xdr:col>
      <xdr:colOff>50800</xdr:colOff>
      <xdr:row>38</xdr:row>
      <xdr:rowOff>136525</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7148810" y="651065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75565</xdr:rowOff>
    </xdr:from>
    <xdr:to>
      <xdr:col>107</xdr:col>
      <xdr:colOff>101600</xdr:colOff>
      <xdr:row>39</xdr:row>
      <xdr:rowOff>6985</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7869535" y="64496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23495</xdr:rowOff>
    </xdr:from>
    <xdr:ext cx="378460" cy="25336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754600" y="6229985"/>
          <a:ext cx="37846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38</xdr:row>
      <xdr:rowOff>136525</xdr:rowOff>
    </xdr:from>
    <xdr:to>
      <xdr:col>102</xdr:col>
      <xdr:colOff>114300</xdr:colOff>
      <xdr:row>38</xdr:row>
      <xdr:rowOff>136525</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6366490" y="651065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67310</xdr:rowOff>
    </xdr:from>
    <xdr:to>
      <xdr:col>102</xdr:col>
      <xdr:colOff>165100</xdr:colOff>
      <xdr:row>38</xdr:row>
      <xdr:rowOff>166370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7098010" y="644144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15240</xdr:rowOff>
    </xdr:from>
    <xdr:ext cx="378460" cy="250190"/>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6983075" y="622173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81280</xdr:rowOff>
    </xdr:from>
    <xdr:to>
      <xdr:col>98</xdr:col>
      <xdr:colOff>38100</xdr:colOff>
      <xdr:row>39</xdr:row>
      <xdr:rowOff>13335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6326485" y="6455410"/>
          <a:ext cx="7810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167005</xdr:colOff>
      <xdr:row>37</xdr:row>
      <xdr:rowOff>29210</xdr:rowOff>
    </xdr:from>
    <xdr:ext cx="378460" cy="24955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6199485" y="6235700"/>
          <a:ext cx="3784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78105</xdr:rowOff>
    </xdr:from>
    <xdr:ext cx="762000" cy="25336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26907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41</xdr:row>
      <xdr:rowOff>78105</xdr:rowOff>
    </xdr:from>
    <xdr:ext cx="762000" cy="25336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755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78105</xdr:rowOff>
    </xdr:from>
    <xdr:ext cx="758825" cy="25336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7753330" y="69551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78105</xdr:rowOff>
    </xdr:from>
    <xdr:ext cx="760730" cy="25336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6981805" y="69551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41</xdr:row>
      <xdr:rowOff>78105</xdr:rowOff>
    </xdr:from>
    <xdr:ext cx="762000" cy="25336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6199485" y="69551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18415</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38528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45720</xdr:rowOff>
    </xdr:from>
    <xdr:ext cx="248285" cy="25336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19486880" y="6419850"/>
          <a:ext cx="24828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18415</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64555" y="64611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7015" cy="250190"/>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90895" y="655193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18415</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7869535"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7015" cy="250190"/>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7819370" y="655193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18415</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7098010" y="64611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39</xdr:row>
      <xdr:rowOff>10160</xdr:rowOff>
    </xdr:from>
    <xdr:ext cx="248920" cy="25019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7034510" y="655193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18415</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6326485" y="646112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7015" cy="25019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6252825" y="655193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55880</xdr:rowOff>
    </xdr:from>
    <xdr:to>
      <xdr:col>120</xdr:col>
      <xdr:colOff>114300</xdr:colOff>
      <xdr:row>45</xdr:row>
      <xdr:rowOff>31115</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6032480" y="7268210"/>
          <a:ext cx="412242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55880</xdr:rowOff>
    </xdr:from>
    <xdr:to>
      <xdr:col>104</xdr:col>
      <xdr:colOff>127000</xdr:colOff>
      <xdr:row>46</xdr:row>
      <xdr:rowOff>136525</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615948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615948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55880</xdr:rowOff>
    </xdr:from>
    <xdr:to>
      <xdr:col>110</xdr:col>
      <xdr:colOff>0</xdr:colOff>
      <xdr:row>46</xdr:row>
      <xdr:rowOff>136525</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703451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703451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55880</xdr:rowOff>
    </xdr:from>
    <xdr:to>
      <xdr:col>116</xdr:col>
      <xdr:colOff>0</xdr:colOff>
      <xdr:row>46</xdr:row>
      <xdr:rowOff>136525</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036540" y="7603490"/>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宮崎県平均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036540" y="7802245"/>
          <a:ext cx="133604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24765</xdr:rowOff>
    </xdr:from>
    <xdr:to>
      <xdr:col>120</xdr:col>
      <xdr:colOff>114300</xdr:colOff>
      <xdr:row>61</xdr:row>
      <xdr:rowOff>80645</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6032480" y="8075295"/>
          <a:ext cx="412242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7345" cy="219710"/>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6017875" y="7888605"/>
          <a:ext cx="347345" cy="2197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80645</xdr:rowOff>
    </xdr:from>
    <xdr:to>
      <xdr:col>120</xdr:col>
      <xdr:colOff>114300</xdr:colOff>
      <xdr:row>61</xdr:row>
      <xdr:rowOff>80645</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6032480" y="103104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136525</xdr:rowOff>
    </xdr:from>
    <xdr:to>
      <xdr:col>120</xdr:col>
      <xdr:colOff>114300</xdr:colOff>
      <xdr:row>54</xdr:row>
      <xdr:rowOff>136525</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6032480" y="91928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165100</xdr:rowOff>
    </xdr:from>
    <xdr:ext cx="245110" cy="24955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5830550" y="90538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48</xdr:row>
      <xdr:rowOff>24765</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6032480" y="8075295"/>
          <a:ext cx="412242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53340</xdr:rowOff>
    </xdr:from>
    <xdr:ext cx="245110" cy="24955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5830550" y="7936230"/>
          <a:ext cx="2451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24765</xdr:rowOff>
    </xdr:from>
    <xdr:to>
      <xdr:col>120</xdr:col>
      <xdr:colOff>114300</xdr:colOff>
      <xdr:row>61</xdr:row>
      <xdr:rowOff>80645</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6032480" y="8075295"/>
          <a:ext cx="412242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136525</xdr:rowOff>
    </xdr:from>
    <xdr:to>
      <xdr:col>116</xdr:col>
      <xdr:colOff>62865</xdr:colOff>
      <xdr:row>54</xdr:row>
      <xdr:rowOff>136525</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9434175" y="9192895"/>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8285" cy="250190"/>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19486880" y="9234170"/>
          <a:ext cx="248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8285" cy="250190"/>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19486880" y="8898890"/>
          <a:ext cx="248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136525</xdr:rowOff>
    </xdr:from>
    <xdr:to>
      <xdr:col>116</xdr:col>
      <xdr:colOff>152400</xdr:colOff>
      <xdr:row>54</xdr:row>
      <xdr:rowOff>136525</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370675" y="9192895"/>
          <a:ext cx="15430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167005</xdr:colOff>
      <xdr:row>54</xdr:row>
      <xdr:rowOff>136525</xdr:rowOff>
    </xdr:from>
    <xdr:to>
      <xdr:col>116</xdr:col>
      <xdr:colOff>63500</xdr:colOff>
      <xdr:row>54</xdr:row>
      <xdr:rowOff>136525</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704560" y="9192895"/>
          <a:ext cx="7315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66040</xdr:rowOff>
    </xdr:from>
    <xdr:ext cx="248285" cy="250190"/>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19486880" y="9122410"/>
          <a:ext cx="248285" cy="25019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38528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136525</xdr:rowOff>
    </xdr:from>
    <xdr:to>
      <xdr:col>111</xdr:col>
      <xdr:colOff>167005</xdr:colOff>
      <xdr:row>54</xdr:row>
      <xdr:rowOff>136525</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7920335" y="9192895"/>
          <a:ext cx="7842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86995</xdr:rowOff>
    </xdr:from>
    <xdr:to>
      <xdr:col>112</xdr:col>
      <xdr:colOff>38100</xdr:colOff>
      <xdr:row>55</xdr:row>
      <xdr:rowOff>18415</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6455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7015" cy="250190"/>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90895" y="923417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136525</xdr:rowOff>
    </xdr:from>
    <xdr:to>
      <xdr:col>107</xdr:col>
      <xdr:colOff>50800</xdr:colOff>
      <xdr:row>54</xdr:row>
      <xdr:rowOff>136525</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7148810" y="9192895"/>
          <a:ext cx="7715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86995</xdr:rowOff>
    </xdr:from>
    <xdr:to>
      <xdr:col>107</xdr:col>
      <xdr:colOff>101600</xdr:colOff>
      <xdr:row>55</xdr:row>
      <xdr:rowOff>18415</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7869535"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7015" cy="250190"/>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7819370" y="923417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167005</xdr:colOff>
      <xdr:row>54</xdr:row>
      <xdr:rowOff>136525</xdr:rowOff>
    </xdr:from>
    <xdr:to>
      <xdr:col>102</xdr:col>
      <xdr:colOff>114300</xdr:colOff>
      <xdr:row>54</xdr:row>
      <xdr:rowOff>136525</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6366490" y="9192895"/>
          <a:ext cx="7823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86995</xdr:rowOff>
    </xdr:from>
    <xdr:to>
      <xdr:col>102</xdr:col>
      <xdr:colOff>165100</xdr:colOff>
      <xdr:row>55</xdr:row>
      <xdr:rowOff>18415</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7098010" y="91433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55</xdr:row>
      <xdr:rowOff>10160</xdr:rowOff>
    </xdr:from>
    <xdr:ext cx="248920" cy="250190"/>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7034510" y="9234170"/>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6326485" y="9143365"/>
          <a:ext cx="7810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7015" cy="250190"/>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6252825" y="9234170"/>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78105</xdr:rowOff>
    </xdr:from>
    <xdr:ext cx="762000" cy="25336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26907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dr:col>110</xdr:col>
      <xdr:colOff>167005</xdr:colOff>
      <xdr:row>61</xdr:row>
      <xdr:rowOff>78105</xdr:rowOff>
    </xdr:from>
    <xdr:ext cx="762000" cy="25336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755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78105</xdr:rowOff>
    </xdr:from>
    <xdr:ext cx="758825" cy="25336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7753330" y="1030795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78105</xdr:rowOff>
    </xdr:from>
    <xdr:ext cx="760730" cy="25336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6981805" y="10307955"/>
          <a:ext cx="76073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96</xdr:col>
      <xdr:colOff>167005</xdr:colOff>
      <xdr:row>61</xdr:row>
      <xdr:rowOff>78105</xdr:rowOff>
    </xdr:from>
    <xdr:ext cx="762000" cy="25336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6199485" y="1030795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86995</xdr:rowOff>
    </xdr:from>
    <xdr:to>
      <xdr:col>116</xdr:col>
      <xdr:colOff>114300</xdr:colOff>
      <xdr:row>55</xdr:row>
      <xdr:rowOff>18415</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38528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121920</xdr:rowOff>
    </xdr:from>
    <xdr:ext cx="248285" cy="250190"/>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19486880" y="9010650"/>
          <a:ext cx="2482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86995</xdr:rowOff>
    </xdr:from>
    <xdr:to>
      <xdr:col>112</xdr:col>
      <xdr:colOff>38100</xdr:colOff>
      <xdr:row>55</xdr:row>
      <xdr:rowOff>18415</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6455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34925</xdr:rowOff>
    </xdr:from>
    <xdr:ext cx="247015" cy="250190"/>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90895" y="8923655"/>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86995</xdr:rowOff>
    </xdr:from>
    <xdr:to>
      <xdr:col>107</xdr:col>
      <xdr:colOff>101600</xdr:colOff>
      <xdr:row>55</xdr:row>
      <xdr:rowOff>18415</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7869535"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34925</xdr:rowOff>
    </xdr:from>
    <xdr:ext cx="247015" cy="250190"/>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7819370" y="8923655"/>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86995</xdr:rowOff>
    </xdr:from>
    <xdr:to>
      <xdr:col>102</xdr:col>
      <xdr:colOff>165100</xdr:colOff>
      <xdr:row>55</xdr:row>
      <xdr:rowOff>18415</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7098010" y="91433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167005</xdr:colOff>
      <xdr:row>53</xdr:row>
      <xdr:rowOff>34925</xdr:rowOff>
    </xdr:from>
    <xdr:ext cx="248920" cy="250190"/>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7034510" y="8923655"/>
          <a:ext cx="248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86995</xdr:rowOff>
    </xdr:from>
    <xdr:to>
      <xdr:col>98</xdr:col>
      <xdr:colOff>38100</xdr:colOff>
      <xdr:row>55</xdr:row>
      <xdr:rowOff>18415</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6326485" y="9143365"/>
          <a:ext cx="7810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34925</xdr:rowOff>
    </xdr:from>
    <xdr:ext cx="247015" cy="250190"/>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6252825" y="8923655"/>
          <a:ext cx="2470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668020" y="17437100"/>
          <a:ext cx="1948688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668020" y="17500600"/>
          <a:ext cx="33782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693420" y="17754600"/>
          <a:ext cx="1943608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全体的に一人当たりのコストが高い要因として、少子高齢化の進行や生産年齢人口の流出による人口減少が挙げられる。</a:t>
          </a:r>
          <a:endParaRPr kumimoji="1" lang="en-US" altLang="ja-JP" sz="1300">
            <a:solidFill>
              <a:sysClr val="windowText" lastClr="000000"/>
            </a:solidFill>
            <a:latin typeface="ＭＳ Ｐゴシック"/>
            <a:ea typeface="ＭＳ Ｐゴシック"/>
          </a:endParaRPr>
        </a:p>
        <a:p>
          <a:r>
            <a:rPr kumimoji="1" lang="ja-JP" altLang="en-US" sz="1300">
              <a:solidFill>
                <a:sysClr val="windowText" lastClr="000000"/>
              </a:solidFill>
              <a:latin typeface="ＭＳ Ｐゴシック"/>
              <a:ea typeface="ＭＳ Ｐゴシック"/>
            </a:rPr>
            <a:t>　民生費の増加は、物価高騰緊急支援給付金の皆増、台風14号災害による災害救助費の増が主な要因となっている。</a:t>
          </a:r>
        </a:p>
        <a:p>
          <a:r>
            <a:rPr kumimoji="1" lang="ja-JP" altLang="en-US" sz="1300">
              <a:solidFill>
                <a:sysClr val="windowText" lastClr="000000"/>
              </a:solidFill>
              <a:latin typeface="ＭＳ Ｐゴシック"/>
              <a:ea typeface="ＭＳ Ｐゴシック"/>
            </a:rPr>
            <a:t>　土木費の増加は、台風災害対応による道路維持管理委託料の増、単身者住宅建設工事費の皆増が主な要因となっている。</a:t>
          </a:r>
        </a:p>
        <a:p>
          <a:r>
            <a:rPr kumimoji="1" lang="ja-JP" altLang="en-US" sz="1300">
              <a:solidFill>
                <a:sysClr val="windowText" lastClr="000000"/>
              </a:solidFill>
              <a:latin typeface="ＭＳ Ｐゴシック"/>
              <a:ea typeface="ＭＳ Ｐゴシック"/>
            </a:rPr>
            <a:t>　消防費の増加は、消防救急無線設備更新工事費の皆増が主な要因となっている。</a:t>
          </a:r>
        </a:p>
        <a:p>
          <a:r>
            <a:rPr kumimoji="1" lang="ja-JP" altLang="en-US" sz="1300">
              <a:solidFill>
                <a:sysClr val="windowText" lastClr="000000"/>
              </a:solidFill>
              <a:latin typeface="ＭＳ Ｐゴシック"/>
              <a:ea typeface="ＭＳ Ｐゴシック"/>
            </a:rPr>
            <a:t>　教育費の増加は、旧中学校体育館解体工事費の皆増が要因である。</a:t>
          </a:r>
        </a:p>
        <a:p>
          <a:r>
            <a:rPr lang="ja-JP" altLang="en-US"/>
            <a:t>　</a:t>
          </a:r>
          <a:r>
            <a:rPr kumimoji="1" lang="ja-JP" altLang="en-US" sz="1300">
              <a:solidFill>
                <a:sysClr val="windowText" lastClr="000000"/>
              </a:solidFill>
              <a:latin typeface="ＭＳ Ｐゴシック"/>
              <a:ea typeface="ＭＳ Ｐゴシック"/>
            </a:rPr>
            <a:t>災害復旧費の増加は、令和2年度及び令和3年度発生の繰越事業である林道施設災害復旧事業費の増が主な要因である。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3905" y="10066655"/>
          <a:ext cx="695325"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3905" y="10811510"/>
          <a:ext cx="695325"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3905" y="11800840"/>
          <a:ext cx="695325" cy="0"/>
        </a:xfrm>
        <a:prstGeom prst="line">
          <a:avLst/>
        </a:prstGeom>
        <a:noFill/>
        <a:ln w="38100">
          <a:solidFill>
            <a:srgbClr val="FF0000"/>
          </a:solidFill>
          <a:round/>
          <a:headEnd/>
          <a:tailEnd/>
        </a:ln>
      </xdr:spPr>
    </xdr:sp>
    <xdr:clientData/>
  </xdr:twoCellAnchor>
  <xdr:twoCellAnchor>
    <xdr:from>
      <xdr:col>1</xdr:col>
      <xdr:colOff>448310</xdr:colOff>
      <xdr:row>48</xdr:row>
      <xdr:rowOff>276225</xdr:rowOff>
    </xdr:from>
    <xdr:to>
      <xdr:col>1</xdr:col>
      <xdr:colOff>637540</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1555" y="11706225"/>
          <a:ext cx="18923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33305" y="9601835"/>
          <a:ext cx="54267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105410</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33305" y="9601835"/>
          <a:ext cx="78740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105410</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8647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3245" y="9591675"/>
          <a:ext cx="402082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932180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32900" y="285750"/>
          <a:ext cx="23145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220345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40845" y="285750"/>
          <a:ext cx="3481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dr:col>0</xdr:col>
      <xdr:colOff>466725</xdr:colOff>
      <xdr:row>4</xdr:row>
      <xdr:rowOff>0</xdr:rowOff>
    </xdr:from>
    <xdr:to>
      <xdr:col>3</xdr:col>
      <xdr:colOff>732790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972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542290</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96500" y="9933940"/>
          <a:ext cx="508190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令和4年度については、台風14号に係る災害復旧等の臨時財政需要があったため、実質単年度収支は赤字となったが、財政調整基金の取り崩しにより、実質収支は黒字となっている。</a:t>
          </a:r>
        </a:p>
        <a:p>
          <a:r>
            <a:rPr kumimoji="1" lang="ja-JP" altLang="en-US" sz="1300">
              <a:latin typeface="ＭＳ Ｐゴシック"/>
              <a:ea typeface="ＭＳ Ｐゴシック"/>
            </a:rPr>
            <a:t>　今後も、事務事業の見直しや統廃合を行い、財政の健全化に努める。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7176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780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6565" y="6896100"/>
          <a:ext cx="42151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5736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170815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805035" y="238125"/>
          <a:ext cx="22282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1039495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20295" y="238125"/>
          <a:ext cx="3467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editAs="oneCell">
    <xdr:from>
      <xdr:col>1</xdr:col>
      <xdr:colOff>0</xdr:colOff>
      <xdr:row>3</xdr:row>
      <xdr:rowOff>28575</xdr:rowOff>
    </xdr:from>
    <xdr:to>
      <xdr:col>4</xdr:col>
      <xdr:colOff>913130</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6565" y="657225"/>
          <a:ext cx="3975735"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40511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全ての会計が黒字となっているが、国民健康保険病院事業会計及び各特別会計とも、近年、一般会計からの繰出金が増加傾向にある。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一般会計については、令和4年台風14号災害対応等により歳出総額が増加したことから黒字額が減少している。農業集落排水事業特別会計については、令和4年台風14号災害対応により一般会計からの繰出金が増え、かつ繰越事業となったことから黒字額が増加した。</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本町は、旧</a:t>
          </a:r>
          <a:r>
            <a:rPr kumimoji="1" lang="en-US" altLang="ja-JP" sz="1400">
              <a:solidFill>
                <a:sysClr val="windowText" lastClr="000000"/>
              </a:solidFill>
              <a:latin typeface="ＭＳ ゴシック"/>
              <a:ea typeface="ＭＳ ゴシック"/>
            </a:rPr>
            <a:t>3</a:t>
          </a:r>
          <a:r>
            <a:rPr kumimoji="1" lang="ja-JP" altLang="en-US" sz="1400">
              <a:solidFill>
                <a:sysClr val="windowText" lastClr="000000"/>
              </a:solidFill>
              <a:latin typeface="ＭＳ ゴシック"/>
              <a:ea typeface="ＭＳ ゴシック"/>
            </a:rPr>
            <a:t>自治体の医療機関を引き継いだため、小規模自治体にもかかわらず</a:t>
          </a:r>
          <a:r>
            <a:rPr kumimoji="1" lang="en-US" altLang="ja-JP" sz="1400">
              <a:solidFill>
                <a:sysClr val="windowText" lastClr="000000"/>
              </a:solidFill>
              <a:latin typeface="ＭＳ ゴシック"/>
              <a:ea typeface="ＭＳ ゴシック"/>
            </a:rPr>
            <a:t>3</a:t>
          </a:r>
          <a:r>
            <a:rPr kumimoji="1" lang="ja-JP" altLang="en-US" sz="1400">
              <a:solidFill>
                <a:sysClr val="windowText" lastClr="000000"/>
              </a:solidFill>
              <a:latin typeface="ＭＳ ゴシック"/>
              <a:ea typeface="ＭＳ ゴシック"/>
            </a:rPr>
            <a:t>つの医療機関があり、現形態での維持は将来的に町の財政に大きな影響を与える恐れがある。そのため、令和</a:t>
          </a:r>
          <a:r>
            <a:rPr kumimoji="1" lang="en-US" altLang="ja-JP" sz="1400">
              <a:solidFill>
                <a:sysClr val="windowText" lastClr="000000"/>
              </a:solidFill>
              <a:latin typeface="ＭＳ ゴシック"/>
              <a:ea typeface="ＭＳ ゴシック"/>
            </a:rPr>
            <a:t>2</a:t>
          </a:r>
          <a:r>
            <a:rPr kumimoji="1" lang="ja-JP" altLang="en-US" sz="1400">
              <a:solidFill>
                <a:sysClr val="windowText" lastClr="000000"/>
              </a:solidFill>
              <a:latin typeface="ＭＳ ゴシック"/>
              <a:ea typeface="ＭＳ ゴシック"/>
            </a:rPr>
            <a:t>年度から南郷診療所を無床化にするなど、新しい医療提供体制に取り組んでいる。今後も、令和</a:t>
          </a:r>
          <a:r>
            <a:rPr kumimoji="1" lang="en-US" altLang="ja-JP" sz="1400">
              <a:solidFill>
                <a:sysClr val="windowText" lastClr="000000"/>
              </a:solidFill>
              <a:latin typeface="ＭＳ ゴシック"/>
              <a:ea typeface="ＭＳ ゴシック"/>
            </a:rPr>
            <a:t>5</a:t>
          </a:r>
          <a:r>
            <a:rPr kumimoji="1" lang="ja-JP" altLang="en-US" sz="1400">
              <a:solidFill>
                <a:sysClr val="windowText" lastClr="000000"/>
              </a:solidFill>
              <a:latin typeface="ＭＳ ゴシック"/>
              <a:ea typeface="ＭＳ ゴシック"/>
            </a:rPr>
            <a:t>年度中に策定予定の公立病院経営強化プランに則り事業経営の改革を行う予定である。</a:t>
          </a:r>
          <a:endParaRPr kumimoji="1" lang="en-US" altLang="ja-JP" sz="1400">
            <a:solidFill>
              <a:sysClr val="windowText" lastClr="000000"/>
            </a:solidFill>
            <a:latin typeface="ＭＳ ゴシック"/>
            <a:ea typeface="ＭＳ ゴシック"/>
          </a:endParaRPr>
        </a:p>
        <a:p>
          <a:r>
            <a:rPr kumimoji="1" lang="ja-JP" altLang="en-US" sz="1400">
              <a:solidFill>
                <a:sysClr val="windowText" lastClr="000000"/>
              </a:solidFill>
              <a:latin typeface="ＭＳ ゴシック"/>
              <a:ea typeface="ＭＳ ゴシック"/>
            </a:rPr>
            <a:t>　その他の特別会計においても保険税率や使用料の適正化と徴収率の向上に努め、一般会計の負担軽減を図る。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6565" y="6896100"/>
          <a:ext cx="421513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737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737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737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737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737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737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737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737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737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737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3092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372110</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6145" y="190500"/>
          <a:ext cx="22294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6155" y="190500"/>
          <a:ext cx="334835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6565" y="7591425"/>
          <a:ext cx="670433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10121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10121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10121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10121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10121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10121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10121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10121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10121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6314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5920" y="7600315"/>
          <a:ext cx="3969385"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5920" y="7591425"/>
          <a:ext cx="79375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746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274955</xdr:colOff>
      <xdr:row>43</xdr:row>
      <xdr:rowOff>342900</xdr:rowOff>
    </xdr:from>
    <xdr:to>
      <xdr:col>20</xdr:col>
      <xdr:colOff>57785</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28475" y="7934325"/>
          <a:ext cx="370395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元利償還金については、公債費負担適正化計画の</a:t>
          </a:r>
          <a:r>
            <a:rPr kumimoji="1" lang="ja-JP" altLang="en-US" sz="1400">
              <a:solidFill>
                <a:sysClr val="windowText" lastClr="000000"/>
              </a:solidFill>
              <a:latin typeface="ＭＳ ゴシック"/>
              <a:ea typeface="ＭＳ ゴシック"/>
            </a:rPr>
            <a:t>下新規発行債を抑制してきたことにより減少してきたが</a:t>
          </a:r>
          <a:r>
            <a:rPr kumimoji="1" lang="ja-JP" altLang="en-US" sz="1400">
              <a:latin typeface="ＭＳ ゴシック"/>
              <a:ea typeface="ＭＳ ゴシック"/>
            </a:rPr>
            <a:t>、令和4年度は令和元年度に義務教育学校とCATVの整備事業の際に発行した地方債の償還が始まったことにより増加となった。</a:t>
          </a:r>
          <a:endParaRPr kumimoji="1" lang="en-US" altLang="ja-JP" sz="1400">
            <a:latin typeface="ＭＳ ゴシック"/>
            <a:ea typeface="ＭＳ ゴシック"/>
          </a:endParaRPr>
        </a:p>
        <a:p>
          <a:r>
            <a:rPr kumimoji="1" lang="ja-JP" altLang="en-US" sz="1400">
              <a:latin typeface="ＭＳ ゴシック"/>
              <a:ea typeface="ＭＳ ゴシック"/>
            </a:rPr>
            <a:t>　算入公債費等については、交付税率の高い過疎債、辺地債、合併特例債を優先的に借り入れることにしている。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6565" y="12411075"/>
          <a:ext cx="670433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226695</xdr:colOff>
      <xdr:row>59</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5920" y="12420600"/>
          <a:ext cx="3995420" cy="157353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56</xdr:row>
      <xdr:rowOff>0</xdr:rowOff>
    </xdr:from>
    <xdr:to>
      <xdr:col>16</xdr:col>
      <xdr:colOff>115570</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0685" y="12411075"/>
          <a:ext cx="72263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56</xdr:row>
      <xdr:rowOff>219710</xdr:rowOff>
    </xdr:from>
    <xdr:to>
      <xdr:col>20</xdr:col>
      <xdr:colOff>125095</xdr:colOff>
      <xdr:row>59</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1330" y="12630785"/>
          <a:ext cx="378841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4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697335" y="7572375"/>
          <a:ext cx="41986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57025" y="7604125"/>
          <a:ext cx="224155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5458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5458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5458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5458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5458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5458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5458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5458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5458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5458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5458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191770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84425" y="12334875"/>
          <a:ext cx="47498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3555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2231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591185</xdr:colOff>
      <xdr:row>1</xdr:row>
      <xdr:rowOff>47625</xdr:rowOff>
    </xdr:from>
    <xdr:to>
      <xdr:col>13</xdr:col>
      <xdr:colOff>628015</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73920" y="238125"/>
          <a:ext cx="227584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4</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61240" y="238125"/>
          <a:ext cx="34347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宮崎県美郷町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6565" y="7591425"/>
          <a:ext cx="536765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70865" y="705485"/>
          <a:ext cx="161925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12905" y="7962900"/>
          <a:ext cx="39687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地方債残高は公債費負担適正化計画に基づく</a:t>
          </a:r>
          <a:r>
            <a:rPr kumimoji="1" lang="ja-JP" altLang="en-US" sz="1400">
              <a:solidFill>
                <a:sysClr val="windowText" lastClr="000000"/>
              </a:solidFill>
              <a:latin typeface="ＭＳ ゴシック"/>
              <a:ea typeface="ＭＳ ゴシック"/>
            </a:rPr>
            <a:t>新規発行債の</a:t>
          </a:r>
          <a:r>
            <a:rPr kumimoji="1" lang="ja-JP" altLang="en-US" sz="1400">
              <a:latin typeface="ＭＳ ゴシック"/>
              <a:ea typeface="ＭＳ ゴシック"/>
            </a:rPr>
            <a:t>抑制によりここ数年減少傾向となっている。また、充当可能基金については、令和4年度に財政調整基金を取り崩したことにより減少した。</a:t>
          </a:r>
          <a:endParaRPr kumimoji="1" lang="en-US" altLang="ja-JP" sz="1400">
            <a:latin typeface="ＭＳ ゴシック"/>
            <a:ea typeface="ＭＳ ゴシック"/>
          </a:endParaRPr>
        </a:p>
        <a:p>
          <a:r>
            <a:rPr kumimoji="1" lang="ja-JP" altLang="en-US" sz="1400">
              <a:latin typeface="ＭＳ ゴシック"/>
              <a:ea typeface="ＭＳ ゴシック"/>
            </a:rPr>
            <a:t>　今後は、6次産業化拠点整備事業や屋内ゲートボール場改修事業の財源として基金を取り崩す予定であり、充当可能財源等は減少する見込みであるため、公債費負担適正化計画に基づき地方債の新規発行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32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32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71350"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3245" y="11934825"/>
          <a:ext cx="6512560" cy="371475"/>
        </a:xfrm>
        <a:prstGeom prst="line">
          <a:avLst/>
        </a:prstGeom>
        <a:noFill/>
        <a:ln w="19050">
          <a:solidFill>
            <a:srgbClr val="000000"/>
          </a:solidFill>
          <a:round/>
          <a:headEnd/>
          <a:tailEnd/>
        </a:ln>
      </xdr:spPr>
    </xdr:sp>
    <xdr:clientData/>
  </xdr:twoCellAnchor>
  <xdr:twoCellAnchor>
    <xdr:from>
      <xdr:col>8</xdr:col>
      <xdr:colOff>341630</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399010" y="165100"/>
          <a:ext cx="35921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4</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184880"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宮崎県美郷町</a:t>
          </a:r>
        </a:p>
      </xdr:txBody>
    </xdr:sp>
    <xdr:clientData/>
  </xdr:twoCellAnchor>
  <xdr:twoCellAnchor>
    <xdr:from>
      <xdr:col>0</xdr:col>
      <xdr:colOff>533400</xdr:colOff>
      <xdr:row>4</xdr:row>
      <xdr:rowOff>119380</xdr:rowOff>
    </xdr:from>
    <xdr:to>
      <xdr:col>2</xdr:col>
      <xdr:colOff>1008380</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5773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32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341630</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399010" y="806450"/>
          <a:ext cx="10438765" cy="4331335"/>
        </a:xfrm>
        <a:prstGeom prst="rect">
          <a:avLst/>
        </a:prstGeom>
        <a:noFill/>
        <a:ln w="19050">
          <a:solidFill>
            <a:srgbClr val="000000"/>
          </a:solidFill>
          <a:miter lim="800000"/>
          <a:headEnd/>
          <a:tailEnd/>
        </a:ln>
      </xdr:spPr>
    </xdr:sp>
    <xdr:clientData/>
  </xdr:twoCellAnchor>
  <xdr:twoCellAnchor>
    <xdr:from>
      <xdr:col>8</xdr:col>
      <xdr:colOff>341630</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399010" y="1297305"/>
          <a:ext cx="10437495"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令和4年台風14号災害にかかる災害復旧事業費の増により財政調整基金を200百万円取崩したこと等により、基金全体としては142百万円の減となった。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大幅な歳入増となる見込みはないため、歳出面を全般的に見直さなければ慢性的な財源不足に陥る可能性がある。特に経常的経費については早急に見直しを図る必要がある。今後は、第6次行財政改革大綱に基づき、事業の見直しを徹底するとともに、政策的経費についても必要性を十分に検討して堅実な予算執行を行い、特定目的基金（特に公共施設等整備基金）を中心に可能な限り積立てを行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また、「ふるさと応援基金」については、今後も基金原資の増収により積立ができる見込みであるため、計画的な基金運用に努める。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421640</xdr:colOff>
      <xdr:row>4</xdr:row>
      <xdr:rowOff>73025</xdr:rowOff>
    </xdr:from>
    <xdr:to>
      <xdr:col>8</xdr:col>
      <xdr:colOff>1678305</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47902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341630</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399010" y="12463145"/>
          <a:ext cx="10438765" cy="5424805"/>
        </a:xfrm>
        <a:prstGeom prst="rect">
          <a:avLst/>
        </a:prstGeom>
        <a:noFill/>
        <a:ln w="19050">
          <a:solidFill>
            <a:srgbClr val="000000"/>
          </a:solidFill>
          <a:miter lim="800000"/>
          <a:headEnd/>
          <a:tailEnd/>
        </a:ln>
      </xdr:spPr>
    </xdr:sp>
    <xdr:clientData/>
  </xdr:twoCellAnchor>
  <xdr:twoCellAnchor>
    <xdr:from>
      <xdr:col>8</xdr:col>
      <xdr:colOff>341630</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399010" y="12928600"/>
          <a:ext cx="10437495"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合併市町村振興基金：まちづくり推進、イベント</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産業等振興基金：商工業振興、農林水産業振興</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公共施設等整備基金：公共施設等の整備</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地域福祉基金：高齢化対策、障がい者施策</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ふるさと応援基金：ふるさと応援寄附金を積立て、該当事業（ふるさとづくり事業、まちづくり事業など）に活用</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・合併市町村振興基金：地域イベント及び誘客イベント事業の財源として</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百万円取崩した。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・ふるさと応援基金：ふるさと応援寄附金を財源として23</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百万円基金を積み立てた一方で、子育て支援事業や救急体制運営事業等の</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財源として20</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百万円取崩した。</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そのほかは、利子分以外の積立ては行っていない。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・合併市町村振興基金：地域イベント及び誘客イベント事業のほか、民間団体への助成について取崩す予定。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・公共施設等整備基金：屋内ゲートボール場の改修事業（令和7年度予定）の財源として取崩す予定。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・産業等振興基金：6次産業化拠点整備事業（令和6年度～令和8年度）の財源として取崩す予定。</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・ふるさと応援基金：6次産業化拠点整備事業（令和6年度～令和8年度）の財源として取崩す予定。</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421640</xdr:colOff>
      <xdr:row>54</xdr:row>
      <xdr:rowOff>256540</xdr:rowOff>
    </xdr:from>
    <xdr:to>
      <xdr:col>9</xdr:col>
      <xdr:colOff>953135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479020" y="12562840"/>
          <a:ext cx="2314575"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341630</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399010" y="5278755"/>
          <a:ext cx="10438765" cy="3450590"/>
        </a:xfrm>
        <a:prstGeom prst="rect">
          <a:avLst/>
        </a:prstGeom>
        <a:noFill/>
        <a:ln w="19050">
          <a:solidFill>
            <a:srgbClr val="000000"/>
          </a:solidFill>
          <a:miter lim="800000"/>
          <a:headEnd/>
          <a:tailEnd/>
        </a:ln>
      </xdr:spPr>
    </xdr:sp>
    <xdr:clientData/>
  </xdr:twoCellAnchor>
  <xdr:twoCellAnchor>
    <xdr:from>
      <xdr:col>8</xdr:col>
      <xdr:colOff>341630</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399010" y="5753100"/>
          <a:ext cx="10437495"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a:t>
          </a:r>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令和4年台風14号災害にかかる災害復旧事業費の増により200百万円取崩した。</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今後は特定目的基金を中心に積立てていく方針であるため、財政調整基金について優先的に積立を行っていくことは考えていない。しかし、一定額を確保しておくことは予算編成上、また災害など不足の事態への供えとして不可欠なため、極力取崩し・繰入れを執行しないで済むよう財政運営の健全化に努める。</a:t>
          </a:r>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421640</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479020" y="5372735"/>
          <a:ext cx="185102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341630</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399010" y="8876665"/>
          <a:ext cx="10438765" cy="3448050"/>
        </a:xfrm>
        <a:prstGeom prst="rect">
          <a:avLst/>
        </a:prstGeom>
        <a:noFill/>
        <a:ln w="19050">
          <a:solidFill>
            <a:srgbClr val="000000"/>
          </a:solidFill>
          <a:miter lim="800000"/>
          <a:headEnd/>
          <a:tailEnd/>
        </a:ln>
      </xdr:spPr>
    </xdr:sp>
    <xdr:clientData/>
  </xdr:twoCellAnchor>
  <xdr:twoCellAnchor>
    <xdr:from>
      <xdr:col>8</xdr:col>
      <xdr:colOff>341630</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399010" y="9349740"/>
          <a:ext cx="10437495"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ysClr val="windowText" lastClr="000000"/>
              </a:solidFill>
              <a:effectLst/>
              <a:latin typeface="ＭＳ ゴシック"/>
              <a:ea typeface="ＭＳ ゴシック"/>
              <a:cs typeface="+mn-cs"/>
            </a:rPr>
            <a:t>利子分の積立てであり大きな増減はない。</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平成27年度に</a:t>
          </a:r>
          <a:r>
            <a:rPr kumimoji="1" lang="en-US" altLang="ja-JP" sz="1300">
              <a:solidFill>
                <a:sysClr val="windowText" lastClr="000000"/>
              </a:solidFill>
              <a:effectLst/>
              <a:latin typeface="ＭＳ ゴシック"/>
              <a:ea typeface="ＭＳ ゴシック"/>
              <a:cs typeface="+mn-cs"/>
            </a:rPr>
            <a:t>10</a:t>
          </a:r>
          <a:r>
            <a:rPr kumimoji="1" lang="ja-JP" altLang="en-US" sz="1300">
              <a:solidFill>
                <a:sysClr val="windowText" lastClr="000000"/>
              </a:solidFill>
              <a:effectLst/>
              <a:latin typeface="ＭＳ ゴシック"/>
              <a:ea typeface="ＭＳ ゴシック"/>
              <a:cs typeface="+mn-cs"/>
            </a:rPr>
            <a:t>百万円、令和3年度に</a:t>
          </a:r>
          <a:r>
            <a:rPr kumimoji="1" lang="en-US" altLang="ja-JP" sz="1300">
              <a:solidFill>
                <a:sysClr val="windowText" lastClr="000000"/>
              </a:solidFill>
              <a:effectLst/>
              <a:latin typeface="ＭＳ ゴシック"/>
              <a:ea typeface="ＭＳ ゴシック"/>
              <a:cs typeface="+mn-cs"/>
            </a:rPr>
            <a:t>41</a:t>
          </a:r>
          <a:r>
            <a:rPr kumimoji="1" lang="ja-JP" altLang="en-US" sz="1300">
              <a:solidFill>
                <a:sysClr val="windowText" lastClr="000000"/>
              </a:solidFill>
              <a:effectLst/>
              <a:latin typeface="ＭＳ ゴシック"/>
              <a:ea typeface="ＭＳ ゴシック"/>
              <a:cs typeface="+mn-cs"/>
            </a:rPr>
            <a:t>百万円の積立を行っているが、それ以外の年度は利子分以外の積立は行っていない。地方債残高が順調に減少してるため、積極的に積立を行っていない状況ではある。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xdr:txBody>
    </xdr:sp>
    <xdr:clientData/>
  </xdr:twoCellAnchor>
  <xdr:twoCellAnchor>
    <xdr:from>
      <xdr:col>8</xdr:col>
      <xdr:colOff>421640</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47902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759C02-F500-479C-9BEB-A2B9672CE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C9153D0-1051-43C2-9D3A-222238BA32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1260BFE1-70C0-4BFF-98CD-2B48A93F6292}"/>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477ADAAB-CF88-4A8E-B4C7-03C2E834B389}"/>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922AAEB9-111B-4376-94A3-2D1B7337E6B1}"/>
            </a:ext>
          </a:extLst>
        </xdr:cNvPr>
        <xdr:cNvSpPr/>
      </xdr:nvSpPr>
      <xdr:spPr>
        <a:xfrm>
          <a:off x="1418082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B9E24A0-B14D-4919-9D64-14C7521B9EF7}"/>
            </a:ext>
          </a:extLst>
        </xdr:cNvPr>
        <xdr:cNvSpPr/>
      </xdr:nvSpPr>
      <xdr:spPr>
        <a:xfrm>
          <a:off x="1552194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18EAF64-69C9-4E57-A9FE-D1B20AE33B97}"/>
            </a:ext>
          </a:extLst>
        </xdr:cNvPr>
        <xdr:cNvSpPr/>
      </xdr:nvSpPr>
      <xdr:spPr>
        <a:xfrm>
          <a:off x="1686306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D2F2C1F8-AA54-4A17-BDD1-0ACB67E83F86}"/>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B015DD60-8C7C-4245-AF57-D815D2026A2B}"/>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B4969D2E-5ACE-4775-A491-1FE6D9019E37}"/>
            </a:ext>
          </a:extLst>
        </xdr:cNvPr>
        <xdr:cNvSpPr/>
      </xdr:nvSpPr>
      <xdr:spPr>
        <a:xfrm>
          <a:off x="1418082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BFC62B0-B4BC-4A08-A5A3-6DF6A969EC98}"/>
            </a:ext>
          </a:extLst>
        </xdr:cNvPr>
        <xdr:cNvSpPr/>
      </xdr:nvSpPr>
      <xdr:spPr>
        <a:xfrm>
          <a:off x="1552194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B4112A59-ADC2-47BD-8E23-7374D14C6EBE}"/>
            </a:ext>
          </a:extLst>
        </xdr:cNvPr>
        <xdr:cNvSpPr/>
      </xdr:nvSpPr>
      <xdr:spPr>
        <a:xfrm>
          <a:off x="1686306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E1D34E6A-1446-4F8D-9693-DEE31EA3DAC8}"/>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D50C6BC-5AD9-4E95-8745-A057B3C89407}"/>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52CA6DD3-CE27-478C-9CD3-E71A4EA479B3}"/>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D9FAEBCA-2F75-4D2A-A5CE-A4D9D202C36B}"/>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904D4AA7-EB0C-4B07-914E-F868DAC79534}"/>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ED4CECE5-20A6-4E00-9239-02754A47DD64}"/>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967D82EA-DEE8-4C08-8DD3-058C0033743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32D7E026-D953-469E-B490-58F068A1FC92}"/>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33D5D9A-1604-4E7D-A24A-EF32FC59C83A}"/>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1A5EFE7B-2C89-415B-BFD2-38DDAE43E543}"/>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
4,821
448.84
9,507,103
8,901,239
80,150
4,938,675
6,890,276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3ECBC632-3951-4E8F-9FB8-8E3748BA97B5}"/>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E72C4403-19BC-4772-954B-FC2E21C4FB24}"/>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6668CC84-D4B2-40C7-92E9-B7AD47B5BEF3}"/>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8D1EC71D-8172-4E5C-93B0-B261454B5528}"/>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2450AF1E-2076-49F6-9A8B-05F7CF4D6354}"/>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869AFA6-EFED-4F7D-936F-1BC3C891A434}"/>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CD67A77-3034-4D37-BE93-67064BFF0B18}"/>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BB8185B-19FD-47D6-A189-EFBFC923D805}"/>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1C46D95B-D987-4DA4-AC93-5A20F72E268D}"/>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39CA1FEA-1C97-4ECE-9B0C-529F8121F42B}"/>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90971AF-DBB2-4DE2-B64E-02306E5F7FB7}"/>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278BA738-F196-4B57-B5F6-38AD5DDD1F2E}"/>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AE86C6AB-C647-42DC-BC1B-51F6FE84DBCA}"/>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1626FC32-A77B-4234-A872-21FEF89B28F9}"/>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EA86D53A-EBA1-4971-B77F-FF2D1623FD49}"/>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A0B559F-7D67-4150-B664-338223B7BC4C}"/>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D1568A53-6767-49FF-8186-1E60303BAEB1}"/>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78459F45-6434-478C-ADFC-D78FF2AFA46B}"/>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E81DA95-251B-48B3-B515-F8908F8F6383}"/>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FB562F39-2C3F-411C-B521-6F0217940A95}"/>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B4AD1D76-6780-480A-8697-E059EE3E4207}"/>
            </a:ext>
          </a:extLst>
        </xdr:cNvPr>
        <xdr:cNvSpPr txBox="1"/>
      </xdr:nvSpPr>
      <xdr:spPr>
        <a:xfrm>
          <a:off x="419100" y="343344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A1D0143-EC7D-4C93-8B49-FB781E2BD386}"/>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85BDE7E6-F3C4-4117-9D57-B3D4C3DA5CC8}"/>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40005D-DF6D-453A-97BD-29B89ACF5AAD}"/>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F1BF8762-ED2A-485F-B111-C6556961B1DD}"/>
            </a:ext>
          </a:extLst>
        </xdr:cNvPr>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39C1F5A4-849B-4EBC-AF8D-F04775AD6F0C}"/>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B1B0F076-A536-42FE-977B-3F63AA1074D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6CD984E6-F0AB-464E-984A-FA446D3C5A3D}"/>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49E517F-26F6-4D26-ACF1-93D004442AD2}"/>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8EA1491B-9EE4-45B8-B64C-2506C3269294}"/>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C84B80DD-4036-49E1-9335-79998C3C6C29}"/>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F2AF48EB-DDB7-4B25-AE5F-3879AFABE61D}"/>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C2070576-ED20-4805-A3FF-3AAA6E8876F9}"/>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FB8DB8B3-AEE8-4F16-8B42-EDD36D4C32EA}"/>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BF3135F-3E7F-4026-AB1A-EFE7658E90C4}"/>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合併前の旧</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村とも、主要産業である農林業の振興に資するために、農道及び林道の新設改良等をはじめとする整備に取り組んできた。合併後も引き続き主要な施策として取り組んできていることが、類似団体と比較して数値が小さい要因と考え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C0C40DC7-9A7E-4CAC-A42F-B868F357E5A8}"/>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AD63682-7D0D-4634-B958-9529C7C7E2C7}"/>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3E407270-9454-4D79-A892-AE815FB82446}"/>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80674EC6-9613-4D04-80D2-111B2E681BCE}"/>
            </a:ext>
          </a:extLst>
        </xdr:cNvPr>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E77501B0-BBF8-4E2B-A23E-DF39F223752D}"/>
            </a:ext>
          </a:extLst>
        </xdr:cNvPr>
        <xdr:cNvSpPr txBox="1"/>
      </xdr:nvSpPr>
      <xdr:spPr>
        <a:xfrm>
          <a:off x="772811" y="64587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AF514234-E9F1-4EA1-BF65-704CE17382EE}"/>
            </a:ext>
          </a:extLst>
        </xdr:cNvPr>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59941B4D-5BD7-49B6-BBC6-312F292AD406}"/>
            </a:ext>
          </a:extLst>
        </xdr:cNvPr>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96EE717A-A0CA-44A4-BE40-FB82D88A93D4}"/>
            </a:ext>
          </a:extLst>
        </xdr:cNvPr>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DB6BA486-B8D9-438C-921A-BA1CC04055E7}"/>
            </a:ext>
          </a:extLst>
        </xdr:cNvPr>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70A75933-D3BF-4C58-BD7C-04D761C7ADE9}"/>
            </a:ext>
          </a:extLst>
        </xdr:cNvPr>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AED3EB91-3D69-49FF-B74C-B27531244338}"/>
            </a:ext>
          </a:extLst>
        </xdr:cNvPr>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0797098-757A-494A-95C3-0A245BFF219D}"/>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27B420E9-7D4A-4CB8-84FB-882A699966F3}"/>
            </a:ext>
          </a:extLst>
        </xdr:cNvPr>
        <xdr:cNvSpPr txBox="1"/>
      </xdr:nvSpPr>
      <xdr:spPr>
        <a:xfrm>
          <a:off x="801248" y="476966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D76670D4-7A8A-4B7C-BAF9-8F1464ACCC92}"/>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114935</xdr:rowOff>
    </xdr:from>
    <xdr:to>
      <xdr:col>23</xdr:col>
      <xdr:colOff>85090</xdr:colOff>
      <xdr:row>34</xdr:row>
      <xdr:rowOff>55626</xdr:rowOff>
    </xdr:to>
    <xdr:cxnSp macro="">
      <xdr:nvCxnSpPr>
        <xdr:cNvPr id="73" name="直線コネクタ 72">
          <a:extLst>
            <a:ext uri="{FF2B5EF4-FFF2-40B4-BE49-F238E27FC236}">
              <a16:creationId xmlns:a16="http://schemas.microsoft.com/office/drawing/2014/main" id="{2F7D44BE-B4BA-4031-8164-C8ABE1293A1C}"/>
            </a:ext>
          </a:extLst>
        </xdr:cNvPr>
        <xdr:cNvCxnSpPr/>
      </xdr:nvCxnSpPr>
      <xdr:spPr>
        <a:xfrm flipV="1">
          <a:off x="4206240" y="5578475"/>
          <a:ext cx="1270" cy="946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59453</xdr:rowOff>
    </xdr:from>
    <xdr:ext cx="405111" cy="259045"/>
    <xdr:sp macro="" textlink="">
      <xdr:nvSpPr>
        <xdr:cNvPr id="74" name="有形固定資産減価償却率最小値テキスト">
          <a:extLst>
            <a:ext uri="{FF2B5EF4-FFF2-40B4-BE49-F238E27FC236}">
              <a16:creationId xmlns:a16="http://schemas.microsoft.com/office/drawing/2014/main" id="{FA9C849F-0400-441E-BBD4-82E3E861DB95}"/>
            </a:ext>
          </a:extLst>
        </xdr:cNvPr>
        <xdr:cNvSpPr txBox="1"/>
      </xdr:nvSpPr>
      <xdr:spPr>
        <a:xfrm>
          <a:off x="4258945" y="6528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55626</xdr:rowOff>
    </xdr:from>
    <xdr:to>
      <xdr:col>23</xdr:col>
      <xdr:colOff>174625</xdr:colOff>
      <xdr:row>34</xdr:row>
      <xdr:rowOff>55626</xdr:rowOff>
    </xdr:to>
    <xdr:cxnSp macro="">
      <xdr:nvCxnSpPr>
        <xdr:cNvPr id="75" name="直線コネクタ 74">
          <a:extLst>
            <a:ext uri="{FF2B5EF4-FFF2-40B4-BE49-F238E27FC236}">
              <a16:creationId xmlns:a16="http://schemas.microsoft.com/office/drawing/2014/main" id="{3AD4355F-CE9F-498B-9E05-106587E3673B}"/>
            </a:ext>
          </a:extLst>
        </xdr:cNvPr>
        <xdr:cNvCxnSpPr/>
      </xdr:nvCxnSpPr>
      <xdr:spPr>
        <a:xfrm>
          <a:off x="4119245" y="6525006"/>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61612</xdr:rowOff>
    </xdr:from>
    <xdr:ext cx="405111" cy="259045"/>
    <xdr:sp macro="" textlink="">
      <xdr:nvSpPr>
        <xdr:cNvPr id="76" name="有形固定資産減価償却率最大値テキスト">
          <a:extLst>
            <a:ext uri="{FF2B5EF4-FFF2-40B4-BE49-F238E27FC236}">
              <a16:creationId xmlns:a16="http://schemas.microsoft.com/office/drawing/2014/main" id="{3DB7F325-FAAD-4EA4-9143-7B6EC1988BEA}"/>
            </a:ext>
          </a:extLst>
        </xdr:cNvPr>
        <xdr:cNvSpPr txBox="1"/>
      </xdr:nvSpPr>
      <xdr:spPr>
        <a:xfrm>
          <a:off x="4258945" y="535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114935</xdr:rowOff>
    </xdr:from>
    <xdr:to>
      <xdr:col>23</xdr:col>
      <xdr:colOff>174625</xdr:colOff>
      <xdr:row>28</xdr:row>
      <xdr:rowOff>114935</xdr:rowOff>
    </xdr:to>
    <xdr:cxnSp macro="">
      <xdr:nvCxnSpPr>
        <xdr:cNvPr id="77" name="直線コネクタ 76">
          <a:extLst>
            <a:ext uri="{FF2B5EF4-FFF2-40B4-BE49-F238E27FC236}">
              <a16:creationId xmlns:a16="http://schemas.microsoft.com/office/drawing/2014/main" id="{B2578DE6-C0D8-4E15-AA9B-C0462DB06A6C}"/>
            </a:ext>
          </a:extLst>
        </xdr:cNvPr>
        <xdr:cNvCxnSpPr/>
      </xdr:nvCxnSpPr>
      <xdr:spPr>
        <a:xfrm>
          <a:off x="4119245" y="557847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169435</xdr:rowOff>
    </xdr:from>
    <xdr:ext cx="405111" cy="259045"/>
    <xdr:sp macro="" textlink="">
      <xdr:nvSpPr>
        <xdr:cNvPr id="78" name="有形固定資産減価償却率平均値テキスト">
          <a:extLst>
            <a:ext uri="{FF2B5EF4-FFF2-40B4-BE49-F238E27FC236}">
              <a16:creationId xmlns:a16="http://schemas.microsoft.com/office/drawing/2014/main" id="{54EA0F0C-A3D6-491C-8D09-04CCFEBBB8FC}"/>
            </a:ext>
          </a:extLst>
        </xdr:cNvPr>
        <xdr:cNvSpPr txBox="1"/>
      </xdr:nvSpPr>
      <xdr:spPr>
        <a:xfrm>
          <a:off x="4258945" y="6135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19558</xdr:rowOff>
    </xdr:from>
    <xdr:to>
      <xdr:col>23</xdr:col>
      <xdr:colOff>136525</xdr:colOff>
      <xdr:row>32</xdr:row>
      <xdr:rowOff>121158</xdr:rowOff>
    </xdr:to>
    <xdr:sp macro="" textlink="">
      <xdr:nvSpPr>
        <xdr:cNvPr id="79" name="フローチャート: 判断 78">
          <a:extLst>
            <a:ext uri="{FF2B5EF4-FFF2-40B4-BE49-F238E27FC236}">
              <a16:creationId xmlns:a16="http://schemas.microsoft.com/office/drawing/2014/main" id="{9CD4C4F3-5842-4A03-9F78-5651FEDF4C93}"/>
            </a:ext>
          </a:extLst>
        </xdr:cNvPr>
        <xdr:cNvSpPr/>
      </xdr:nvSpPr>
      <xdr:spPr>
        <a:xfrm>
          <a:off x="4157345" y="615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160782</xdr:rowOff>
    </xdr:from>
    <xdr:to>
      <xdr:col>19</xdr:col>
      <xdr:colOff>187325</xdr:colOff>
      <xdr:row>32</xdr:row>
      <xdr:rowOff>90932</xdr:rowOff>
    </xdr:to>
    <xdr:sp macro="" textlink="">
      <xdr:nvSpPr>
        <xdr:cNvPr id="80" name="フローチャート: 判断 79">
          <a:extLst>
            <a:ext uri="{FF2B5EF4-FFF2-40B4-BE49-F238E27FC236}">
              <a16:creationId xmlns:a16="http://schemas.microsoft.com/office/drawing/2014/main" id="{BB872CF8-812A-4A16-B33B-3DDAB67F8F62}"/>
            </a:ext>
          </a:extLst>
        </xdr:cNvPr>
        <xdr:cNvSpPr/>
      </xdr:nvSpPr>
      <xdr:spPr>
        <a:xfrm>
          <a:off x="3537585" y="61272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132715</xdr:rowOff>
    </xdr:from>
    <xdr:to>
      <xdr:col>15</xdr:col>
      <xdr:colOff>187325</xdr:colOff>
      <xdr:row>32</xdr:row>
      <xdr:rowOff>62865</xdr:rowOff>
    </xdr:to>
    <xdr:sp macro="" textlink="">
      <xdr:nvSpPr>
        <xdr:cNvPr id="81" name="フローチャート: 判断 80">
          <a:extLst>
            <a:ext uri="{FF2B5EF4-FFF2-40B4-BE49-F238E27FC236}">
              <a16:creationId xmlns:a16="http://schemas.microsoft.com/office/drawing/2014/main" id="{939C3FC4-751D-45CF-93B4-C93202B080E3}"/>
            </a:ext>
          </a:extLst>
        </xdr:cNvPr>
        <xdr:cNvSpPr/>
      </xdr:nvSpPr>
      <xdr:spPr>
        <a:xfrm>
          <a:off x="2867025" y="60991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145669</xdr:rowOff>
    </xdr:from>
    <xdr:to>
      <xdr:col>11</xdr:col>
      <xdr:colOff>187325</xdr:colOff>
      <xdr:row>32</xdr:row>
      <xdr:rowOff>75819</xdr:rowOff>
    </xdr:to>
    <xdr:sp macro="" textlink="">
      <xdr:nvSpPr>
        <xdr:cNvPr id="82" name="フローチャート: 判断 81">
          <a:extLst>
            <a:ext uri="{FF2B5EF4-FFF2-40B4-BE49-F238E27FC236}">
              <a16:creationId xmlns:a16="http://schemas.microsoft.com/office/drawing/2014/main" id="{701061DF-BE82-4179-A7CF-C9E4E6C10D46}"/>
            </a:ext>
          </a:extLst>
        </xdr:cNvPr>
        <xdr:cNvSpPr/>
      </xdr:nvSpPr>
      <xdr:spPr>
        <a:xfrm>
          <a:off x="2196465" y="611212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113284</xdr:rowOff>
    </xdr:from>
    <xdr:to>
      <xdr:col>7</xdr:col>
      <xdr:colOff>187325</xdr:colOff>
      <xdr:row>32</xdr:row>
      <xdr:rowOff>43434</xdr:rowOff>
    </xdr:to>
    <xdr:sp macro="" textlink="">
      <xdr:nvSpPr>
        <xdr:cNvPr id="83" name="フローチャート: 判断 82">
          <a:extLst>
            <a:ext uri="{FF2B5EF4-FFF2-40B4-BE49-F238E27FC236}">
              <a16:creationId xmlns:a16="http://schemas.microsoft.com/office/drawing/2014/main" id="{8335573C-BCF0-4F9F-85E5-A802FF392F21}"/>
            </a:ext>
          </a:extLst>
        </xdr:cNvPr>
        <xdr:cNvSpPr/>
      </xdr:nvSpPr>
      <xdr:spPr>
        <a:xfrm>
          <a:off x="1525905" y="6079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A1F1D47-D9F9-4CE1-AD00-FF4EC63575D8}"/>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EDD59B92-3C37-4E6E-9CAE-181C88658302}"/>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8F73901-3D63-4E5A-9A20-FEC1418F6469}"/>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B8A6C594-B47B-416F-801F-02F8C23FAD35}"/>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A553E09-7630-43D5-AFCB-074B7BFE7412}"/>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98679</xdr:rowOff>
    </xdr:from>
    <xdr:to>
      <xdr:col>23</xdr:col>
      <xdr:colOff>136525</xdr:colOff>
      <xdr:row>29</xdr:row>
      <xdr:rowOff>28829</xdr:rowOff>
    </xdr:to>
    <xdr:sp macro="" textlink="">
      <xdr:nvSpPr>
        <xdr:cNvPr id="89" name="楕円 88">
          <a:extLst>
            <a:ext uri="{FF2B5EF4-FFF2-40B4-BE49-F238E27FC236}">
              <a16:creationId xmlns:a16="http://schemas.microsoft.com/office/drawing/2014/main" id="{056968A0-2137-41D2-A8B2-FE8730671CAB}"/>
            </a:ext>
          </a:extLst>
        </xdr:cNvPr>
        <xdr:cNvSpPr/>
      </xdr:nvSpPr>
      <xdr:spPr>
        <a:xfrm>
          <a:off x="4157345" y="55622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17162</xdr:rowOff>
    </xdr:from>
    <xdr:ext cx="405111" cy="259045"/>
    <xdr:sp macro="" textlink="">
      <xdr:nvSpPr>
        <xdr:cNvPr id="90" name="有形固定資産減価償却率該当値テキスト">
          <a:extLst>
            <a:ext uri="{FF2B5EF4-FFF2-40B4-BE49-F238E27FC236}">
              <a16:creationId xmlns:a16="http://schemas.microsoft.com/office/drawing/2014/main" id="{C38F6979-3582-4454-B8BE-10FFBBDBDF04}"/>
            </a:ext>
          </a:extLst>
        </xdr:cNvPr>
        <xdr:cNvSpPr txBox="1"/>
      </xdr:nvSpPr>
      <xdr:spPr>
        <a:xfrm>
          <a:off x="4258945" y="548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61976</xdr:rowOff>
    </xdr:from>
    <xdr:to>
      <xdr:col>19</xdr:col>
      <xdr:colOff>187325</xdr:colOff>
      <xdr:row>28</xdr:row>
      <xdr:rowOff>163576</xdr:rowOff>
    </xdr:to>
    <xdr:sp macro="" textlink="">
      <xdr:nvSpPr>
        <xdr:cNvPr id="91" name="楕円 90">
          <a:extLst>
            <a:ext uri="{FF2B5EF4-FFF2-40B4-BE49-F238E27FC236}">
              <a16:creationId xmlns:a16="http://schemas.microsoft.com/office/drawing/2014/main" id="{8AD4C523-EC9C-4195-AC54-E7B7E4B07949}"/>
            </a:ext>
          </a:extLst>
        </xdr:cNvPr>
        <xdr:cNvSpPr/>
      </xdr:nvSpPr>
      <xdr:spPr>
        <a:xfrm>
          <a:off x="3537585" y="552551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112776</xdr:rowOff>
    </xdr:from>
    <xdr:to>
      <xdr:col>23</xdr:col>
      <xdr:colOff>85725</xdr:colOff>
      <xdr:row>28</xdr:row>
      <xdr:rowOff>149479</xdr:rowOff>
    </xdr:to>
    <xdr:cxnSp macro="">
      <xdr:nvCxnSpPr>
        <xdr:cNvPr id="92" name="直線コネクタ 91">
          <a:extLst>
            <a:ext uri="{FF2B5EF4-FFF2-40B4-BE49-F238E27FC236}">
              <a16:creationId xmlns:a16="http://schemas.microsoft.com/office/drawing/2014/main" id="{CD459A79-4B17-4216-9648-137D521BE096}"/>
            </a:ext>
          </a:extLst>
        </xdr:cNvPr>
        <xdr:cNvCxnSpPr/>
      </xdr:nvCxnSpPr>
      <xdr:spPr>
        <a:xfrm>
          <a:off x="3588385" y="5576316"/>
          <a:ext cx="619760" cy="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23114</xdr:rowOff>
    </xdr:from>
    <xdr:to>
      <xdr:col>15</xdr:col>
      <xdr:colOff>187325</xdr:colOff>
      <xdr:row>28</xdr:row>
      <xdr:rowOff>124714</xdr:rowOff>
    </xdr:to>
    <xdr:sp macro="" textlink="">
      <xdr:nvSpPr>
        <xdr:cNvPr id="93" name="楕円 92">
          <a:extLst>
            <a:ext uri="{FF2B5EF4-FFF2-40B4-BE49-F238E27FC236}">
              <a16:creationId xmlns:a16="http://schemas.microsoft.com/office/drawing/2014/main" id="{728ACCB7-5865-4A86-8B7B-04E724B03579}"/>
            </a:ext>
          </a:extLst>
        </xdr:cNvPr>
        <xdr:cNvSpPr/>
      </xdr:nvSpPr>
      <xdr:spPr>
        <a:xfrm>
          <a:off x="2867025" y="548665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73914</xdr:rowOff>
    </xdr:from>
    <xdr:to>
      <xdr:col>19</xdr:col>
      <xdr:colOff>136525</xdr:colOff>
      <xdr:row>28</xdr:row>
      <xdr:rowOff>112776</xdr:rowOff>
    </xdr:to>
    <xdr:cxnSp macro="">
      <xdr:nvCxnSpPr>
        <xdr:cNvPr id="94" name="直線コネクタ 93">
          <a:extLst>
            <a:ext uri="{FF2B5EF4-FFF2-40B4-BE49-F238E27FC236}">
              <a16:creationId xmlns:a16="http://schemas.microsoft.com/office/drawing/2014/main" id="{CE2AC36A-24D4-46DB-87A0-9E554A8E0F71}"/>
            </a:ext>
          </a:extLst>
        </xdr:cNvPr>
        <xdr:cNvCxnSpPr/>
      </xdr:nvCxnSpPr>
      <xdr:spPr>
        <a:xfrm>
          <a:off x="2917825" y="5537454"/>
          <a:ext cx="67056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160020</xdr:rowOff>
    </xdr:from>
    <xdr:to>
      <xdr:col>11</xdr:col>
      <xdr:colOff>187325</xdr:colOff>
      <xdr:row>28</xdr:row>
      <xdr:rowOff>90170</xdr:rowOff>
    </xdr:to>
    <xdr:sp macro="" textlink="">
      <xdr:nvSpPr>
        <xdr:cNvPr id="95" name="楕円 94">
          <a:extLst>
            <a:ext uri="{FF2B5EF4-FFF2-40B4-BE49-F238E27FC236}">
              <a16:creationId xmlns:a16="http://schemas.microsoft.com/office/drawing/2014/main" id="{D503BA87-5FC1-415D-B8F8-BD34117737F1}"/>
            </a:ext>
          </a:extLst>
        </xdr:cNvPr>
        <xdr:cNvSpPr/>
      </xdr:nvSpPr>
      <xdr:spPr>
        <a:xfrm>
          <a:off x="2196465" y="5455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39370</xdr:rowOff>
    </xdr:from>
    <xdr:to>
      <xdr:col>15</xdr:col>
      <xdr:colOff>136525</xdr:colOff>
      <xdr:row>28</xdr:row>
      <xdr:rowOff>73914</xdr:rowOff>
    </xdr:to>
    <xdr:cxnSp macro="">
      <xdr:nvCxnSpPr>
        <xdr:cNvPr id="96" name="直線コネクタ 95">
          <a:extLst>
            <a:ext uri="{FF2B5EF4-FFF2-40B4-BE49-F238E27FC236}">
              <a16:creationId xmlns:a16="http://schemas.microsoft.com/office/drawing/2014/main" id="{B3F00DF1-3D55-4432-A7E4-0889FDABC687}"/>
            </a:ext>
          </a:extLst>
        </xdr:cNvPr>
        <xdr:cNvCxnSpPr/>
      </xdr:nvCxnSpPr>
      <xdr:spPr>
        <a:xfrm>
          <a:off x="2247265" y="5502910"/>
          <a:ext cx="67056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118999</xdr:rowOff>
    </xdr:from>
    <xdr:to>
      <xdr:col>7</xdr:col>
      <xdr:colOff>187325</xdr:colOff>
      <xdr:row>28</xdr:row>
      <xdr:rowOff>49149</xdr:rowOff>
    </xdr:to>
    <xdr:sp macro="" textlink="">
      <xdr:nvSpPr>
        <xdr:cNvPr id="97" name="楕円 96">
          <a:extLst>
            <a:ext uri="{FF2B5EF4-FFF2-40B4-BE49-F238E27FC236}">
              <a16:creationId xmlns:a16="http://schemas.microsoft.com/office/drawing/2014/main" id="{F0ADDE88-F290-4863-8F1F-24FD528C6367}"/>
            </a:ext>
          </a:extLst>
        </xdr:cNvPr>
        <xdr:cNvSpPr/>
      </xdr:nvSpPr>
      <xdr:spPr>
        <a:xfrm>
          <a:off x="1525905" y="54148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169799</xdr:rowOff>
    </xdr:from>
    <xdr:to>
      <xdr:col>11</xdr:col>
      <xdr:colOff>136525</xdr:colOff>
      <xdr:row>28</xdr:row>
      <xdr:rowOff>39370</xdr:rowOff>
    </xdr:to>
    <xdr:cxnSp macro="">
      <xdr:nvCxnSpPr>
        <xdr:cNvPr id="98" name="直線コネクタ 97">
          <a:extLst>
            <a:ext uri="{FF2B5EF4-FFF2-40B4-BE49-F238E27FC236}">
              <a16:creationId xmlns:a16="http://schemas.microsoft.com/office/drawing/2014/main" id="{0E70576D-7E7F-46D5-8A16-6A72CF9A8974}"/>
            </a:ext>
          </a:extLst>
        </xdr:cNvPr>
        <xdr:cNvCxnSpPr/>
      </xdr:nvCxnSpPr>
      <xdr:spPr>
        <a:xfrm>
          <a:off x="1576705" y="5465699"/>
          <a:ext cx="67056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82059</xdr:rowOff>
    </xdr:from>
    <xdr:ext cx="405111" cy="259045"/>
    <xdr:sp macro="" textlink="">
      <xdr:nvSpPr>
        <xdr:cNvPr id="99" name="n_1aveValue有形固定資産減価償却率">
          <a:extLst>
            <a:ext uri="{FF2B5EF4-FFF2-40B4-BE49-F238E27FC236}">
              <a16:creationId xmlns:a16="http://schemas.microsoft.com/office/drawing/2014/main" id="{03028942-0FC6-4838-B2F6-6D6946052072}"/>
            </a:ext>
          </a:extLst>
        </xdr:cNvPr>
        <xdr:cNvSpPr txBox="1"/>
      </xdr:nvSpPr>
      <xdr:spPr>
        <a:xfrm>
          <a:off x="3395989" y="6216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53992</xdr:rowOff>
    </xdr:from>
    <xdr:ext cx="405111" cy="259045"/>
    <xdr:sp macro="" textlink="">
      <xdr:nvSpPr>
        <xdr:cNvPr id="100" name="n_2aveValue有形固定資産減価償却率">
          <a:extLst>
            <a:ext uri="{FF2B5EF4-FFF2-40B4-BE49-F238E27FC236}">
              <a16:creationId xmlns:a16="http://schemas.microsoft.com/office/drawing/2014/main" id="{9BDFB1EF-A66B-4666-88E8-B1C0167F3527}"/>
            </a:ext>
          </a:extLst>
        </xdr:cNvPr>
        <xdr:cNvSpPr txBox="1"/>
      </xdr:nvSpPr>
      <xdr:spPr>
        <a:xfrm>
          <a:off x="2738129"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66946</xdr:rowOff>
    </xdr:from>
    <xdr:ext cx="405111" cy="259045"/>
    <xdr:sp macro="" textlink="">
      <xdr:nvSpPr>
        <xdr:cNvPr id="101" name="n_3aveValue有形固定資産減価償却率">
          <a:extLst>
            <a:ext uri="{FF2B5EF4-FFF2-40B4-BE49-F238E27FC236}">
              <a16:creationId xmlns:a16="http://schemas.microsoft.com/office/drawing/2014/main" id="{7258CB4F-B72B-4804-9CD5-2E36987FDB0E}"/>
            </a:ext>
          </a:extLst>
        </xdr:cNvPr>
        <xdr:cNvSpPr txBox="1"/>
      </xdr:nvSpPr>
      <xdr:spPr>
        <a:xfrm>
          <a:off x="2067569" y="62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34561</xdr:rowOff>
    </xdr:from>
    <xdr:ext cx="405111" cy="259045"/>
    <xdr:sp macro="" textlink="">
      <xdr:nvSpPr>
        <xdr:cNvPr id="102" name="n_4aveValue有形固定資産減価償却率">
          <a:extLst>
            <a:ext uri="{FF2B5EF4-FFF2-40B4-BE49-F238E27FC236}">
              <a16:creationId xmlns:a16="http://schemas.microsoft.com/office/drawing/2014/main" id="{A834668A-65A9-4004-B4DD-C29B25644BF0}"/>
            </a:ext>
          </a:extLst>
        </xdr:cNvPr>
        <xdr:cNvSpPr txBox="1"/>
      </xdr:nvSpPr>
      <xdr:spPr>
        <a:xfrm>
          <a:off x="1397009" y="616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8653</xdr:rowOff>
    </xdr:from>
    <xdr:ext cx="405111" cy="259045"/>
    <xdr:sp macro="" textlink="">
      <xdr:nvSpPr>
        <xdr:cNvPr id="103" name="n_1mainValue有形固定資産減価償却率">
          <a:extLst>
            <a:ext uri="{FF2B5EF4-FFF2-40B4-BE49-F238E27FC236}">
              <a16:creationId xmlns:a16="http://schemas.microsoft.com/office/drawing/2014/main" id="{546C9346-3D0B-4FB4-8EF9-12717B8C6B36}"/>
            </a:ext>
          </a:extLst>
        </xdr:cNvPr>
        <xdr:cNvSpPr txBox="1"/>
      </xdr:nvSpPr>
      <xdr:spPr>
        <a:xfrm>
          <a:off x="3395989" y="5304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141241</xdr:rowOff>
    </xdr:from>
    <xdr:ext cx="405111" cy="259045"/>
    <xdr:sp macro="" textlink="">
      <xdr:nvSpPr>
        <xdr:cNvPr id="104" name="n_2mainValue有形固定資産減価償却率">
          <a:extLst>
            <a:ext uri="{FF2B5EF4-FFF2-40B4-BE49-F238E27FC236}">
              <a16:creationId xmlns:a16="http://schemas.microsoft.com/office/drawing/2014/main" id="{FB82894A-1010-4505-8B0A-960F79E635FA}"/>
            </a:ext>
          </a:extLst>
        </xdr:cNvPr>
        <xdr:cNvSpPr txBox="1"/>
      </xdr:nvSpPr>
      <xdr:spPr>
        <a:xfrm>
          <a:off x="2738129" y="52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106697</xdr:rowOff>
    </xdr:from>
    <xdr:ext cx="405111" cy="259045"/>
    <xdr:sp macro="" textlink="">
      <xdr:nvSpPr>
        <xdr:cNvPr id="105" name="n_3mainValue有形固定資産減価償却率">
          <a:extLst>
            <a:ext uri="{FF2B5EF4-FFF2-40B4-BE49-F238E27FC236}">
              <a16:creationId xmlns:a16="http://schemas.microsoft.com/office/drawing/2014/main" id="{741E3825-F1E7-4925-A5AF-9AFA4187BD69}"/>
            </a:ext>
          </a:extLst>
        </xdr:cNvPr>
        <xdr:cNvSpPr txBox="1"/>
      </xdr:nvSpPr>
      <xdr:spPr>
        <a:xfrm>
          <a:off x="2067569" y="523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65676</xdr:rowOff>
    </xdr:from>
    <xdr:ext cx="405111" cy="259045"/>
    <xdr:sp macro="" textlink="">
      <xdr:nvSpPr>
        <xdr:cNvPr id="106" name="n_4mainValue有形固定資産減価償却率">
          <a:extLst>
            <a:ext uri="{FF2B5EF4-FFF2-40B4-BE49-F238E27FC236}">
              <a16:creationId xmlns:a16="http://schemas.microsoft.com/office/drawing/2014/main" id="{D8D591E3-D4F2-46BA-BEC8-1A04EE7A94C6}"/>
            </a:ext>
          </a:extLst>
        </xdr:cNvPr>
        <xdr:cNvSpPr txBox="1"/>
      </xdr:nvSpPr>
      <xdr:spPr>
        <a:xfrm>
          <a:off x="1397009" y="51939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E221CD2C-F21F-4FE9-ADE5-5FB37E1FEEAB}"/>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AF33E72A-883E-4A12-81C4-715E1AF0D1F3}"/>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A8B783FF-D6B0-4944-B099-40765BEFF4F8}"/>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F92B0EB7-FBF0-4836-9085-ECE9AB1F5947}"/>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B826EDF6-B4BB-4A43-8ACB-9AB2FB00AFAE}"/>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EE07753-073D-4426-9FF9-A7C8345BAB46}"/>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49AAD255-9E47-46CA-B578-CC94FB2BB6E2}"/>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A91F869-1E45-4149-9AB1-B4BC20064A6F}"/>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00EC865-3948-4729-95DB-2D9EEA942D18}"/>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069DA6B-B377-48E0-B06D-1616576E71FF}"/>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AE290122-7880-441E-91D8-73026CAC7AF5}"/>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BD38E826-371F-440E-87D0-BF736E653984}"/>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015E485F-3A65-484B-A8C9-BF58A702CAA5}"/>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年度は、地方債の現在高や退職手当負担見込額の減により、令和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年度よりも低い値となった。</a:t>
          </a:r>
        </a:p>
        <a:p>
          <a:r>
            <a:rPr kumimoji="1" lang="ja-JP" altLang="en-US" sz="1100">
              <a:latin typeface="ＭＳ Ｐゴシック" panose="020B0600070205080204" pitchFamily="50" charset="-128"/>
              <a:ea typeface="ＭＳ Ｐゴシック" panose="020B0600070205080204" pitchFamily="50" charset="-128"/>
            </a:rPr>
            <a:t>　公債費負担適正化計画に基づき、年間の起債発行上限額を設定して地方債の発行抑制に努めていることが、類似団体と比較して数値が小さい要因と考えている。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9C6E797F-15D2-4B7E-9402-92E6213D4990}"/>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D56AC8C4-D45F-4126-A5C6-B886533ED4EE}"/>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64B7B5E7-1C9D-48EB-8183-644B84C9E237}"/>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246932C6-6F26-4134-999D-A5BC96548BEC}"/>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4" name="テキスト ボックス 123">
          <a:extLst>
            <a:ext uri="{FF2B5EF4-FFF2-40B4-BE49-F238E27FC236}">
              <a16:creationId xmlns:a16="http://schemas.microsoft.com/office/drawing/2014/main" id="{48E89803-D9D9-473F-AF25-3C9A7B111A82}"/>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B6C3CA0B-7D02-4527-9A5D-827EA39C80DC}"/>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E680AD64-E7FC-4486-9FA8-F0E89F6094F7}"/>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20EE4B73-26F1-487B-B2D3-C03386A993B5}"/>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54E41FD3-BB90-4223-97D7-68BAD25ABE17}"/>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14A11A4B-A0FB-4291-955F-8CB23EDAE1D4}"/>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A51187C8-10D6-4FF4-95C6-4E29F125CDC6}"/>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6F180EFD-47B2-4873-9CC3-865F99915240}"/>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F6562DCE-783D-4C0C-99DE-F8F82CC32838}"/>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D8FDEEE3-CB72-43F7-9DC2-746E4F753389}"/>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CDD3262-3F93-4DA9-941C-539288B63A8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73078</xdr:rowOff>
    </xdr:to>
    <xdr:cxnSp macro="">
      <xdr:nvCxnSpPr>
        <xdr:cNvPr id="135" name="直線コネクタ 134">
          <a:extLst>
            <a:ext uri="{FF2B5EF4-FFF2-40B4-BE49-F238E27FC236}">
              <a16:creationId xmlns:a16="http://schemas.microsoft.com/office/drawing/2014/main" id="{592482B1-CCED-41DF-B202-FAE32C73E55D}"/>
            </a:ext>
          </a:extLst>
        </xdr:cNvPr>
        <xdr:cNvCxnSpPr/>
      </xdr:nvCxnSpPr>
      <xdr:spPr>
        <a:xfrm flipV="1">
          <a:off x="13027660" y="5211868"/>
          <a:ext cx="1269" cy="133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76905</xdr:rowOff>
    </xdr:from>
    <xdr:ext cx="469744" cy="259045"/>
    <xdr:sp macro="" textlink="">
      <xdr:nvSpPr>
        <xdr:cNvPr id="136" name="債務償還比率最小値テキスト">
          <a:extLst>
            <a:ext uri="{FF2B5EF4-FFF2-40B4-BE49-F238E27FC236}">
              <a16:creationId xmlns:a16="http://schemas.microsoft.com/office/drawing/2014/main" id="{D03A483A-A34E-4970-864E-0245DDE76311}"/>
            </a:ext>
          </a:extLst>
        </xdr:cNvPr>
        <xdr:cNvSpPr txBox="1"/>
      </xdr:nvSpPr>
      <xdr:spPr>
        <a:xfrm>
          <a:off x="13080365" y="6546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73078</xdr:rowOff>
    </xdr:from>
    <xdr:to>
      <xdr:col>76</xdr:col>
      <xdr:colOff>111125</xdr:colOff>
      <xdr:row>34</xdr:row>
      <xdr:rowOff>73078</xdr:rowOff>
    </xdr:to>
    <xdr:cxnSp macro="">
      <xdr:nvCxnSpPr>
        <xdr:cNvPr id="137" name="直線コネクタ 136">
          <a:extLst>
            <a:ext uri="{FF2B5EF4-FFF2-40B4-BE49-F238E27FC236}">
              <a16:creationId xmlns:a16="http://schemas.microsoft.com/office/drawing/2014/main" id="{5870BABA-F475-4D18-A147-B53DD55E54F7}"/>
            </a:ext>
          </a:extLst>
        </xdr:cNvPr>
        <xdr:cNvCxnSpPr/>
      </xdr:nvCxnSpPr>
      <xdr:spPr>
        <a:xfrm>
          <a:off x="12963525" y="6542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36ADAD62-02DB-4AF6-AFFA-04C74338E28E}"/>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933F9214-7083-465E-8460-8097DA6D451C}"/>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28349</xdr:rowOff>
    </xdr:from>
    <xdr:ext cx="469744" cy="259045"/>
    <xdr:sp macro="" textlink="">
      <xdr:nvSpPr>
        <xdr:cNvPr id="140" name="債務償還比率平均値テキスト">
          <a:extLst>
            <a:ext uri="{FF2B5EF4-FFF2-40B4-BE49-F238E27FC236}">
              <a16:creationId xmlns:a16="http://schemas.microsoft.com/office/drawing/2014/main" id="{E97C8450-BC83-4F22-9A32-95F9D32CDA07}"/>
            </a:ext>
          </a:extLst>
        </xdr:cNvPr>
        <xdr:cNvSpPr txBox="1"/>
      </xdr:nvSpPr>
      <xdr:spPr>
        <a:xfrm>
          <a:off x="13080365" y="549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49922</xdr:rowOff>
    </xdr:from>
    <xdr:to>
      <xdr:col>76</xdr:col>
      <xdr:colOff>73025</xdr:colOff>
      <xdr:row>28</xdr:row>
      <xdr:rowOff>151522</xdr:rowOff>
    </xdr:to>
    <xdr:sp macro="" textlink="">
      <xdr:nvSpPr>
        <xdr:cNvPr id="141" name="フローチャート: 判断 140">
          <a:extLst>
            <a:ext uri="{FF2B5EF4-FFF2-40B4-BE49-F238E27FC236}">
              <a16:creationId xmlns:a16="http://schemas.microsoft.com/office/drawing/2014/main" id="{73C08BEC-A731-4E85-A88B-F2569AC3C39C}"/>
            </a:ext>
          </a:extLst>
        </xdr:cNvPr>
        <xdr:cNvSpPr/>
      </xdr:nvSpPr>
      <xdr:spPr>
        <a:xfrm>
          <a:off x="13001625" y="551346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71152</xdr:rowOff>
    </xdr:from>
    <xdr:to>
      <xdr:col>72</xdr:col>
      <xdr:colOff>123825</xdr:colOff>
      <xdr:row>29</xdr:row>
      <xdr:rowOff>1302</xdr:rowOff>
    </xdr:to>
    <xdr:sp macro="" textlink="">
      <xdr:nvSpPr>
        <xdr:cNvPr id="142" name="フローチャート: 判断 141">
          <a:extLst>
            <a:ext uri="{FF2B5EF4-FFF2-40B4-BE49-F238E27FC236}">
              <a16:creationId xmlns:a16="http://schemas.microsoft.com/office/drawing/2014/main" id="{5E575485-37BF-4964-BFAF-336E91DF7D04}"/>
            </a:ext>
          </a:extLst>
        </xdr:cNvPr>
        <xdr:cNvSpPr/>
      </xdr:nvSpPr>
      <xdr:spPr>
        <a:xfrm>
          <a:off x="12359005" y="5534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40217</xdr:rowOff>
    </xdr:from>
    <xdr:to>
      <xdr:col>68</xdr:col>
      <xdr:colOff>123825</xdr:colOff>
      <xdr:row>29</xdr:row>
      <xdr:rowOff>141817</xdr:rowOff>
    </xdr:to>
    <xdr:sp macro="" textlink="">
      <xdr:nvSpPr>
        <xdr:cNvPr id="143" name="フローチャート: 判断 142">
          <a:extLst>
            <a:ext uri="{FF2B5EF4-FFF2-40B4-BE49-F238E27FC236}">
              <a16:creationId xmlns:a16="http://schemas.microsoft.com/office/drawing/2014/main" id="{062150C6-BB03-4553-97DF-A860799FD985}"/>
            </a:ext>
          </a:extLst>
        </xdr:cNvPr>
        <xdr:cNvSpPr/>
      </xdr:nvSpPr>
      <xdr:spPr>
        <a:xfrm>
          <a:off x="11688445" y="567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77470</xdr:rowOff>
    </xdr:from>
    <xdr:to>
      <xdr:col>64</xdr:col>
      <xdr:colOff>123825</xdr:colOff>
      <xdr:row>31</xdr:row>
      <xdr:rowOff>7620</xdr:rowOff>
    </xdr:to>
    <xdr:sp macro="" textlink="">
      <xdr:nvSpPr>
        <xdr:cNvPr id="144" name="フローチャート: 判断 143">
          <a:extLst>
            <a:ext uri="{FF2B5EF4-FFF2-40B4-BE49-F238E27FC236}">
              <a16:creationId xmlns:a16="http://schemas.microsoft.com/office/drawing/2014/main" id="{6F3F3302-4D9F-42A2-B8EC-AF92EEE510FB}"/>
            </a:ext>
          </a:extLst>
        </xdr:cNvPr>
        <xdr:cNvSpPr/>
      </xdr:nvSpPr>
      <xdr:spPr>
        <a:xfrm>
          <a:off x="11017885" y="5876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97441</xdr:rowOff>
    </xdr:from>
    <xdr:to>
      <xdr:col>60</xdr:col>
      <xdr:colOff>123825</xdr:colOff>
      <xdr:row>31</xdr:row>
      <xdr:rowOff>27591</xdr:rowOff>
    </xdr:to>
    <xdr:sp macro="" textlink="">
      <xdr:nvSpPr>
        <xdr:cNvPr id="145" name="フローチャート: 判断 144">
          <a:extLst>
            <a:ext uri="{FF2B5EF4-FFF2-40B4-BE49-F238E27FC236}">
              <a16:creationId xmlns:a16="http://schemas.microsoft.com/office/drawing/2014/main" id="{3D686221-187E-4B5A-8663-7ABB5C9C12F6}"/>
            </a:ext>
          </a:extLst>
        </xdr:cNvPr>
        <xdr:cNvSpPr/>
      </xdr:nvSpPr>
      <xdr:spPr>
        <a:xfrm>
          <a:off x="10347325" y="5896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64F754B9-191E-45B9-B1F8-74D01E8FBF30}"/>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437E9355-494F-4998-9D33-E9BE1BE1C36C}"/>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9CB2077F-4872-4698-A172-A7F74CD6B23C}"/>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DB5F73AD-A8C3-4F08-A535-090033D96DC0}"/>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39CD2F3-9AF7-47D4-9EAD-1FE1FDE04582}"/>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75459</xdr:rowOff>
    </xdr:from>
    <xdr:to>
      <xdr:col>76</xdr:col>
      <xdr:colOff>73025</xdr:colOff>
      <xdr:row>28</xdr:row>
      <xdr:rowOff>5609</xdr:rowOff>
    </xdr:to>
    <xdr:sp macro="" textlink="">
      <xdr:nvSpPr>
        <xdr:cNvPr id="151" name="楕円 150">
          <a:extLst>
            <a:ext uri="{FF2B5EF4-FFF2-40B4-BE49-F238E27FC236}">
              <a16:creationId xmlns:a16="http://schemas.microsoft.com/office/drawing/2014/main" id="{7E52541F-B871-4A29-8D4B-C94F28314C73}"/>
            </a:ext>
          </a:extLst>
        </xdr:cNvPr>
        <xdr:cNvSpPr/>
      </xdr:nvSpPr>
      <xdr:spPr>
        <a:xfrm>
          <a:off x="13001625" y="53713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98336</xdr:rowOff>
    </xdr:from>
    <xdr:ext cx="469744" cy="259045"/>
    <xdr:sp macro="" textlink="">
      <xdr:nvSpPr>
        <xdr:cNvPr id="152" name="債務償還比率該当値テキスト">
          <a:extLst>
            <a:ext uri="{FF2B5EF4-FFF2-40B4-BE49-F238E27FC236}">
              <a16:creationId xmlns:a16="http://schemas.microsoft.com/office/drawing/2014/main" id="{25BAB881-10AA-4EAE-ADE8-5AE39A9A1CEF}"/>
            </a:ext>
          </a:extLst>
        </xdr:cNvPr>
        <xdr:cNvSpPr txBox="1"/>
      </xdr:nvSpPr>
      <xdr:spPr>
        <a:xfrm>
          <a:off x="13080365" y="522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109643</xdr:rowOff>
    </xdr:from>
    <xdr:to>
      <xdr:col>72</xdr:col>
      <xdr:colOff>123825</xdr:colOff>
      <xdr:row>28</xdr:row>
      <xdr:rowOff>39793</xdr:rowOff>
    </xdr:to>
    <xdr:sp macro="" textlink="">
      <xdr:nvSpPr>
        <xdr:cNvPr id="153" name="楕円 152">
          <a:extLst>
            <a:ext uri="{FF2B5EF4-FFF2-40B4-BE49-F238E27FC236}">
              <a16:creationId xmlns:a16="http://schemas.microsoft.com/office/drawing/2014/main" id="{4B963C5C-9E19-4D60-8FC5-06BDC7098F82}"/>
            </a:ext>
          </a:extLst>
        </xdr:cNvPr>
        <xdr:cNvSpPr/>
      </xdr:nvSpPr>
      <xdr:spPr>
        <a:xfrm>
          <a:off x="12359005" y="54055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126259</xdr:rowOff>
    </xdr:from>
    <xdr:to>
      <xdr:col>76</xdr:col>
      <xdr:colOff>22225</xdr:colOff>
      <xdr:row>27</xdr:row>
      <xdr:rowOff>160443</xdr:rowOff>
    </xdr:to>
    <xdr:cxnSp macro="">
      <xdr:nvCxnSpPr>
        <xdr:cNvPr id="154" name="直線コネクタ 153">
          <a:extLst>
            <a:ext uri="{FF2B5EF4-FFF2-40B4-BE49-F238E27FC236}">
              <a16:creationId xmlns:a16="http://schemas.microsoft.com/office/drawing/2014/main" id="{869AB05F-D092-4112-9449-5F520661EE4A}"/>
            </a:ext>
          </a:extLst>
        </xdr:cNvPr>
        <xdr:cNvCxnSpPr/>
      </xdr:nvCxnSpPr>
      <xdr:spPr>
        <a:xfrm flipV="1">
          <a:off x="12409805" y="5422159"/>
          <a:ext cx="61976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137361</xdr:rowOff>
    </xdr:from>
    <xdr:to>
      <xdr:col>68</xdr:col>
      <xdr:colOff>123825</xdr:colOff>
      <xdr:row>29</xdr:row>
      <xdr:rowOff>67511</xdr:rowOff>
    </xdr:to>
    <xdr:sp macro="" textlink="">
      <xdr:nvSpPr>
        <xdr:cNvPr id="155" name="楕円 154">
          <a:extLst>
            <a:ext uri="{FF2B5EF4-FFF2-40B4-BE49-F238E27FC236}">
              <a16:creationId xmlns:a16="http://schemas.microsoft.com/office/drawing/2014/main" id="{A4432680-7F2E-4E51-929C-74D0C3FD3F9C}"/>
            </a:ext>
          </a:extLst>
        </xdr:cNvPr>
        <xdr:cNvSpPr/>
      </xdr:nvSpPr>
      <xdr:spPr>
        <a:xfrm>
          <a:off x="11688445" y="5600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160443</xdr:rowOff>
    </xdr:from>
    <xdr:to>
      <xdr:col>72</xdr:col>
      <xdr:colOff>73025</xdr:colOff>
      <xdr:row>29</xdr:row>
      <xdr:rowOff>16711</xdr:rowOff>
    </xdr:to>
    <xdr:cxnSp macro="">
      <xdr:nvCxnSpPr>
        <xdr:cNvPr id="156" name="直線コネクタ 155">
          <a:extLst>
            <a:ext uri="{FF2B5EF4-FFF2-40B4-BE49-F238E27FC236}">
              <a16:creationId xmlns:a16="http://schemas.microsoft.com/office/drawing/2014/main" id="{D71B39EC-9031-4398-B5C8-19421B4905D5}"/>
            </a:ext>
          </a:extLst>
        </xdr:cNvPr>
        <xdr:cNvCxnSpPr/>
      </xdr:nvCxnSpPr>
      <xdr:spPr>
        <a:xfrm flipV="1">
          <a:off x="11739245" y="5456343"/>
          <a:ext cx="670560" cy="191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85196</xdr:rowOff>
    </xdr:from>
    <xdr:to>
      <xdr:col>64</xdr:col>
      <xdr:colOff>123825</xdr:colOff>
      <xdr:row>30</xdr:row>
      <xdr:rowOff>15346</xdr:rowOff>
    </xdr:to>
    <xdr:sp macro="" textlink="">
      <xdr:nvSpPr>
        <xdr:cNvPr id="157" name="楕円 156">
          <a:extLst>
            <a:ext uri="{FF2B5EF4-FFF2-40B4-BE49-F238E27FC236}">
              <a16:creationId xmlns:a16="http://schemas.microsoft.com/office/drawing/2014/main" id="{5019ABFE-AF2E-4BB6-AD57-15BBD0B93991}"/>
            </a:ext>
          </a:extLst>
        </xdr:cNvPr>
        <xdr:cNvSpPr/>
      </xdr:nvSpPr>
      <xdr:spPr>
        <a:xfrm>
          <a:off x="11017885" y="57163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16711</xdr:rowOff>
    </xdr:from>
    <xdr:to>
      <xdr:col>68</xdr:col>
      <xdr:colOff>73025</xdr:colOff>
      <xdr:row>29</xdr:row>
      <xdr:rowOff>135996</xdr:rowOff>
    </xdr:to>
    <xdr:cxnSp macro="">
      <xdr:nvCxnSpPr>
        <xdr:cNvPr id="158" name="直線コネクタ 157">
          <a:extLst>
            <a:ext uri="{FF2B5EF4-FFF2-40B4-BE49-F238E27FC236}">
              <a16:creationId xmlns:a16="http://schemas.microsoft.com/office/drawing/2014/main" id="{37B21281-06E9-424E-95C6-784CB78ED5B4}"/>
            </a:ext>
          </a:extLst>
        </xdr:cNvPr>
        <xdr:cNvCxnSpPr/>
      </xdr:nvCxnSpPr>
      <xdr:spPr>
        <a:xfrm flipV="1">
          <a:off x="11068685" y="5647891"/>
          <a:ext cx="670560" cy="11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80158</xdr:rowOff>
    </xdr:from>
    <xdr:to>
      <xdr:col>60</xdr:col>
      <xdr:colOff>123825</xdr:colOff>
      <xdr:row>30</xdr:row>
      <xdr:rowOff>10308</xdr:rowOff>
    </xdr:to>
    <xdr:sp macro="" textlink="">
      <xdr:nvSpPr>
        <xdr:cNvPr id="159" name="楕円 158">
          <a:extLst>
            <a:ext uri="{FF2B5EF4-FFF2-40B4-BE49-F238E27FC236}">
              <a16:creationId xmlns:a16="http://schemas.microsoft.com/office/drawing/2014/main" id="{019F6312-1F8B-4C32-B0FC-AB06D1B708E4}"/>
            </a:ext>
          </a:extLst>
        </xdr:cNvPr>
        <xdr:cNvSpPr/>
      </xdr:nvSpPr>
      <xdr:spPr>
        <a:xfrm>
          <a:off x="10347325" y="57113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130958</xdr:rowOff>
    </xdr:from>
    <xdr:to>
      <xdr:col>64</xdr:col>
      <xdr:colOff>73025</xdr:colOff>
      <xdr:row>29</xdr:row>
      <xdr:rowOff>135996</xdr:rowOff>
    </xdr:to>
    <xdr:cxnSp macro="">
      <xdr:nvCxnSpPr>
        <xdr:cNvPr id="160" name="直線コネクタ 159">
          <a:extLst>
            <a:ext uri="{FF2B5EF4-FFF2-40B4-BE49-F238E27FC236}">
              <a16:creationId xmlns:a16="http://schemas.microsoft.com/office/drawing/2014/main" id="{6D6CAA40-1D15-49FE-A308-B25D244ED3BC}"/>
            </a:ext>
          </a:extLst>
        </xdr:cNvPr>
        <xdr:cNvCxnSpPr/>
      </xdr:nvCxnSpPr>
      <xdr:spPr>
        <a:xfrm>
          <a:off x="10398125" y="5762138"/>
          <a:ext cx="670560" cy="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163879</xdr:rowOff>
    </xdr:from>
    <xdr:ext cx="469744" cy="259045"/>
    <xdr:sp macro="" textlink="">
      <xdr:nvSpPr>
        <xdr:cNvPr id="161" name="n_1aveValue債務償還比率">
          <a:extLst>
            <a:ext uri="{FF2B5EF4-FFF2-40B4-BE49-F238E27FC236}">
              <a16:creationId xmlns:a16="http://schemas.microsoft.com/office/drawing/2014/main" id="{073EDDFA-DF2B-4406-A048-8713C079489C}"/>
            </a:ext>
          </a:extLst>
        </xdr:cNvPr>
        <xdr:cNvSpPr txBox="1"/>
      </xdr:nvSpPr>
      <xdr:spPr>
        <a:xfrm>
          <a:off x="12185092" y="562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132944</xdr:rowOff>
    </xdr:from>
    <xdr:ext cx="469744" cy="259045"/>
    <xdr:sp macro="" textlink="">
      <xdr:nvSpPr>
        <xdr:cNvPr id="162" name="n_2aveValue債務償還比率">
          <a:extLst>
            <a:ext uri="{FF2B5EF4-FFF2-40B4-BE49-F238E27FC236}">
              <a16:creationId xmlns:a16="http://schemas.microsoft.com/office/drawing/2014/main" id="{B947364E-6ACA-4754-8C44-8E6864BD53C4}"/>
            </a:ext>
          </a:extLst>
        </xdr:cNvPr>
        <xdr:cNvSpPr txBox="1"/>
      </xdr:nvSpPr>
      <xdr:spPr>
        <a:xfrm>
          <a:off x="11527232" y="576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170197</xdr:rowOff>
    </xdr:from>
    <xdr:ext cx="469744" cy="259045"/>
    <xdr:sp macro="" textlink="">
      <xdr:nvSpPr>
        <xdr:cNvPr id="163" name="n_3aveValue債務償還比率">
          <a:extLst>
            <a:ext uri="{FF2B5EF4-FFF2-40B4-BE49-F238E27FC236}">
              <a16:creationId xmlns:a16="http://schemas.microsoft.com/office/drawing/2014/main" id="{4E7EA1B0-D5D2-40EA-8F3B-64E41FAB40AE}"/>
            </a:ext>
          </a:extLst>
        </xdr:cNvPr>
        <xdr:cNvSpPr txBox="1"/>
      </xdr:nvSpPr>
      <xdr:spPr>
        <a:xfrm>
          <a:off x="10856672" y="596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18718</xdr:rowOff>
    </xdr:from>
    <xdr:ext cx="469744" cy="259045"/>
    <xdr:sp macro="" textlink="">
      <xdr:nvSpPr>
        <xdr:cNvPr id="164" name="n_4aveValue債務償還比率">
          <a:extLst>
            <a:ext uri="{FF2B5EF4-FFF2-40B4-BE49-F238E27FC236}">
              <a16:creationId xmlns:a16="http://schemas.microsoft.com/office/drawing/2014/main" id="{5E32B481-9EF9-4861-9F29-A4AE33D1A2CB}"/>
            </a:ext>
          </a:extLst>
        </xdr:cNvPr>
        <xdr:cNvSpPr txBox="1"/>
      </xdr:nvSpPr>
      <xdr:spPr>
        <a:xfrm>
          <a:off x="10186112" y="598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56320</xdr:rowOff>
    </xdr:from>
    <xdr:ext cx="469744" cy="259045"/>
    <xdr:sp macro="" textlink="">
      <xdr:nvSpPr>
        <xdr:cNvPr id="165" name="n_1mainValue債務償還比率">
          <a:extLst>
            <a:ext uri="{FF2B5EF4-FFF2-40B4-BE49-F238E27FC236}">
              <a16:creationId xmlns:a16="http://schemas.microsoft.com/office/drawing/2014/main" id="{2FF44957-BA68-41BE-A03B-DC0ED4FF65E4}"/>
            </a:ext>
          </a:extLst>
        </xdr:cNvPr>
        <xdr:cNvSpPr txBox="1"/>
      </xdr:nvSpPr>
      <xdr:spPr>
        <a:xfrm>
          <a:off x="12185092" y="518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84038</xdr:rowOff>
    </xdr:from>
    <xdr:ext cx="469744" cy="259045"/>
    <xdr:sp macro="" textlink="">
      <xdr:nvSpPr>
        <xdr:cNvPr id="166" name="n_2mainValue債務償還比率">
          <a:extLst>
            <a:ext uri="{FF2B5EF4-FFF2-40B4-BE49-F238E27FC236}">
              <a16:creationId xmlns:a16="http://schemas.microsoft.com/office/drawing/2014/main" id="{BF7806AA-A52E-435D-A5A6-63860AC98F48}"/>
            </a:ext>
          </a:extLst>
        </xdr:cNvPr>
        <xdr:cNvSpPr txBox="1"/>
      </xdr:nvSpPr>
      <xdr:spPr>
        <a:xfrm>
          <a:off x="11527232" y="53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31873</xdr:rowOff>
    </xdr:from>
    <xdr:ext cx="469744" cy="259045"/>
    <xdr:sp macro="" textlink="">
      <xdr:nvSpPr>
        <xdr:cNvPr id="167" name="n_3mainValue債務償還比率">
          <a:extLst>
            <a:ext uri="{FF2B5EF4-FFF2-40B4-BE49-F238E27FC236}">
              <a16:creationId xmlns:a16="http://schemas.microsoft.com/office/drawing/2014/main" id="{545ED891-2A95-40B9-81AE-EA00A0EDD644}"/>
            </a:ext>
          </a:extLst>
        </xdr:cNvPr>
        <xdr:cNvSpPr txBox="1"/>
      </xdr:nvSpPr>
      <xdr:spPr>
        <a:xfrm>
          <a:off x="10856672" y="549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26835</xdr:rowOff>
    </xdr:from>
    <xdr:ext cx="469744" cy="259045"/>
    <xdr:sp macro="" textlink="">
      <xdr:nvSpPr>
        <xdr:cNvPr id="168" name="n_4mainValue債務償還比率">
          <a:extLst>
            <a:ext uri="{FF2B5EF4-FFF2-40B4-BE49-F238E27FC236}">
              <a16:creationId xmlns:a16="http://schemas.microsoft.com/office/drawing/2014/main" id="{7BFB42C5-CB45-45F9-9771-6C18B690DFB6}"/>
            </a:ext>
          </a:extLst>
        </xdr:cNvPr>
        <xdr:cNvSpPr txBox="1"/>
      </xdr:nvSpPr>
      <xdr:spPr>
        <a:xfrm>
          <a:off x="10186112" y="5490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BD3265C0-0889-48B2-8C88-BB6365DD94BE}"/>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FEB16CD9-DEFE-4569-A894-12100DAA6B43}"/>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624BA921-7DF3-4949-B570-0CD8B9C7A204}"/>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94D1BB0C-F037-4E44-B387-C5F72595CF80}"/>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CACC3E21-ED66-4DDA-AA77-B347C0912ED8}"/>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FF14CD9-F336-4CCD-ABC9-AC451B0B859E}"/>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421E6EF-D50E-49CE-A0FB-F355008CCCE6}"/>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DA899B-CAD0-4D4A-80C3-DD698A2262A4}"/>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0EBB42-7813-4D2C-9AC2-5D22D3D8EBF5}"/>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000C63-4D69-4637-AE21-66075F9DD339}"/>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3B5C1A3-356E-4D37-B738-112A122E2CA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930FC2-16D7-4F2F-8D17-02AD3C2833AB}"/>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645DA38-343C-4621-9800-F6CB74C234AF}"/>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A88D09-3A5E-4909-9BA0-3A60EA986A8C}"/>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766F47B-7231-4BC1-8347-C40F944C86EC}"/>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9ECDD0-AF5D-491E-9F83-2E17ADFBD78D}"/>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
4,821
448.84
9,507,103
8,901,239
80,150
4,938,675
6,890,276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71371518-440F-459A-8907-7000BDD347E9}"/>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610BBEC-1E17-45BD-AF94-DD5821CE586C}"/>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383EDC-BB44-45AB-8E9D-F714D5811748}"/>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1EEE126-4A40-4CCF-B978-051BECC021C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E5045F2-2BC4-4A63-95F4-28F142BFF36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756F574-5A47-4637-8BF8-0B61A5F133C0}"/>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CA9C3EA-4CA4-4F24-A49A-EA984B67FE8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0D00501-F10B-48C8-9C73-08C86DDBD62E}"/>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4F75409-58CF-4C49-AEEC-F22E343A2BB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6B23C43-B30B-4C88-9046-07D698A9EDA1}"/>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615DDE-7B50-4F83-8FC2-8B75E111D4A1}"/>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5985E6E-CF7B-4C0A-BEA7-28862A1EFB7F}"/>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98B4BEB-1992-439E-9EB5-5FB96DCAC363}"/>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CDACE19-5DC5-4747-B135-F90C1EBF6DE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E971F7D-8262-4E7C-8D9E-CB83637C7602}"/>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33AE58B-FE92-48E0-8B6D-972CA4675DD6}"/>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B90BC19-EC86-4192-9DC3-8EB5B8D2E816}"/>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2F97001-34B1-4105-9547-FFCC68C3E7A3}"/>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702DF5F-712A-42A2-8D73-6B34B86367B9}"/>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E49DA8D-FDD8-4EB2-8C56-175E99AC762B}"/>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BC5D84-CD4E-42DC-9333-6DEEAEAF3944}"/>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1A5C097-CE92-4733-A476-92C7A430F7E1}"/>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4598794-C6E5-42A7-9962-C5DEB8B2B07F}"/>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635C429-D6BE-42B7-9449-9609313A3E7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AF7DEA1-F5D9-4322-B95D-C525933F3E86}"/>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93D5B4A-ED72-45A6-9B24-5A528BD7EDFA}"/>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A56BD8-DDE4-48A4-9121-2CD42CD9543F}"/>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012ACD3-8CB6-473A-8C0F-40BE51E90BC7}"/>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893B578-929F-46B3-91BD-8C82D0A837F1}"/>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10E29FC-DE3B-4B13-A2B1-0D8817029CBB}"/>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F26369D-0EA5-4902-92A2-F8411A2A4BBF}"/>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E696452-C047-4C3F-B152-ED7FA325F5BB}"/>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952B934-2B10-4E81-B533-F6915D413227}"/>
            </a:ext>
          </a:extLst>
        </xdr:cNvPr>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0ECDB97-188E-435B-A3BC-95B2A1323B88}"/>
            </a:ext>
          </a:extLst>
        </xdr:cNvPr>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86A370E-5B2C-4794-B376-A9F198BA1427}"/>
            </a:ext>
          </a:extLst>
        </xdr:cNvPr>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7833BD-DE91-41F2-A873-178463F28BFA}"/>
            </a:ext>
          </a:extLst>
        </xdr:cNvPr>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6F7648F9-A8EA-49C2-A8FE-20C72D76B5FA}"/>
            </a:ext>
          </a:extLst>
        </xdr:cNvPr>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3065690-C88C-446C-82D8-A3E498439A3A}"/>
            </a:ext>
          </a:extLst>
        </xdr:cNvPr>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2A5F05D3-3C48-4A77-8290-C06B91460A5A}"/>
            </a:ext>
          </a:extLst>
        </xdr:cNvPr>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4E5432A-7632-474A-AA7A-356F03CE24B9}"/>
            </a:ext>
          </a:extLst>
        </xdr:cNvPr>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D301A134-7FA3-4679-BF7C-28420EE8387C}"/>
            </a:ext>
          </a:extLst>
        </xdr:cNvPr>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445125CE-69B3-44D1-ABB8-DF6F21DBDBE6}"/>
            </a:ext>
          </a:extLst>
        </xdr:cNvPr>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86777436-73BB-42C8-B272-B82DD942D227}"/>
            </a:ext>
          </a:extLst>
        </xdr:cNvPr>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340B4BA-EE5A-42EA-AC60-02F42BAB2320}"/>
            </a:ext>
          </a:extLst>
        </xdr:cNvPr>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B01B22B-ECC0-4E74-BF38-51390C805817}"/>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90B1E74-5B3F-4EBD-92DC-6459B75C13AD}"/>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a:extLst>
            <a:ext uri="{FF2B5EF4-FFF2-40B4-BE49-F238E27FC236}">
              <a16:creationId xmlns:a16="http://schemas.microsoft.com/office/drawing/2014/main" id="{88CBBFE3-AAB9-48D2-B86E-F4AA882C34E0}"/>
            </a:ext>
          </a:extLst>
        </xdr:cNvPr>
        <xdr:cNvCxnSpPr/>
      </xdr:nvCxnSpPr>
      <xdr:spPr>
        <a:xfrm flipV="1">
          <a:off x="4086225" y="5534842"/>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道路】&#10;有形固定資産減価償却率最小値テキスト">
          <a:extLst>
            <a:ext uri="{FF2B5EF4-FFF2-40B4-BE49-F238E27FC236}">
              <a16:creationId xmlns:a16="http://schemas.microsoft.com/office/drawing/2014/main" id="{A1AD1E7A-89B1-43CA-ACDC-5F7A66E59171}"/>
            </a:ext>
          </a:extLst>
        </xdr:cNvPr>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a:extLst>
            <a:ext uri="{FF2B5EF4-FFF2-40B4-BE49-F238E27FC236}">
              <a16:creationId xmlns:a16="http://schemas.microsoft.com/office/drawing/2014/main" id="{EFC6C562-D785-42D8-AA7E-C1493F8307C0}"/>
            </a:ext>
          </a:extLst>
        </xdr:cNvPr>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9B821E75-F767-4FEF-844B-F857269A7F3B}"/>
            </a:ext>
          </a:extLst>
        </xdr:cNvPr>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DF1CA52B-D495-4DA7-B86E-0C269B8E61A0}"/>
            </a:ext>
          </a:extLst>
        </xdr:cNvPr>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a:extLst>
            <a:ext uri="{FF2B5EF4-FFF2-40B4-BE49-F238E27FC236}">
              <a16:creationId xmlns:a16="http://schemas.microsoft.com/office/drawing/2014/main" id="{07FF4334-4A0D-4EC1-9128-F25505A50355}"/>
            </a:ext>
          </a:extLst>
        </xdr:cNvPr>
        <xdr:cNvSpPr txBox="1"/>
      </xdr:nvSpPr>
      <xdr:spPr>
        <a:xfrm>
          <a:off x="4124960" y="6527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6BA77FC9-C88E-4ECC-9C22-677D9CA94EEE}"/>
            </a:ext>
          </a:extLst>
        </xdr:cNvPr>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156028</xdr:rowOff>
    </xdr:from>
    <xdr:to>
      <xdr:col>20</xdr:col>
      <xdr:colOff>38100</xdr:colOff>
      <xdr:row>39</xdr:row>
      <xdr:rowOff>86178</xdr:rowOff>
    </xdr:to>
    <xdr:sp macro="" textlink="">
      <xdr:nvSpPr>
        <xdr:cNvPr id="65" name="フローチャート: 判断 64">
          <a:extLst>
            <a:ext uri="{FF2B5EF4-FFF2-40B4-BE49-F238E27FC236}">
              <a16:creationId xmlns:a16="http://schemas.microsoft.com/office/drawing/2014/main" id="{64352ADC-195F-4A01-8DCE-BEF85277A1AD}"/>
            </a:ext>
          </a:extLst>
        </xdr:cNvPr>
        <xdr:cNvSpPr/>
      </xdr:nvSpPr>
      <xdr:spPr>
        <a:xfrm>
          <a:off x="3312160" y="65263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123372</xdr:rowOff>
    </xdr:from>
    <xdr:to>
      <xdr:col>15</xdr:col>
      <xdr:colOff>101600</xdr:colOff>
      <xdr:row>39</xdr:row>
      <xdr:rowOff>53522</xdr:rowOff>
    </xdr:to>
    <xdr:sp macro="" textlink="">
      <xdr:nvSpPr>
        <xdr:cNvPr id="66" name="フローチャート: 判断 65">
          <a:extLst>
            <a:ext uri="{FF2B5EF4-FFF2-40B4-BE49-F238E27FC236}">
              <a16:creationId xmlns:a16="http://schemas.microsoft.com/office/drawing/2014/main" id="{B84AA6DA-B5DC-497F-A65F-36A3E019236F}"/>
            </a:ext>
          </a:extLst>
        </xdr:cNvPr>
        <xdr:cNvSpPr/>
      </xdr:nvSpPr>
      <xdr:spPr>
        <a:xfrm>
          <a:off x="2514600" y="64936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125004</xdr:rowOff>
    </xdr:from>
    <xdr:to>
      <xdr:col>10</xdr:col>
      <xdr:colOff>165100</xdr:colOff>
      <xdr:row>39</xdr:row>
      <xdr:rowOff>55154</xdr:rowOff>
    </xdr:to>
    <xdr:sp macro="" textlink="">
      <xdr:nvSpPr>
        <xdr:cNvPr id="67" name="フローチャート: 判断 66">
          <a:extLst>
            <a:ext uri="{FF2B5EF4-FFF2-40B4-BE49-F238E27FC236}">
              <a16:creationId xmlns:a16="http://schemas.microsoft.com/office/drawing/2014/main" id="{D13C665B-AA05-40F1-ABFA-393CF980A22B}"/>
            </a:ext>
          </a:extLst>
        </xdr:cNvPr>
        <xdr:cNvSpPr/>
      </xdr:nvSpPr>
      <xdr:spPr>
        <a:xfrm>
          <a:off x="1739900" y="64953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102144</xdr:rowOff>
    </xdr:from>
    <xdr:to>
      <xdr:col>6</xdr:col>
      <xdr:colOff>38100</xdr:colOff>
      <xdr:row>39</xdr:row>
      <xdr:rowOff>32294</xdr:rowOff>
    </xdr:to>
    <xdr:sp macro="" textlink="">
      <xdr:nvSpPr>
        <xdr:cNvPr id="68" name="フローチャート: 判断 67">
          <a:extLst>
            <a:ext uri="{FF2B5EF4-FFF2-40B4-BE49-F238E27FC236}">
              <a16:creationId xmlns:a16="http://schemas.microsoft.com/office/drawing/2014/main" id="{2AD8E42B-F48F-4F91-A02C-D1BD83A28362}"/>
            </a:ext>
          </a:extLst>
        </xdr:cNvPr>
        <xdr:cNvSpPr/>
      </xdr:nvSpPr>
      <xdr:spPr>
        <a:xfrm>
          <a:off x="965200" y="64724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8BEDA07-19A5-4619-A267-A36B6FEE12DC}"/>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0ED8607-C231-447F-8011-30D8AF3CFE15}"/>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3800770-28E3-40ED-8E81-87F86D483C84}"/>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1DC672C-83E3-40EA-BC75-2D3F1A3D668F}"/>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3C4C958C-B621-42F2-A3EE-94C1101BA335}"/>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84183</xdr:rowOff>
    </xdr:from>
    <xdr:to>
      <xdr:col>24</xdr:col>
      <xdr:colOff>114300</xdr:colOff>
      <xdr:row>36</xdr:row>
      <xdr:rowOff>14333</xdr:rowOff>
    </xdr:to>
    <xdr:sp macro="" textlink="">
      <xdr:nvSpPr>
        <xdr:cNvPr id="74" name="楕円 73">
          <a:extLst>
            <a:ext uri="{FF2B5EF4-FFF2-40B4-BE49-F238E27FC236}">
              <a16:creationId xmlns:a16="http://schemas.microsoft.com/office/drawing/2014/main" id="{F4E2CDC5-B16F-440A-BF02-C39758DA4BA6}"/>
            </a:ext>
          </a:extLst>
        </xdr:cNvPr>
        <xdr:cNvSpPr/>
      </xdr:nvSpPr>
      <xdr:spPr>
        <a:xfrm>
          <a:off x="4036060" y="59515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107060</xdr:rowOff>
    </xdr:from>
    <xdr:ext cx="405111" cy="259045"/>
    <xdr:sp macro="" textlink="">
      <xdr:nvSpPr>
        <xdr:cNvPr id="75" name="【道路】&#10;有形固定資産減価償却率該当値テキスト">
          <a:extLst>
            <a:ext uri="{FF2B5EF4-FFF2-40B4-BE49-F238E27FC236}">
              <a16:creationId xmlns:a16="http://schemas.microsoft.com/office/drawing/2014/main" id="{637C085E-29AE-42F5-97C4-952F7F0293EA}"/>
            </a:ext>
          </a:extLst>
        </xdr:cNvPr>
        <xdr:cNvSpPr txBox="1"/>
      </xdr:nvSpPr>
      <xdr:spPr>
        <a:xfrm>
          <a:off x="4124960" y="58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53158</xdr:rowOff>
    </xdr:from>
    <xdr:to>
      <xdr:col>20</xdr:col>
      <xdr:colOff>38100</xdr:colOff>
      <xdr:row>35</xdr:row>
      <xdr:rowOff>154758</xdr:rowOff>
    </xdr:to>
    <xdr:sp macro="" textlink="">
      <xdr:nvSpPr>
        <xdr:cNvPr id="76" name="楕円 75">
          <a:extLst>
            <a:ext uri="{FF2B5EF4-FFF2-40B4-BE49-F238E27FC236}">
              <a16:creationId xmlns:a16="http://schemas.microsoft.com/office/drawing/2014/main" id="{26515704-3BA9-4996-A589-72D446A8D1C1}"/>
            </a:ext>
          </a:extLst>
        </xdr:cNvPr>
        <xdr:cNvSpPr/>
      </xdr:nvSpPr>
      <xdr:spPr>
        <a:xfrm>
          <a:off x="3312160" y="592055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103958</xdr:rowOff>
    </xdr:from>
    <xdr:to>
      <xdr:col>24</xdr:col>
      <xdr:colOff>63500</xdr:colOff>
      <xdr:row>35</xdr:row>
      <xdr:rowOff>134983</xdr:rowOff>
    </xdr:to>
    <xdr:cxnSp macro="">
      <xdr:nvCxnSpPr>
        <xdr:cNvPr id="77" name="直線コネクタ 76">
          <a:extLst>
            <a:ext uri="{FF2B5EF4-FFF2-40B4-BE49-F238E27FC236}">
              <a16:creationId xmlns:a16="http://schemas.microsoft.com/office/drawing/2014/main" id="{09213D21-EC86-4033-956C-85B224B901B9}"/>
            </a:ext>
          </a:extLst>
        </xdr:cNvPr>
        <xdr:cNvCxnSpPr/>
      </xdr:nvCxnSpPr>
      <xdr:spPr>
        <a:xfrm>
          <a:off x="3355340" y="5971358"/>
          <a:ext cx="73152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22134</xdr:rowOff>
    </xdr:from>
    <xdr:to>
      <xdr:col>15</xdr:col>
      <xdr:colOff>101600</xdr:colOff>
      <xdr:row>35</xdr:row>
      <xdr:rowOff>123734</xdr:rowOff>
    </xdr:to>
    <xdr:sp macro="" textlink="">
      <xdr:nvSpPr>
        <xdr:cNvPr id="78" name="楕円 77">
          <a:extLst>
            <a:ext uri="{FF2B5EF4-FFF2-40B4-BE49-F238E27FC236}">
              <a16:creationId xmlns:a16="http://schemas.microsoft.com/office/drawing/2014/main" id="{E271A5F5-FF66-4456-8C19-AEE96A3762B3}"/>
            </a:ext>
          </a:extLst>
        </xdr:cNvPr>
        <xdr:cNvSpPr/>
      </xdr:nvSpPr>
      <xdr:spPr>
        <a:xfrm>
          <a:off x="2514600" y="588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72934</xdr:rowOff>
    </xdr:from>
    <xdr:to>
      <xdr:col>19</xdr:col>
      <xdr:colOff>177800</xdr:colOff>
      <xdr:row>35</xdr:row>
      <xdr:rowOff>103958</xdr:rowOff>
    </xdr:to>
    <xdr:cxnSp macro="">
      <xdr:nvCxnSpPr>
        <xdr:cNvPr id="79" name="直線コネクタ 78">
          <a:extLst>
            <a:ext uri="{FF2B5EF4-FFF2-40B4-BE49-F238E27FC236}">
              <a16:creationId xmlns:a16="http://schemas.microsoft.com/office/drawing/2014/main" id="{A6018F56-3763-4C48-B8E1-0286F71DED1B}"/>
            </a:ext>
          </a:extLst>
        </xdr:cNvPr>
        <xdr:cNvCxnSpPr/>
      </xdr:nvCxnSpPr>
      <xdr:spPr>
        <a:xfrm>
          <a:off x="2565400" y="5940334"/>
          <a:ext cx="78994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162560</xdr:rowOff>
    </xdr:from>
    <xdr:to>
      <xdr:col>10</xdr:col>
      <xdr:colOff>165100</xdr:colOff>
      <xdr:row>35</xdr:row>
      <xdr:rowOff>92710</xdr:rowOff>
    </xdr:to>
    <xdr:sp macro="" textlink="">
      <xdr:nvSpPr>
        <xdr:cNvPr id="80" name="楕円 79">
          <a:extLst>
            <a:ext uri="{FF2B5EF4-FFF2-40B4-BE49-F238E27FC236}">
              <a16:creationId xmlns:a16="http://schemas.microsoft.com/office/drawing/2014/main" id="{17F8F953-3BE1-4B6F-A4ED-E6196A0394DD}"/>
            </a:ext>
          </a:extLst>
        </xdr:cNvPr>
        <xdr:cNvSpPr/>
      </xdr:nvSpPr>
      <xdr:spPr>
        <a:xfrm>
          <a:off x="1739900" y="5862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41910</xdr:rowOff>
    </xdr:from>
    <xdr:to>
      <xdr:col>15</xdr:col>
      <xdr:colOff>50800</xdr:colOff>
      <xdr:row>35</xdr:row>
      <xdr:rowOff>72934</xdr:rowOff>
    </xdr:to>
    <xdr:cxnSp macro="">
      <xdr:nvCxnSpPr>
        <xdr:cNvPr id="81" name="直線コネクタ 80">
          <a:extLst>
            <a:ext uri="{FF2B5EF4-FFF2-40B4-BE49-F238E27FC236}">
              <a16:creationId xmlns:a16="http://schemas.microsoft.com/office/drawing/2014/main" id="{2711AC2D-CC48-4347-9C52-71A4BB619F0D}"/>
            </a:ext>
          </a:extLst>
        </xdr:cNvPr>
        <xdr:cNvCxnSpPr/>
      </xdr:nvCxnSpPr>
      <xdr:spPr>
        <a:xfrm>
          <a:off x="1790700" y="5909310"/>
          <a:ext cx="7747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131536</xdr:rowOff>
    </xdr:from>
    <xdr:to>
      <xdr:col>6</xdr:col>
      <xdr:colOff>38100</xdr:colOff>
      <xdr:row>35</xdr:row>
      <xdr:rowOff>61686</xdr:rowOff>
    </xdr:to>
    <xdr:sp macro="" textlink="">
      <xdr:nvSpPr>
        <xdr:cNvPr id="82" name="楕円 81">
          <a:extLst>
            <a:ext uri="{FF2B5EF4-FFF2-40B4-BE49-F238E27FC236}">
              <a16:creationId xmlns:a16="http://schemas.microsoft.com/office/drawing/2014/main" id="{5A26EF41-5405-43B2-B271-08FB84789965}"/>
            </a:ext>
          </a:extLst>
        </xdr:cNvPr>
        <xdr:cNvSpPr/>
      </xdr:nvSpPr>
      <xdr:spPr>
        <a:xfrm>
          <a:off x="965200" y="5831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10886</xdr:rowOff>
    </xdr:from>
    <xdr:to>
      <xdr:col>10</xdr:col>
      <xdr:colOff>114300</xdr:colOff>
      <xdr:row>35</xdr:row>
      <xdr:rowOff>41910</xdr:rowOff>
    </xdr:to>
    <xdr:cxnSp macro="">
      <xdr:nvCxnSpPr>
        <xdr:cNvPr id="83" name="直線コネクタ 82">
          <a:extLst>
            <a:ext uri="{FF2B5EF4-FFF2-40B4-BE49-F238E27FC236}">
              <a16:creationId xmlns:a16="http://schemas.microsoft.com/office/drawing/2014/main" id="{DEBA8FDC-4331-4415-AFDA-70B3C0F6FEE3}"/>
            </a:ext>
          </a:extLst>
        </xdr:cNvPr>
        <xdr:cNvCxnSpPr/>
      </xdr:nvCxnSpPr>
      <xdr:spPr>
        <a:xfrm>
          <a:off x="1008380" y="5878286"/>
          <a:ext cx="78232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77305</xdr:rowOff>
    </xdr:from>
    <xdr:ext cx="405111" cy="259045"/>
    <xdr:sp macro="" textlink="">
      <xdr:nvSpPr>
        <xdr:cNvPr id="84" name="n_1aveValue【道路】&#10;有形固定資産減価償却率">
          <a:extLst>
            <a:ext uri="{FF2B5EF4-FFF2-40B4-BE49-F238E27FC236}">
              <a16:creationId xmlns:a16="http://schemas.microsoft.com/office/drawing/2014/main" id="{CE7467CC-5A97-4DBB-9BF8-3E5762B0A44C}"/>
            </a:ext>
          </a:extLst>
        </xdr:cNvPr>
        <xdr:cNvSpPr txBox="1"/>
      </xdr:nvSpPr>
      <xdr:spPr>
        <a:xfrm>
          <a:off x="317056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44649</xdr:rowOff>
    </xdr:from>
    <xdr:ext cx="405111" cy="259045"/>
    <xdr:sp macro="" textlink="">
      <xdr:nvSpPr>
        <xdr:cNvPr id="85" name="n_2aveValue【道路】&#10;有形固定資産減価償却率">
          <a:extLst>
            <a:ext uri="{FF2B5EF4-FFF2-40B4-BE49-F238E27FC236}">
              <a16:creationId xmlns:a16="http://schemas.microsoft.com/office/drawing/2014/main" id="{B340F706-4BAB-4F9F-A99C-FFDCBAD17466}"/>
            </a:ext>
          </a:extLst>
        </xdr:cNvPr>
        <xdr:cNvSpPr txBox="1"/>
      </xdr:nvSpPr>
      <xdr:spPr>
        <a:xfrm>
          <a:off x="238570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86" name="n_3aveValue【道路】&#10;有形固定資産減価償却率">
          <a:extLst>
            <a:ext uri="{FF2B5EF4-FFF2-40B4-BE49-F238E27FC236}">
              <a16:creationId xmlns:a16="http://schemas.microsoft.com/office/drawing/2014/main" id="{6C9F42AD-9C24-4162-900D-DF9B893A4F11}"/>
            </a:ext>
          </a:extLst>
        </xdr:cNvPr>
        <xdr:cNvSpPr txBox="1"/>
      </xdr:nvSpPr>
      <xdr:spPr>
        <a:xfrm>
          <a:off x="1611004" y="658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87" name="n_4aveValue【道路】&#10;有形固定資産減価償却率">
          <a:extLst>
            <a:ext uri="{FF2B5EF4-FFF2-40B4-BE49-F238E27FC236}">
              <a16:creationId xmlns:a16="http://schemas.microsoft.com/office/drawing/2014/main" id="{DD70BF22-4D00-4AFD-9441-530691CA04B7}"/>
            </a:ext>
          </a:extLst>
        </xdr:cNvPr>
        <xdr:cNvSpPr txBox="1"/>
      </xdr:nvSpPr>
      <xdr:spPr>
        <a:xfrm>
          <a:off x="836304"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171285</xdr:rowOff>
    </xdr:from>
    <xdr:ext cx="405111" cy="259045"/>
    <xdr:sp macro="" textlink="">
      <xdr:nvSpPr>
        <xdr:cNvPr id="88" name="n_1mainValue【道路】&#10;有形固定資産減価償却率">
          <a:extLst>
            <a:ext uri="{FF2B5EF4-FFF2-40B4-BE49-F238E27FC236}">
              <a16:creationId xmlns:a16="http://schemas.microsoft.com/office/drawing/2014/main" id="{EA775F0B-7C52-4C1E-94B0-97A2FCA35F01}"/>
            </a:ext>
          </a:extLst>
        </xdr:cNvPr>
        <xdr:cNvSpPr txBox="1"/>
      </xdr:nvSpPr>
      <xdr:spPr>
        <a:xfrm>
          <a:off x="3170564" y="570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140261</xdr:rowOff>
    </xdr:from>
    <xdr:ext cx="405111" cy="259045"/>
    <xdr:sp macro="" textlink="">
      <xdr:nvSpPr>
        <xdr:cNvPr id="89" name="n_2mainValue【道路】&#10;有形固定資産減価償却率">
          <a:extLst>
            <a:ext uri="{FF2B5EF4-FFF2-40B4-BE49-F238E27FC236}">
              <a16:creationId xmlns:a16="http://schemas.microsoft.com/office/drawing/2014/main" id="{6C3C43B3-7D73-4230-936B-5D54E003587E}"/>
            </a:ext>
          </a:extLst>
        </xdr:cNvPr>
        <xdr:cNvSpPr txBox="1"/>
      </xdr:nvSpPr>
      <xdr:spPr>
        <a:xfrm>
          <a:off x="2385704" y="567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109237</xdr:rowOff>
    </xdr:from>
    <xdr:ext cx="405111" cy="259045"/>
    <xdr:sp macro="" textlink="">
      <xdr:nvSpPr>
        <xdr:cNvPr id="90" name="n_3mainValue【道路】&#10;有形固定資産減価償却率">
          <a:extLst>
            <a:ext uri="{FF2B5EF4-FFF2-40B4-BE49-F238E27FC236}">
              <a16:creationId xmlns:a16="http://schemas.microsoft.com/office/drawing/2014/main" id="{0E89EB6E-5CFC-4D96-9632-261EFBD6F209}"/>
            </a:ext>
          </a:extLst>
        </xdr:cNvPr>
        <xdr:cNvSpPr txBox="1"/>
      </xdr:nvSpPr>
      <xdr:spPr>
        <a:xfrm>
          <a:off x="1611004" y="564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78213</xdr:rowOff>
    </xdr:from>
    <xdr:ext cx="405111" cy="259045"/>
    <xdr:sp macro="" textlink="">
      <xdr:nvSpPr>
        <xdr:cNvPr id="91" name="n_4mainValue【道路】&#10;有形固定資産減価償却率">
          <a:extLst>
            <a:ext uri="{FF2B5EF4-FFF2-40B4-BE49-F238E27FC236}">
              <a16:creationId xmlns:a16="http://schemas.microsoft.com/office/drawing/2014/main" id="{DE929575-407A-4DF7-8646-69CA8DD82DD5}"/>
            </a:ext>
          </a:extLst>
        </xdr:cNvPr>
        <xdr:cNvSpPr txBox="1"/>
      </xdr:nvSpPr>
      <xdr:spPr>
        <a:xfrm>
          <a:off x="83630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D3DCAA1-5E7E-4BF0-BC2D-E30BA68FD49D}"/>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B649FDD-6161-4B84-94B2-4E98D71F1A45}"/>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9785BC33-5F22-4751-92B2-8BBCD2AABD25}"/>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AA606992-7468-4D21-8D07-B6E2168B994E}"/>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E348B3C7-FDE3-4186-9622-5AEAA1834446}"/>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58A8D50-C787-494A-96A2-EFDE4B6BE4F3}"/>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DB645FC-A57C-4A66-BED1-03B39943F058}"/>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6B52A555-E8E0-478B-847D-509DDEC5F130}"/>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D2D1340-52A1-4B54-BD32-E495123ADC4E}"/>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1B576DF-3582-4128-864D-C02AD948BB7F}"/>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90386A82-7774-47AD-A3A2-3E5A6A707F69}"/>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207FD4D-3636-4FA3-92DF-5CB90E57B8A0}"/>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C0B2518-BCA9-4B39-9ECB-95658C87BC32}"/>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7FD36A6D-C357-4EFA-9490-42D82AE554ED}"/>
            </a:ext>
          </a:extLst>
        </xdr:cNvPr>
        <xdr:cNvSpPr txBox="1"/>
      </xdr:nvSpPr>
      <xdr:spPr>
        <a:xfrm>
          <a:off x="529992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1207357-FE9D-408D-8D00-C6BC3460DA40}"/>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010DAD4C-B523-4C50-B5D4-634B5D3DB0DD}"/>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45BC2FC-945D-41C8-BD2C-6E4886244D66}"/>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ADAA30A-0AEE-4949-9046-A39CF148BAC5}"/>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AF1E1C2-D1D1-4255-9DE9-D3467EAA892B}"/>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38EE9F5E-FCC5-4479-AA8C-335F9F98EB38}"/>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67EABBB2-40A9-458F-977D-202381A5CD0F}"/>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3" name="テキスト ボックス 112">
          <a:extLst>
            <a:ext uri="{FF2B5EF4-FFF2-40B4-BE49-F238E27FC236}">
              <a16:creationId xmlns:a16="http://schemas.microsoft.com/office/drawing/2014/main" id="{30FD6C6F-D8AA-4F5C-8F0C-95520C7ADEF6}"/>
            </a:ext>
          </a:extLst>
        </xdr:cNvPr>
        <xdr:cNvSpPr txBox="1"/>
      </xdr:nvSpPr>
      <xdr:spPr>
        <a:xfrm>
          <a:off x="520976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CCFECB16-7AA4-4DE7-AEA0-DB4D5AEEE993}"/>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17558</xdr:rowOff>
    </xdr:from>
    <xdr:to>
      <xdr:col>54</xdr:col>
      <xdr:colOff>189865</xdr:colOff>
      <xdr:row>42</xdr:row>
      <xdr:rowOff>37867</xdr:rowOff>
    </xdr:to>
    <xdr:cxnSp macro="">
      <xdr:nvCxnSpPr>
        <xdr:cNvPr id="115" name="直線コネクタ 114">
          <a:extLst>
            <a:ext uri="{FF2B5EF4-FFF2-40B4-BE49-F238E27FC236}">
              <a16:creationId xmlns:a16="http://schemas.microsoft.com/office/drawing/2014/main" id="{969D51F8-0CB1-45D6-AD9F-33A1EEBAF848}"/>
            </a:ext>
          </a:extLst>
        </xdr:cNvPr>
        <xdr:cNvCxnSpPr/>
      </xdr:nvCxnSpPr>
      <xdr:spPr>
        <a:xfrm flipV="1">
          <a:off x="9219565" y="5549678"/>
          <a:ext cx="0" cy="1529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41694</xdr:rowOff>
    </xdr:from>
    <xdr:ext cx="469744" cy="259045"/>
    <xdr:sp macro="" textlink="">
      <xdr:nvSpPr>
        <xdr:cNvPr id="116" name="【道路】&#10;一人当たり延長最小値テキスト">
          <a:extLst>
            <a:ext uri="{FF2B5EF4-FFF2-40B4-BE49-F238E27FC236}">
              <a16:creationId xmlns:a16="http://schemas.microsoft.com/office/drawing/2014/main" id="{DFA4B664-8875-4701-A291-2A3406964FF0}"/>
            </a:ext>
          </a:extLst>
        </xdr:cNvPr>
        <xdr:cNvSpPr txBox="1"/>
      </xdr:nvSpPr>
      <xdr:spPr>
        <a:xfrm>
          <a:off x="9258300" y="708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37867</xdr:rowOff>
    </xdr:from>
    <xdr:to>
      <xdr:col>55</xdr:col>
      <xdr:colOff>88900</xdr:colOff>
      <xdr:row>42</xdr:row>
      <xdr:rowOff>37867</xdr:rowOff>
    </xdr:to>
    <xdr:cxnSp macro="">
      <xdr:nvCxnSpPr>
        <xdr:cNvPr id="117" name="直線コネクタ 116">
          <a:extLst>
            <a:ext uri="{FF2B5EF4-FFF2-40B4-BE49-F238E27FC236}">
              <a16:creationId xmlns:a16="http://schemas.microsoft.com/office/drawing/2014/main" id="{21CD6736-2B10-4E3A-8AE4-F5907997B2C5}"/>
            </a:ext>
          </a:extLst>
        </xdr:cNvPr>
        <xdr:cNvCxnSpPr/>
      </xdr:nvCxnSpPr>
      <xdr:spPr>
        <a:xfrm>
          <a:off x="9154160" y="70787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135685</xdr:rowOff>
    </xdr:from>
    <xdr:ext cx="599010" cy="259045"/>
    <xdr:sp macro="" textlink="">
      <xdr:nvSpPr>
        <xdr:cNvPr id="118" name="【道路】&#10;一人当たり延長最大値テキスト">
          <a:extLst>
            <a:ext uri="{FF2B5EF4-FFF2-40B4-BE49-F238E27FC236}">
              <a16:creationId xmlns:a16="http://schemas.microsoft.com/office/drawing/2014/main" id="{2AA99EA1-DA7C-4BEF-872F-66EF382397CA}"/>
            </a:ext>
          </a:extLst>
        </xdr:cNvPr>
        <xdr:cNvSpPr txBox="1"/>
      </xdr:nvSpPr>
      <xdr:spPr>
        <a:xfrm>
          <a:off x="9258300" y="533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17558</xdr:rowOff>
    </xdr:from>
    <xdr:to>
      <xdr:col>55</xdr:col>
      <xdr:colOff>88900</xdr:colOff>
      <xdr:row>33</xdr:row>
      <xdr:rowOff>17558</xdr:rowOff>
    </xdr:to>
    <xdr:cxnSp macro="">
      <xdr:nvCxnSpPr>
        <xdr:cNvPr id="119" name="直線コネクタ 118">
          <a:extLst>
            <a:ext uri="{FF2B5EF4-FFF2-40B4-BE49-F238E27FC236}">
              <a16:creationId xmlns:a16="http://schemas.microsoft.com/office/drawing/2014/main" id="{28D236EE-7249-46AE-A7EC-4567427D5183}"/>
            </a:ext>
          </a:extLst>
        </xdr:cNvPr>
        <xdr:cNvCxnSpPr/>
      </xdr:nvCxnSpPr>
      <xdr:spPr>
        <a:xfrm>
          <a:off x="9154160" y="55496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133821</xdr:rowOff>
    </xdr:from>
    <xdr:ext cx="534377" cy="259045"/>
    <xdr:sp macro="" textlink="">
      <xdr:nvSpPr>
        <xdr:cNvPr id="120" name="【道路】&#10;一人当たり延長平均値テキスト">
          <a:extLst>
            <a:ext uri="{FF2B5EF4-FFF2-40B4-BE49-F238E27FC236}">
              <a16:creationId xmlns:a16="http://schemas.microsoft.com/office/drawing/2014/main" id="{80BA2A37-656F-416D-9F6B-4B6119CFB0B0}"/>
            </a:ext>
          </a:extLst>
        </xdr:cNvPr>
        <xdr:cNvSpPr txBox="1"/>
      </xdr:nvSpPr>
      <xdr:spPr>
        <a:xfrm>
          <a:off x="9258300" y="68394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155394</xdr:rowOff>
    </xdr:from>
    <xdr:to>
      <xdr:col>55</xdr:col>
      <xdr:colOff>50800</xdr:colOff>
      <xdr:row>41</xdr:row>
      <xdr:rowOff>85544</xdr:rowOff>
    </xdr:to>
    <xdr:sp macro="" textlink="">
      <xdr:nvSpPr>
        <xdr:cNvPr id="121" name="フローチャート: 判断 120">
          <a:extLst>
            <a:ext uri="{FF2B5EF4-FFF2-40B4-BE49-F238E27FC236}">
              <a16:creationId xmlns:a16="http://schemas.microsoft.com/office/drawing/2014/main" id="{0E83004A-AB75-4794-B9CC-AF7E5B5043C3}"/>
            </a:ext>
          </a:extLst>
        </xdr:cNvPr>
        <xdr:cNvSpPr/>
      </xdr:nvSpPr>
      <xdr:spPr>
        <a:xfrm>
          <a:off x="9192260" y="68609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160895</xdr:rowOff>
    </xdr:from>
    <xdr:to>
      <xdr:col>50</xdr:col>
      <xdr:colOff>165100</xdr:colOff>
      <xdr:row>41</xdr:row>
      <xdr:rowOff>91045</xdr:rowOff>
    </xdr:to>
    <xdr:sp macro="" textlink="">
      <xdr:nvSpPr>
        <xdr:cNvPr id="122" name="フローチャート: 判断 121">
          <a:extLst>
            <a:ext uri="{FF2B5EF4-FFF2-40B4-BE49-F238E27FC236}">
              <a16:creationId xmlns:a16="http://schemas.microsoft.com/office/drawing/2014/main" id="{419B89A9-5328-4D9B-9520-02579CE01B45}"/>
            </a:ext>
          </a:extLst>
        </xdr:cNvPr>
        <xdr:cNvSpPr/>
      </xdr:nvSpPr>
      <xdr:spPr>
        <a:xfrm>
          <a:off x="8445500" y="68664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163385</xdr:rowOff>
    </xdr:from>
    <xdr:to>
      <xdr:col>46</xdr:col>
      <xdr:colOff>38100</xdr:colOff>
      <xdr:row>41</xdr:row>
      <xdr:rowOff>93535</xdr:rowOff>
    </xdr:to>
    <xdr:sp macro="" textlink="">
      <xdr:nvSpPr>
        <xdr:cNvPr id="123" name="フローチャート: 判断 122">
          <a:extLst>
            <a:ext uri="{FF2B5EF4-FFF2-40B4-BE49-F238E27FC236}">
              <a16:creationId xmlns:a16="http://schemas.microsoft.com/office/drawing/2014/main" id="{4FDC9CDF-B533-4E09-A25B-B5235A85B589}"/>
            </a:ext>
          </a:extLst>
        </xdr:cNvPr>
        <xdr:cNvSpPr/>
      </xdr:nvSpPr>
      <xdr:spPr>
        <a:xfrm>
          <a:off x="7670800" y="6868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42332</xdr:rowOff>
    </xdr:from>
    <xdr:to>
      <xdr:col>41</xdr:col>
      <xdr:colOff>101600</xdr:colOff>
      <xdr:row>41</xdr:row>
      <xdr:rowOff>143932</xdr:rowOff>
    </xdr:to>
    <xdr:sp macro="" textlink="">
      <xdr:nvSpPr>
        <xdr:cNvPr id="124" name="フローチャート: 判断 123">
          <a:extLst>
            <a:ext uri="{FF2B5EF4-FFF2-40B4-BE49-F238E27FC236}">
              <a16:creationId xmlns:a16="http://schemas.microsoft.com/office/drawing/2014/main" id="{9BBA62D5-02CD-4464-AD24-0DA23483102E}"/>
            </a:ext>
          </a:extLst>
        </xdr:cNvPr>
        <xdr:cNvSpPr/>
      </xdr:nvSpPr>
      <xdr:spPr>
        <a:xfrm>
          <a:off x="6873240" y="691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20937</xdr:rowOff>
    </xdr:from>
    <xdr:to>
      <xdr:col>36</xdr:col>
      <xdr:colOff>165100</xdr:colOff>
      <xdr:row>41</xdr:row>
      <xdr:rowOff>122537</xdr:rowOff>
    </xdr:to>
    <xdr:sp macro="" textlink="">
      <xdr:nvSpPr>
        <xdr:cNvPr id="125" name="フローチャート: 判断 124">
          <a:extLst>
            <a:ext uri="{FF2B5EF4-FFF2-40B4-BE49-F238E27FC236}">
              <a16:creationId xmlns:a16="http://schemas.microsoft.com/office/drawing/2014/main" id="{89261837-CCFC-438A-B437-BFCE19F44195}"/>
            </a:ext>
          </a:extLst>
        </xdr:cNvPr>
        <xdr:cNvSpPr/>
      </xdr:nvSpPr>
      <xdr:spPr>
        <a:xfrm>
          <a:off x="6098540" y="6894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7DBBC2E-E643-4C15-8EBB-E182E9CAD112}"/>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5787E1B-F6A0-4664-B85F-D9216AF629E6}"/>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9D58A9C-4C83-44C2-8C90-4AD172A99284}"/>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6B40068-7DA7-45FD-B05B-DAF0BA140491}"/>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2CB28B3-A956-4A2A-AFAB-44FF5867FE51}"/>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73749</xdr:rowOff>
    </xdr:from>
    <xdr:to>
      <xdr:col>55</xdr:col>
      <xdr:colOff>50800</xdr:colOff>
      <xdr:row>40</xdr:row>
      <xdr:rowOff>3899</xdr:rowOff>
    </xdr:to>
    <xdr:sp macro="" textlink="">
      <xdr:nvSpPr>
        <xdr:cNvPr id="131" name="楕円 130">
          <a:extLst>
            <a:ext uri="{FF2B5EF4-FFF2-40B4-BE49-F238E27FC236}">
              <a16:creationId xmlns:a16="http://schemas.microsoft.com/office/drawing/2014/main" id="{47A8ACEE-D277-4B79-B565-C64A2973E904}"/>
            </a:ext>
          </a:extLst>
        </xdr:cNvPr>
        <xdr:cNvSpPr/>
      </xdr:nvSpPr>
      <xdr:spPr>
        <a:xfrm>
          <a:off x="9192260" y="6611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96626</xdr:rowOff>
    </xdr:from>
    <xdr:ext cx="599010" cy="259045"/>
    <xdr:sp macro="" textlink="">
      <xdr:nvSpPr>
        <xdr:cNvPr id="132" name="【道路】&#10;一人当たり延長該当値テキスト">
          <a:extLst>
            <a:ext uri="{FF2B5EF4-FFF2-40B4-BE49-F238E27FC236}">
              <a16:creationId xmlns:a16="http://schemas.microsoft.com/office/drawing/2014/main" id="{7294D7F6-AA59-4643-9A0A-2348E190ACCA}"/>
            </a:ext>
          </a:extLst>
        </xdr:cNvPr>
        <xdr:cNvSpPr txBox="1"/>
      </xdr:nvSpPr>
      <xdr:spPr>
        <a:xfrm>
          <a:off x="9258300" y="6466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87191</xdr:rowOff>
    </xdr:from>
    <xdr:to>
      <xdr:col>50</xdr:col>
      <xdr:colOff>165100</xdr:colOff>
      <xdr:row>40</xdr:row>
      <xdr:rowOff>17341</xdr:rowOff>
    </xdr:to>
    <xdr:sp macro="" textlink="">
      <xdr:nvSpPr>
        <xdr:cNvPr id="133" name="楕円 132">
          <a:extLst>
            <a:ext uri="{FF2B5EF4-FFF2-40B4-BE49-F238E27FC236}">
              <a16:creationId xmlns:a16="http://schemas.microsoft.com/office/drawing/2014/main" id="{BB778800-E4BB-4023-9A58-9DC79D1E6367}"/>
            </a:ext>
          </a:extLst>
        </xdr:cNvPr>
        <xdr:cNvSpPr/>
      </xdr:nvSpPr>
      <xdr:spPr>
        <a:xfrm>
          <a:off x="8445500" y="6625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124549</xdr:rowOff>
    </xdr:from>
    <xdr:to>
      <xdr:col>55</xdr:col>
      <xdr:colOff>0</xdr:colOff>
      <xdr:row>39</xdr:row>
      <xdr:rowOff>137991</xdr:rowOff>
    </xdr:to>
    <xdr:cxnSp macro="">
      <xdr:nvCxnSpPr>
        <xdr:cNvPr id="134" name="直線コネクタ 133">
          <a:extLst>
            <a:ext uri="{FF2B5EF4-FFF2-40B4-BE49-F238E27FC236}">
              <a16:creationId xmlns:a16="http://schemas.microsoft.com/office/drawing/2014/main" id="{F53D0CE1-B1AB-435A-875C-35BB7050EB30}"/>
            </a:ext>
          </a:extLst>
        </xdr:cNvPr>
        <xdr:cNvCxnSpPr/>
      </xdr:nvCxnSpPr>
      <xdr:spPr>
        <a:xfrm flipV="1">
          <a:off x="8496300" y="6662509"/>
          <a:ext cx="723900" cy="13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99611</xdr:rowOff>
    </xdr:from>
    <xdr:to>
      <xdr:col>46</xdr:col>
      <xdr:colOff>38100</xdr:colOff>
      <xdr:row>40</xdr:row>
      <xdr:rowOff>29761</xdr:rowOff>
    </xdr:to>
    <xdr:sp macro="" textlink="">
      <xdr:nvSpPr>
        <xdr:cNvPr id="135" name="楕円 134">
          <a:extLst>
            <a:ext uri="{FF2B5EF4-FFF2-40B4-BE49-F238E27FC236}">
              <a16:creationId xmlns:a16="http://schemas.microsoft.com/office/drawing/2014/main" id="{3DCDF68B-C274-4336-BD97-6413F5C87BEB}"/>
            </a:ext>
          </a:extLst>
        </xdr:cNvPr>
        <xdr:cNvSpPr/>
      </xdr:nvSpPr>
      <xdr:spPr>
        <a:xfrm>
          <a:off x="7670800" y="66375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137991</xdr:rowOff>
    </xdr:from>
    <xdr:to>
      <xdr:col>50</xdr:col>
      <xdr:colOff>114300</xdr:colOff>
      <xdr:row>39</xdr:row>
      <xdr:rowOff>150411</xdr:rowOff>
    </xdr:to>
    <xdr:cxnSp macro="">
      <xdr:nvCxnSpPr>
        <xdr:cNvPr id="136" name="直線コネクタ 135">
          <a:extLst>
            <a:ext uri="{FF2B5EF4-FFF2-40B4-BE49-F238E27FC236}">
              <a16:creationId xmlns:a16="http://schemas.microsoft.com/office/drawing/2014/main" id="{18CA416A-8567-47C0-8495-1909D762D5EA}"/>
            </a:ext>
          </a:extLst>
        </xdr:cNvPr>
        <xdr:cNvCxnSpPr/>
      </xdr:nvCxnSpPr>
      <xdr:spPr>
        <a:xfrm flipV="1">
          <a:off x="7713980" y="6675951"/>
          <a:ext cx="782320" cy="1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114280</xdr:rowOff>
    </xdr:from>
    <xdr:to>
      <xdr:col>41</xdr:col>
      <xdr:colOff>101600</xdr:colOff>
      <xdr:row>40</xdr:row>
      <xdr:rowOff>44430</xdr:rowOff>
    </xdr:to>
    <xdr:sp macro="" textlink="">
      <xdr:nvSpPr>
        <xdr:cNvPr id="137" name="楕円 136">
          <a:extLst>
            <a:ext uri="{FF2B5EF4-FFF2-40B4-BE49-F238E27FC236}">
              <a16:creationId xmlns:a16="http://schemas.microsoft.com/office/drawing/2014/main" id="{0E299EBD-FECC-44F6-88C2-0CFCB7FA6134}"/>
            </a:ext>
          </a:extLst>
        </xdr:cNvPr>
        <xdr:cNvSpPr/>
      </xdr:nvSpPr>
      <xdr:spPr>
        <a:xfrm>
          <a:off x="6873240" y="66522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150411</xdr:rowOff>
    </xdr:from>
    <xdr:to>
      <xdr:col>45</xdr:col>
      <xdr:colOff>177800</xdr:colOff>
      <xdr:row>39</xdr:row>
      <xdr:rowOff>165080</xdr:rowOff>
    </xdr:to>
    <xdr:cxnSp macro="">
      <xdr:nvCxnSpPr>
        <xdr:cNvPr id="138" name="直線コネクタ 137">
          <a:extLst>
            <a:ext uri="{FF2B5EF4-FFF2-40B4-BE49-F238E27FC236}">
              <a16:creationId xmlns:a16="http://schemas.microsoft.com/office/drawing/2014/main" id="{5CD3E251-51AB-4B95-9EAC-46B1EF0A838B}"/>
            </a:ext>
          </a:extLst>
        </xdr:cNvPr>
        <xdr:cNvCxnSpPr/>
      </xdr:nvCxnSpPr>
      <xdr:spPr>
        <a:xfrm flipV="1">
          <a:off x="6924040" y="6688371"/>
          <a:ext cx="789940" cy="1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124601</xdr:rowOff>
    </xdr:from>
    <xdr:to>
      <xdr:col>36</xdr:col>
      <xdr:colOff>165100</xdr:colOff>
      <xdr:row>40</xdr:row>
      <xdr:rowOff>54751</xdr:rowOff>
    </xdr:to>
    <xdr:sp macro="" textlink="">
      <xdr:nvSpPr>
        <xdr:cNvPr id="139" name="楕円 138">
          <a:extLst>
            <a:ext uri="{FF2B5EF4-FFF2-40B4-BE49-F238E27FC236}">
              <a16:creationId xmlns:a16="http://schemas.microsoft.com/office/drawing/2014/main" id="{E0896F87-886C-40F1-B66C-F72B23DBAEAE}"/>
            </a:ext>
          </a:extLst>
        </xdr:cNvPr>
        <xdr:cNvSpPr/>
      </xdr:nvSpPr>
      <xdr:spPr>
        <a:xfrm>
          <a:off x="6098540" y="6662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165080</xdr:rowOff>
    </xdr:from>
    <xdr:to>
      <xdr:col>41</xdr:col>
      <xdr:colOff>50800</xdr:colOff>
      <xdr:row>40</xdr:row>
      <xdr:rowOff>3951</xdr:rowOff>
    </xdr:to>
    <xdr:cxnSp macro="">
      <xdr:nvCxnSpPr>
        <xdr:cNvPr id="140" name="直線コネクタ 139">
          <a:extLst>
            <a:ext uri="{FF2B5EF4-FFF2-40B4-BE49-F238E27FC236}">
              <a16:creationId xmlns:a16="http://schemas.microsoft.com/office/drawing/2014/main" id="{2BA68CA4-AA9F-4618-958F-172EA0B8B59F}"/>
            </a:ext>
          </a:extLst>
        </xdr:cNvPr>
        <xdr:cNvCxnSpPr/>
      </xdr:nvCxnSpPr>
      <xdr:spPr>
        <a:xfrm flipV="1">
          <a:off x="6149340" y="6703040"/>
          <a:ext cx="774700" cy="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82172</xdr:rowOff>
    </xdr:from>
    <xdr:ext cx="534377" cy="259045"/>
    <xdr:sp macro="" textlink="">
      <xdr:nvSpPr>
        <xdr:cNvPr id="141" name="n_1aveValue【道路】&#10;一人当たり延長">
          <a:extLst>
            <a:ext uri="{FF2B5EF4-FFF2-40B4-BE49-F238E27FC236}">
              <a16:creationId xmlns:a16="http://schemas.microsoft.com/office/drawing/2014/main" id="{0C053B82-6A41-46D8-BFC9-CEB00E30934D}"/>
            </a:ext>
          </a:extLst>
        </xdr:cNvPr>
        <xdr:cNvSpPr txBox="1"/>
      </xdr:nvSpPr>
      <xdr:spPr>
        <a:xfrm>
          <a:off x="8239271" y="695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84662</xdr:rowOff>
    </xdr:from>
    <xdr:ext cx="534377" cy="259045"/>
    <xdr:sp macro="" textlink="">
      <xdr:nvSpPr>
        <xdr:cNvPr id="142" name="n_2aveValue【道路】&#10;一人当たり延長">
          <a:extLst>
            <a:ext uri="{FF2B5EF4-FFF2-40B4-BE49-F238E27FC236}">
              <a16:creationId xmlns:a16="http://schemas.microsoft.com/office/drawing/2014/main" id="{2C404994-0D3B-4D97-8969-A805FC41150F}"/>
            </a:ext>
          </a:extLst>
        </xdr:cNvPr>
        <xdr:cNvSpPr txBox="1"/>
      </xdr:nvSpPr>
      <xdr:spPr>
        <a:xfrm>
          <a:off x="7477271" y="695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135059</xdr:rowOff>
    </xdr:from>
    <xdr:ext cx="534377" cy="259045"/>
    <xdr:sp macro="" textlink="">
      <xdr:nvSpPr>
        <xdr:cNvPr id="143" name="n_3aveValue【道路】&#10;一人当たり延長">
          <a:extLst>
            <a:ext uri="{FF2B5EF4-FFF2-40B4-BE49-F238E27FC236}">
              <a16:creationId xmlns:a16="http://schemas.microsoft.com/office/drawing/2014/main" id="{9064BDD1-060D-4729-9D87-75ED738E66D5}"/>
            </a:ext>
          </a:extLst>
        </xdr:cNvPr>
        <xdr:cNvSpPr txBox="1"/>
      </xdr:nvSpPr>
      <xdr:spPr>
        <a:xfrm>
          <a:off x="6702571" y="7008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113664</xdr:rowOff>
    </xdr:from>
    <xdr:ext cx="534377" cy="259045"/>
    <xdr:sp macro="" textlink="">
      <xdr:nvSpPr>
        <xdr:cNvPr id="144" name="n_4aveValue【道路】&#10;一人当たり延長">
          <a:extLst>
            <a:ext uri="{FF2B5EF4-FFF2-40B4-BE49-F238E27FC236}">
              <a16:creationId xmlns:a16="http://schemas.microsoft.com/office/drawing/2014/main" id="{CC5036B3-5E8A-4390-98D4-5D07040EF852}"/>
            </a:ext>
          </a:extLst>
        </xdr:cNvPr>
        <xdr:cNvSpPr txBox="1"/>
      </xdr:nvSpPr>
      <xdr:spPr>
        <a:xfrm>
          <a:off x="5905011" y="698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33868</xdr:rowOff>
    </xdr:from>
    <xdr:ext cx="599010" cy="259045"/>
    <xdr:sp macro="" textlink="">
      <xdr:nvSpPr>
        <xdr:cNvPr id="145" name="n_1mainValue【道路】&#10;一人当たり延長">
          <a:extLst>
            <a:ext uri="{FF2B5EF4-FFF2-40B4-BE49-F238E27FC236}">
              <a16:creationId xmlns:a16="http://schemas.microsoft.com/office/drawing/2014/main" id="{F0C35156-A785-40C6-BAAB-7270C1E37C23}"/>
            </a:ext>
          </a:extLst>
        </xdr:cNvPr>
        <xdr:cNvSpPr txBox="1"/>
      </xdr:nvSpPr>
      <xdr:spPr>
        <a:xfrm>
          <a:off x="8214574" y="640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38</xdr:row>
      <xdr:rowOff>46288</xdr:rowOff>
    </xdr:from>
    <xdr:ext cx="599010" cy="259045"/>
    <xdr:sp macro="" textlink="">
      <xdr:nvSpPr>
        <xdr:cNvPr id="146" name="n_2mainValue【道路】&#10;一人当たり延長">
          <a:extLst>
            <a:ext uri="{FF2B5EF4-FFF2-40B4-BE49-F238E27FC236}">
              <a16:creationId xmlns:a16="http://schemas.microsoft.com/office/drawing/2014/main" id="{1388D708-B6AB-4D50-A57B-8EA3FA250D8A}"/>
            </a:ext>
          </a:extLst>
        </xdr:cNvPr>
        <xdr:cNvSpPr txBox="1"/>
      </xdr:nvSpPr>
      <xdr:spPr>
        <a:xfrm>
          <a:off x="7444954" y="6416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38</xdr:row>
      <xdr:rowOff>60957</xdr:rowOff>
    </xdr:from>
    <xdr:ext cx="599010" cy="259045"/>
    <xdr:sp macro="" textlink="">
      <xdr:nvSpPr>
        <xdr:cNvPr id="147" name="n_3mainValue【道路】&#10;一人当たり延長">
          <a:extLst>
            <a:ext uri="{FF2B5EF4-FFF2-40B4-BE49-F238E27FC236}">
              <a16:creationId xmlns:a16="http://schemas.microsoft.com/office/drawing/2014/main" id="{7317B83D-D09D-4965-969E-15DCFA3189AC}"/>
            </a:ext>
          </a:extLst>
        </xdr:cNvPr>
        <xdr:cNvSpPr txBox="1"/>
      </xdr:nvSpPr>
      <xdr:spPr>
        <a:xfrm>
          <a:off x="6670254" y="643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5294</xdr:colOff>
      <xdr:row>38</xdr:row>
      <xdr:rowOff>71278</xdr:rowOff>
    </xdr:from>
    <xdr:ext cx="599010" cy="259045"/>
    <xdr:sp macro="" textlink="">
      <xdr:nvSpPr>
        <xdr:cNvPr id="148" name="n_4mainValue【道路】&#10;一人当たり延長">
          <a:extLst>
            <a:ext uri="{FF2B5EF4-FFF2-40B4-BE49-F238E27FC236}">
              <a16:creationId xmlns:a16="http://schemas.microsoft.com/office/drawing/2014/main" id="{F52169D4-5D24-45A3-9A16-57A155FB4251}"/>
            </a:ext>
          </a:extLst>
        </xdr:cNvPr>
        <xdr:cNvSpPr txBox="1"/>
      </xdr:nvSpPr>
      <xdr:spPr>
        <a:xfrm>
          <a:off x="5872694" y="6441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C7B68F83-2238-4872-B457-86CDC79C6834}"/>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817EC2B6-841C-4902-A899-11E8B4E8AEE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6A0AC3D6-86B8-4CED-A447-A2650B8D43CF}"/>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D0323289-4ABE-4A24-8E37-A331F9574E6B}"/>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7ABDC561-00DB-4EFD-848E-A5C8A00703E5}"/>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E7284F9F-1531-4F79-B46B-4569DD07AE16}"/>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F86B73D-6C83-42BE-A728-7A0855BB9263}"/>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2BF2AF2E-C14F-4203-8A96-E362456ADCC2}"/>
            </a:ext>
          </a:extLst>
        </xdr:cNvPr>
        <xdr:cNvSpPr/>
      </xdr:nvSpPr>
      <xdr:spPr>
        <a:xfrm>
          <a:off x="67056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a:extLst>
            <a:ext uri="{FF2B5EF4-FFF2-40B4-BE49-F238E27FC236}">
              <a16:creationId xmlns:a16="http://schemas.microsoft.com/office/drawing/2014/main" id="{254768D6-73D7-497B-B7D6-94FB371E443A}"/>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a:extLst>
            <a:ext uri="{FF2B5EF4-FFF2-40B4-BE49-F238E27FC236}">
              <a16:creationId xmlns:a16="http://schemas.microsoft.com/office/drawing/2014/main" id="{A003F60C-ECE6-4714-BBCA-6CC9E4FA3E76}"/>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a:extLst>
            <a:ext uri="{FF2B5EF4-FFF2-40B4-BE49-F238E27FC236}">
              <a16:creationId xmlns:a16="http://schemas.microsoft.com/office/drawing/2014/main" id="{27DC4995-7E6F-47CD-A1CD-2741E8A74509}"/>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a:extLst>
            <a:ext uri="{FF2B5EF4-FFF2-40B4-BE49-F238E27FC236}">
              <a16:creationId xmlns:a16="http://schemas.microsoft.com/office/drawing/2014/main" id="{9786E8F7-D4F3-4C06-8F37-7C9EAEA1F241}"/>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a:extLst>
            <a:ext uri="{FF2B5EF4-FFF2-40B4-BE49-F238E27FC236}">
              <a16:creationId xmlns:a16="http://schemas.microsoft.com/office/drawing/2014/main" id="{94610BE2-C0F7-4436-A3AC-096D8F20CACF}"/>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a:extLst>
            <a:ext uri="{FF2B5EF4-FFF2-40B4-BE49-F238E27FC236}">
              <a16:creationId xmlns:a16="http://schemas.microsoft.com/office/drawing/2014/main" id="{934E1AF9-FF3A-41E6-B3FA-8E90AD210E95}"/>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a:extLst>
            <a:ext uri="{FF2B5EF4-FFF2-40B4-BE49-F238E27FC236}">
              <a16:creationId xmlns:a16="http://schemas.microsoft.com/office/drawing/2014/main" id="{69BA84CD-5BBA-4571-8CEF-EB0084F84438}"/>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a:extLst>
            <a:ext uri="{FF2B5EF4-FFF2-40B4-BE49-F238E27FC236}">
              <a16:creationId xmlns:a16="http://schemas.microsoft.com/office/drawing/2014/main" id="{907A162C-5D21-467E-866C-D5A859E41170}"/>
            </a:ext>
          </a:extLst>
        </xdr:cNvPr>
        <xdr:cNvSpPr/>
      </xdr:nvSpPr>
      <xdr:spPr>
        <a:xfrm>
          <a:off x="582676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BBE4BB1E-5B89-441D-B799-D4BBEC73690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1E3AD31F-BC17-483D-ABA1-7597812BF891}"/>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336D4C15-C6FC-4803-994E-D4EB1246CC76}"/>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6C3A5EAD-3B8C-472F-9510-D2591E1C8CE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739FBFAA-B5AB-414B-8A99-0B6881C37109}"/>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49FF1AF5-5F42-4D4F-9A76-84F5EBD0E315}"/>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E3F77DCD-A83C-4322-9DF8-16D2708D6809}"/>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AAEB8AB8-5F1D-4563-8E9C-0A32145C5C6A}"/>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49FBD4D2-84A2-4E92-8047-42C201CA29A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4BE1BA9D-9556-4C98-8B17-36884E9D570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DC331B9D-068B-45FA-8D8F-59DCE2603A7D}"/>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6" name="直線コネクタ 175">
          <a:extLst>
            <a:ext uri="{FF2B5EF4-FFF2-40B4-BE49-F238E27FC236}">
              <a16:creationId xmlns:a16="http://schemas.microsoft.com/office/drawing/2014/main" id="{186053D3-61F1-4F84-9131-E8F8C58D4B22}"/>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7" name="テキスト ボックス 176">
          <a:extLst>
            <a:ext uri="{FF2B5EF4-FFF2-40B4-BE49-F238E27FC236}">
              <a16:creationId xmlns:a16="http://schemas.microsoft.com/office/drawing/2014/main" id="{7A983658-B9D0-472D-A703-A70007E54BA3}"/>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8" name="直線コネクタ 177">
          <a:extLst>
            <a:ext uri="{FF2B5EF4-FFF2-40B4-BE49-F238E27FC236}">
              <a16:creationId xmlns:a16="http://schemas.microsoft.com/office/drawing/2014/main" id="{E5D4DEA9-789E-4851-AB86-33C7DF7526FF}"/>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9" name="テキスト ボックス 178">
          <a:extLst>
            <a:ext uri="{FF2B5EF4-FFF2-40B4-BE49-F238E27FC236}">
              <a16:creationId xmlns:a16="http://schemas.microsoft.com/office/drawing/2014/main" id="{E2726F65-EEEB-4648-B76D-8E062CBD6F53}"/>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80" name="直線コネクタ 179">
          <a:extLst>
            <a:ext uri="{FF2B5EF4-FFF2-40B4-BE49-F238E27FC236}">
              <a16:creationId xmlns:a16="http://schemas.microsoft.com/office/drawing/2014/main" id="{0503CA70-5AF7-4B47-88E3-B3DDB432B4D6}"/>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1" name="テキスト ボックス 180">
          <a:extLst>
            <a:ext uri="{FF2B5EF4-FFF2-40B4-BE49-F238E27FC236}">
              <a16:creationId xmlns:a16="http://schemas.microsoft.com/office/drawing/2014/main" id="{F3173087-B916-48A7-8010-15309265A4B6}"/>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2" name="直線コネクタ 181">
          <a:extLst>
            <a:ext uri="{FF2B5EF4-FFF2-40B4-BE49-F238E27FC236}">
              <a16:creationId xmlns:a16="http://schemas.microsoft.com/office/drawing/2014/main" id="{8D196406-8219-4050-B0E8-1AC0D83CAFFF}"/>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3" name="テキスト ボックス 182">
          <a:extLst>
            <a:ext uri="{FF2B5EF4-FFF2-40B4-BE49-F238E27FC236}">
              <a16:creationId xmlns:a16="http://schemas.microsoft.com/office/drawing/2014/main" id="{3FF340EB-2231-42BD-B34B-91427FCEA8B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4" name="直線コネクタ 183">
          <a:extLst>
            <a:ext uri="{FF2B5EF4-FFF2-40B4-BE49-F238E27FC236}">
              <a16:creationId xmlns:a16="http://schemas.microsoft.com/office/drawing/2014/main" id="{C2495CBF-616F-4587-A60D-0357B1EC8D89}"/>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5" name="テキスト ボックス 184">
          <a:extLst>
            <a:ext uri="{FF2B5EF4-FFF2-40B4-BE49-F238E27FC236}">
              <a16:creationId xmlns:a16="http://schemas.microsoft.com/office/drawing/2014/main" id="{1BE3A1FF-59C8-481E-8C7A-C0F06C51863F}"/>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6" name="直線コネクタ 185">
          <a:extLst>
            <a:ext uri="{FF2B5EF4-FFF2-40B4-BE49-F238E27FC236}">
              <a16:creationId xmlns:a16="http://schemas.microsoft.com/office/drawing/2014/main" id="{8C176917-8629-4F6E-8EB6-390AC9FB7BD2}"/>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7" name="テキスト ボックス 186">
          <a:extLst>
            <a:ext uri="{FF2B5EF4-FFF2-40B4-BE49-F238E27FC236}">
              <a16:creationId xmlns:a16="http://schemas.microsoft.com/office/drawing/2014/main" id="{71474B9F-998E-43FF-A100-DC9F32012B39}"/>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8" name="直線コネクタ 187">
          <a:extLst>
            <a:ext uri="{FF2B5EF4-FFF2-40B4-BE49-F238E27FC236}">
              <a16:creationId xmlns:a16="http://schemas.microsoft.com/office/drawing/2014/main" id="{A55BFF93-4287-4C74-93F6-0188B05FD1AE}"/>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9" name="【公営住宅】&#10;有形固定資産減価償却率グラフ枠">
          <a:extLst>
            <a:ext uri="{FF2B5EF4-FFF2-40B4-BE49-F238E27FC236}">
              <a16:creationId xmlns:a16="http://schemas.microsoft.com/office/drawing/2014/main" id="{DEC45103-99AD-4F54-844D-F4CA475A3524}"/>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150768</xdr:rowOff>
    </xdr:to>
    <xdr:cxnSp macro="">
      <xdr:nvCxnSpPr>
        <xdr:cNvPr id="190" name="直線コネクタ 189">
          <a:extLst>
            <a:ext uri="{FF2B5EF4-FFF2-40B4-BE49-F238E27FC236}">
              <a16:creationId xmlns:a16="http://schemas.microsoft.com/office/drawing/2014/main" id="{89E327D6-3F8B-4A29-8E23-18DE3CD7CA6C}"/>
            </a:ext>
          </a:extLst>
        </xdr:cNvPr>
        <xdr:cNvCxnSpPr/>
      </xdr:nvCxnSpPr>
      <xdr:spPr>
        <a:xfrm flipV="1">
          <a:off x="4086225" y="12987201"/>
          <a:ext cx="0" cy="158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154595</xdr:rowOff>
    </xdr:from>
    <xdr:ext cx="405111" cy="259045"/>
    <xdr:sp macro="" textlink="">
      <xdr:nvSpPr>
        <xdr:cNvPr id="191" name="【公営住宅】&#10;有形固定資産減価償却率最小値テキスト">
          <a:extLst>
            <a:ext uri="{FF2B5EF4-FFF2-40B4-BE49-F238E27FC236}">
              <a16:creationId xmlns:a16="http://schemas.microsoft.com/office/drawing/2014/main" id="{1854AC94-C2EC-4193-A7F6-E0C659FD6D27}"/>
            </a:ext>
          </a:extLst>
        </xdr:cNvPr>
        <xdr:cNvSpPr txBox="1"/>
      </xdr:nvSpPr>
      <xdr:spPr>
        <a:xfrm>
          <a:off x="4124960" y="1457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150768</xdr:rowOff>
    </xdr:from>
    <xdr:to>
      <xdr:col>24</xdr:col>
      <xdr:colOff>152400</xdr:colOff>
      <xdr:row>86</xdr:row>
      <xdr:rowOff>150768</xdr:rowOff>
    </xdr:to>
    <xdr:cxnSp macro="">
      <xdr:nvCxnSpPr>
        <xdr:cNvPr id="192" name="直線コネクタ 191">
          <a:extLst>
            <a:ext uri="{FF2B5EF4-FFF2-40B4-BE49-F238E27FC236}">
              <a16:creationId xmlns:a16="http://schemas.microsoft.com/office/drawing/2014/main" id="{9E4BB362-5CE5-45A9-8562-8E0B748E7A04}"/>
            </a:ext>
          </a:extLst>
        </xdr:cNvPr>
        <xdr:cNvCxnSpPr/>
      </xdr:nvCxnSpPr>
      <xdr:spPr>
        <a:xfrm>
          <a:off x="4020820" y="145678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340478" cy="259045"/>
    <xdr:sp macro="" textlink="">
      <xdr:nvSpPr>
        <xdr:cNvPr id="193" name="【公営住宅】&#10;有形固定資産減価償却率最大値テキスト">
          <a:extLst>
            <a:ext uri="{FF2B5EF4-FFF2-40B4-BE49-F238E27FC236}">
              <a16:creationId xmlns:a16="http://schemas.microsoft.com/office/drawing/2014/main" id="{EB4B1D89-401E-4C18-9723-315528DD6511}"/>
            </a:ext>
          </a:extLst>
        </xdr:cNvPr>
        <xdr:cNvSpPr txBox="1"/>
      </xdr:nvSpPr>
      <xdr:spPr>
        <a:xfrm>
          <a:off x="4124960" y="12766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94" name="直線コネクタ 193">
          <a:extLst>
            <a:ext uri="{FF2B5EF4-FFF2-40B4-BE49-F238E27FC236}">
              <a16:creationId xmlns:a16="http://schemas.microsoft.com/office/drawing/2014/main" id="{BE1076C2-2CDF-43E3-8639-8E9230952720}"/>
            </a:ext>
          </a:extLst>
        </xdr:cNvPr>
        <xdr:cNvCxnSpPr/>
      </xdr:nvCxnSpPr>
      <xdr:spPr>
        <a:xfrm>
          <a:off x="4020820" y="129872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13443</xdr:rowOff>
    </xdr:from>
    <xdr:ext cx="405111" cy="259045"/>
    <xdr:sp macro="" textlink="">
      <xdr:nvSpPr>
        <xdr:cNvPr id="195" name="【公営住宅】&#10;有形固定資産減価償却率平均値テキスト">
          <a:extLst>
            <a:ext uri="{FF2B5EF4-FFF2-40B4-BE49-F238E27FC236}">
              <a16:creationId xmlns:a16="http://schemas.microsoft.com/office/drawing/2014/main" id="{EACBAFCF-BC0B-4E26-9945-5D6AFDB103FA}"/>
            </a:ext>
          </a:extLst>
        </xdr:cNvPr>
        <xdr:cNvSpPr txBox="1"/>
      </xdr:nvSpPr>
      <xdr:spPr>
        <a:xfrm>
          <a:off x="4124960" y="137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162016</xdr:rowOff>
    </xdr:from>
    <xdr:to>
      <xdr:col>24</xdr:col>
      <xdr:colOff>114300</xdr:colOff>
      <xdr:row>83</xdr:row>
      <xdr:rowOff>92166</xdr:rowOff>
    </xdr:to>
    <xdr:sp macro="" textlink="">
      <xdr:nvSpPr>
        <xdr:cNvPr id="196" name="フローチャート: 判断 195">
          <a:extLst>
            <a:ext uri="{FF2B5EF4-FFF2-40B4-BE49-F238E27FC236}">
              <a16:creationId xmlns:a16="http://schemas.microsoft.com/office/drawing/2014/main" id="{5F8B8414-5D1E-4F43-95CF-D731FE822678}"/>
            </a:ext>
          </a:extLst>
        </xdr:cNvPr>
        <xdr:cNvSpPr/>
      </xdr:nvSpPr>
      <xdr:spPr>
        <a:xfrm>
          <a:off x="4036060" y="1390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153851</xdr:rowOff>
    </xdr:from>
    <xdr:to>
      <xdr:col>20</xdr:col>
      <xdr:colOff>38100</xdr:colOff>
      <xdr:row>83</xdr:row>
      <xdr:rowOff>84001</xdr:rowOff>
    </xdr:to>
    <xdr:sp macro="" textlink="">
      <xdr:nvSpPr>
        <xdr:cNvPr id="197" name="フローチャート: 判断 196">
          <a:extLst>
            <a:ext uri="{FF2B5EF4-FFF2-40B4-BE49-F238E27FC236}">
              <a16:creationId xmlns:a16="http://schemas.microsoft.com/office/drawing/2014/main" id="{9DC8A3E3-A07A-434D-BD49-D1480EC6DACA}"/>
            </a:ext>
          </a:extLst>
        </xdr:cNvPr>
        <xdr:cNvSpPr/>
      </xdr:nvSpPr>
      <xdr:spPr>
        <a:xfrm>
          <a:off x="3312160" y="139003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153851</xdr:rowOff>
    </xdr:from>
    <xdr:to>
      <xdr:col>15</xdr:col>
      <xdr:colOff>101600</xdr:colOff>
      <xdr:row>83</xdr:row>
      <xdr:rowOff>84001</xdr:rowOff>
    </xdr:to>
    <xdr:sp macro="" textlink="">
      <xdr:nvSpPr>
        <xdr:cNvPr id="198" name="フローチャート: 判断 197">
          <a:extLst>
            <a:ext uri="{FF2B5EF4-FFF2-40B4-BE49-F238E27FC236}">
              <a16:creationId xmlns:a16="http://schemas.microsoft.com/office/drawing/2014/main" id="{B88133A7-6644-44CE-9B8B-1DB449F5A693}"/>
            </a:ext>
          </a:extLst>
        </xdr:cNvPr>
        <xdr:cNvSpPr/>
      </xdr:nvSpPr>
      <xdr:spPr>
        <a:xfrm>
          <a:off x="251460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52614</xdr:rowOff>
    </xdr:from>
    <xdr:to>
      <xdr:col>10</xdr:col>
      <xdr:colOff>165100</xdr:colOff>
      <xdr:row>83</xdr:row>
      <xdr:rowOff>154214</xdr:rowOff>
    </xdr:to>
    <xdr:sp macro="" textlink="">
      <xdr:nvSpPr>
        <xdr:cNvPr id="199" name="フローチャート: 判断 198">
          <a:extLst>
            <a:ext uri="{FF2B5EF4-FFF2-40B4-BE49-F238E27FC236}">
              <a16:creationId xmlns:a16="http://schemas.microsoft.com/office/drawing/2014/main" id="{1BCCF9E6-8C94-48D9-BB2D-0E6FBCEB9A85}"/>
            </a:ext>
          </a:extLst>
        </xdr:cNvPr>
        <xdr:cNvSpPr/>
      </xdr:nvSpPr>
      <xdr:spPr>
        <a:xfrm>
          <a:off x="1739900" y="13966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37919</xdr:rowOff>
    </xdr:from>
    <xdr:to>
      <xdr:col>6</xdr:col>
      <xdr:colOff>38100</xdr:colOff>
      <xdr:row>83</xdr:row>
      <xdr:rowOff>139519</xdr:rowOff>
    </xdr:to>
    <xdr:sp macro="" textlink="">
      <xdr:nvSpPr>
        <xdr:cNvPr id="200" name="フローチャート: 判断 199">
          <a:extLst>
            <a:ext uri="{FF2B5EF4-FFF2-40B4-BE49-F238E27FC236}">
              <a16:creationId xmlns:a16="http://schemas.microsoft.com/office/drawing/2014/main" id="{8F26D0F5-EC11-47AD-AD2E-83A4D7E8A1EE}"/>
            </a:ext>
          </a:extLst>
        </xdr:cNvPr>
        <xdr:cNvSpPr/>
      </xdr:nvSpPr>
      <xdr:spPr>
        <a:xfrm>
          <a:off x="965200" y="1395203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EFDFA942-BCD3-4780-B17A-7BCE0BE1AA89}"/>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019DF1D-E7F4-42F5-B15C-F28CA7D13E28}"/>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2C99C598-805F-4CE7-931F-D35A18557B4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0634F6B-09ED-4FAA-822B-0954BE8FDCD2}"/>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1CEF08EB-825B-4CD6-970A-588245C10AE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28121</xdr:rowOff>
    </xdr:from>
    <xdr:to>
      <xdr:col>24</xdr:col>
      <xdr:colOff>114300</xdr:colOff>
      <xdr:row>85</xdr:row>
      <xdr:rowOff>129721</xdr:rowOff>
    </xdr:to>
    <xdr:sp macro="" textlink="">
      <xdr:nvSpPr>
        <xdr:cNvPr id="206" name="楕円 205">
          <a:extLst>
            <a:ext uri="{FF2B5EF4-FFF2-40B4-BE49-F238E27FC236}">
              <a16:creationId xmlns:a16="http://schemas.microsoft.com/office/drawing/2014/main" id="{CBCDA54C-BD26-466C-A571-4B6CB3EEB908}"/>
            </a:ext>
          </a:extLst>
        </xdr:cNvPr>
        <xdr:cNvSpPr/>
      </xdr:nvSpPr>
      <xdr:spPr>
        <a:xfrm>
          <a:off x="4036060" y="1427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6548</xdr:rowOff>
    </xdr:from>
    <xdr:ext cx="405111" cy="259045"/>
    <xdr:sp macro="" textlink="">
      <xdr:nvSpPr>
        <xdr:cNvPr id="207" name="【公営住宅】&#10;有形固定資産減価償却率該当値テキスト">
          <a:extLst>
            <a:ext uri="{FF2B5EF4-FFF2-40B4-BE49-F238E27FC236}">
              <a16:creationId xmlns:a16="http://schemas.microsoft.com/office/drawing/2014/main" id="{1494C39E-EFE5-4E87-8614-87EAEF96589F}"/>
            </a:ext>
          </a:extLst>
        </xdr:cNvPr>
        <xdr:cNvSpPr txBox="1"/>
      </xdr:nvSpPr>
      <xdr:spPr>
        <a:xfrm>
          <a:off x="4124960" y="14255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37919</xdr:rowOff>
    </xdr:from>
    <xdr:to>
      <xdr:col>20</xdr:col>
      <xdr:colOff>38100</xdr:colOff>
      <xdr:row>85</xdr:row>
      <xdr:rowOff>139519</xdr:rowOff>
    </xdr:to>
    <xdr:sp macro="" textlink="">
      <xdr:nvSpPr>
        <xdr:cNvPr id="208" name="楕円 207">
          <a:extLst>
            <a:ext uri="{FF2B5EF4-FFF2-40B4-BE49-F238E27FC236}">
              <a16:creationId xmlns:a16="http://schemas.microsoft.com/office/drawing/2014/main" id="{C6E71A15-7FE8-4FAD-BDA3-7C312CA21315}"/>
            </a:ext>
          </a:extLst>
        </xdr:cNvPr>
        <xdr:cNvSpPr/>
      </xdr:nvSpPr>
      <xdr:spPr>
        <a:xfrm>
          <a:off x="3312160" y="1428731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78921</xdr:rowOff>
    </xdr:from>
    <xdr:to>
      <xdr:col>24</xdr:col>
      <xdr:colOff>63500</xdr:colOff>
      <xdr:row>85</xdr:row>
      <xdr:rowOff>88719</xdr:rowOff>
    </xdr:to>
    <xdr:cxnSp macro="">
      <xdr:nvCxnSpPr>
        <xdr:cNvPr id="209" name="直線コネクタ 208">
          <a:extLst>
            <a:ext uri="{FF2B5EF4-FFF2-40B4-BE49-F238E27FC236}">
              <a16:creationId xmlns:a16="http://schemas.microsoft.com/office/drawing/2014/main" id="{D1982CB8-E855-4705-9E12-F4A78673BB1E}"/>
            </a:ext>
          </a:extLst>
        </xdr:cNvPr>
        <xdr:cNvCxnSpPr/>
      </xdr:nvCxnSpPr>
      <xdr:spPr>
        <a:xfrm flipV="1">
          <a:off x="3355340" y="14328321"/>
          <a:ext cx="73152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13426</xdr:rowOff>
    </xdr:from>
    <xdr:to>
      <xdr:col>15</xdr:col>
      <xdr:colOff>101600</xdr:colOff>
      <xdr:row>85</xdr:row>
      <xdr:rowOff>115026</xdr:rowOff>
    </xdr:to>
    <xdr:sp macro="" textlink="">
      <xdr:nvSpPr>
        <xdr:cNvPr id="210" name="楕円 209">
          <a:extLst>
            <a:ext uri="{FF2B5EF4-FFF2-40B4-BE49-F238E27FC236}">
              <a16:creationId xmlns:a16="http://schemas.microsoft.com/office/drawing/2014/main" id="{DE5B58D8-A197-460A-88AC-599A0FFFDA15}"/>
            </a:ext>
          </a:extLst>
        </xdr:cNvPr>
        <xdr:cNvSpPr/>
      </xdr:nvSpPr>
      <xdr:spPr>
        <a:xfrm>
          <a:off x="2514600" y="1426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64226</xdr:rowOff>
    </xdr:from>
    <xdr:to>
      <xdr:col>19</xdr:col>
      <xdr:colOff>177800</xdr:colOff>
      <xdr:row>85</xdr:row>
      <xdr:rowOff>88719</xdr:rowOff>
    </xdr:to>
    <xdr:cxnSp macro="">
      <xdr:nvCxnSpPr>
        <xdr:cNvPr id="211" name="直線コネクタ 210">
          <a:extLst>
            <a:ext uri="{FF2B5EF4-FFF2-40B4-BE49-F238E27FC236}">
              <a16:creationId xmlns:a16="http://schemas.microsoft.com/office/drawing/2014/main" id="{AFA2E8DC-FFC7-4F90-9AD2-0961241A6D4C}"/>
            </a:ext>
          </a:extLst>
        </xdr:cNvPr>
        <xdr:cNvCxnSpPr/>
      </xdr:nvCxnSpPr>
      <xdr:spPr>
        <a:xfrm>
          <a:off x="2565400" y="14313626"/>
          <a:ext cx="78994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1995</xdr:rowOff>
    </xdr:from>
    <xdr:to>
      <xdr:col>10</xdr:col>
      <xdr:colOff>165100</xdr:colOff>
      <xdr:row>85</xdr:row>
      <xdr:rowOff>103595</xdr:rowOff>
    </xdr:to>
    <xdr:sp macro="" textlink="">
      <xdr:nvSpPr>
        <xdr:cNvPr id="212" name="楕円 211">
          <a:extLst>
            <a:ext uri="{FF2B5EF4-FFF2-40B4-BE49-F238E27FC236}">
              <a16:creationId xmlns:a16="http://schemas.microsoft.com/office/drawing/2014/main" id="{97B7A754-0B26-4010-BC67-ED2AD13B1679}"/>
            </a:ext>
          </a:extLst>
        </xdr:cNvPr>
        <xdr:cNvSpPr/>
      </xdr:nvSpPr>
      <xdr:spPr>
        <a:xfrm>
          <a:off x="1739900" y="142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52795</xdr:rowOff>
    </xdr:from>
    <xdr:to>
      <xdr:col>15</xdr:col>
      <xdr:colOff>50800</xdr:colOff>
      <xdr:row>85</xdr:row>
      <xdr:rowOff>64226</xdr:rowOff>
    </xdr:to>
    <xdr:cxnSp macro="">
      <xdr:nvCxnSpPr>
        <xdr:cNvPr id="213" name="直線コネクタ 212">
          <a:extLst>
            <a:ext uri="{FF2B5EF4-FFF2-40B4-BE49-F238E27FC236}">
              <a16:creationId xmlns:a16="http://schemas.microsoft.com/office/drawing/2014/main" id="{1CF5F194-E592-4109-9A54-1D9A85D5DD70}"/>
            </a:ext>
          </a:extLst>
        </xdr:cNvPr>
        <xdr:cNvCxnSpPr/>
      </xdr:nvCxnSpPr>
      <xdr:spPr>
        <a:xfrm>
          <a:off x="1790700" y="14302195"/>
          <a:ext cx="7747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155484</xdr:rowOff>
    </xdr:from>
    <xdr:to>
      <xdr:col>6</xdr:col>
      <xdr:colOff>38100</xdr:colOff>
      <xdr:row>85</xdr:row>
      <xdr:rowOff>85634</xdr:rowOff>
    </xdr:to>
    <xdr:sp macro="" textlink="">
      <xdr:nvSpPr>
        <xdr:cNvPr id="214" name="楕円 213">
          <a:extLst>
            <a:ext uri="{FF2B5EF4-FFF2-40B4-BE49-F238E27FC236}">
              <a16:creationId xmlns:a16="http://schemas.microsoft.com/office/drawing/2014/main" id="{A84DDF02-2875-445D-A495-7FFA168DFA1E}"/>
            </a:ext>
          </a:extLst>
        </xdr:cNvPr>
        <xdr:cNvSpPr/>
      </xdr:nvSpPr>
      <xdr:spPr>
        <a:xfrm>
          <a:off x="965200" y="1423724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34834</xdr:rowOff>
    </xdr:from>
    <xdr:to>
      <xdr:col>10</xdr:col>
      <xdr:colOff>114300</xdr:colOff>
      <xdr:row>85</xdr:row>
      <xdr:rowOff>52795</xdr:rowOff>
    </xdr:to>
    <xdr:cxnSp macro="">
      <xdr:nvCxnSpPr>
        <xdr:cNvPr id="215" name="直線コネクタ 214">
          <a:extLst>
            <a:ext uri="{FF2B5EF4-FFF2-40B4-BE49-F238E27FC236}">
              <a16:creationId xmlns:a16="http://schemas.microsoft.com/office/drawing/2014/main" id="{BCB96806-4C09-46CD-8086-F039DEFDCD42}"/>
            </a:ext>
          </a:extLst>
        </xdr:cNvPr>
        <xdr:cNvCxnSpPr/>
      </xdr:nvCxnSpPr>
      <xdr:spPr>
        <a:xfrm>
          <a:off x="1008380" y="14284234"/>
          <a:ext cx="78232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100528</xdr:rowOff>
    </xdr:from>
    <xdr:ext cx="405111" cy="259045"/>
    <xdr:sp macro="" textlink="">
      <xdr:nvSpPr>
        <xdr:cNvPr id="216" name="n_1aveValue【公営住宅】&#10;有形固定資産減価償却率">
          <a:extLst>
            <a:ext uri="{FF2B5EF4-FFF2-40B4-BE49-F238E27FC236}">
              <a16:creationId xmlns:a16="http://schemas.microsoft.com/office/drawing/2014/main" id="{6A7A717D-650B-4323-8448-FD1988401FDC}"/>
            </a:ext>
          </a:extLst>
        </xdr:cNvPr>
        <xdr:cNvSpPr txBox="1"/>
      </xdr:nvSpPr>
      <xdr:spPr>
        <a:xfrm>
          <a:off x="3170564" y="1367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100528</xdr:rowOff>
    </xdr:from>
    <xdr:ext cx="405111" cy="259045"/>
    <xdr:sp macro="" textlink="">
      <xdr:nvSpPr>
        <xdr:cNvPr id="217" name="n_2aveValue【公営住宅】&#10;有形固定資産減価償却率">
          <a:extLst>
            <a:ext uri="{FF2B5EF4-FFF2-40B4-BE49-F238E27FC236}">
              <a16:creationId xmlns:a16="http://schemas.microsoft.com/office/drawing/2014/main" id="{2D324A7F-F3BD-43B9-AAFC-E0B63E57F736}"/>
            </a:ext>
          </a:extLst>
        </xdr:cNvPr>
        <xdr:cNvSpPr txBox="1"/>
      </xdr:nvSpPr>
      <xdr:spPr>
        <a:xfrm>
          <a:off x="2385704" y="1367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170741</xdr:rowOff>
    </xdr:from>
    <xdr:ext cx="405111" cy="259045"/>
    <xdr:sp macro="" textlink="">
      <xdr:nvSpPr>
        <xdr:cNvPr id="218" name="n_3aveValue【公営住宅】&#10;有形固定資産減価償却率">
          <a:extLst>
            <a:ext uri="{FF2B5EF4-FFF2-40B4-BE49-F238E27FC236}">
              <a16:creationId xmlns:a16="http://schemas.microsoft.com/office/drawing/2014/main" id="{C8B8C353-91C9-4397-B712-91DB912AE5CF}"/>
            </a:ext>
          </a:extLst>
        </xdr:cNvPr>
        <xdr:cNvSpPr txBox="1"/>
      </xdr:nvSpPr>
      <xdr:spPr>
        <a:xfrm>
          <a:off x="1611004" y="1374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156046</xdr:rowOff>
    </xdr:from>
    <xdr:ext cx="405111" cy="259045"/>
    <xdr:sp macro="" textlink="">
      <xdr:nvSpPr>
        <xdr:cNvPr id="219" name="n_4aveValue【公営住宅】&#10;有形固定資産減価償却率">
          <a:extLst>
            <a:ext uri="{FF2B5EF4-FFF2-40B4-BE49-F238E27FC236}">
              <a16:creationId xmlns:a16="http://schemas.microsoft.com/office/drawing/2014/main" id="{7EF5F9D7-E50E-4CA3-AA60-7105C4035FC2}"/>
            </a:ext>
          </a:extLst>
        </xdr:cNvPr>
        <xdr:cNvSpPr txBox="1"/>
      </xdr:nvSpPr>
      <xdr:spPr>
        <a:xfrm>
          <a:off x="836304" y="1373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130646</xdr:rowOff>
    </xdr:from>
    <xdr:ext cx="405111" cy="259045"/>
    <xdr:sp macro="" textlink="">
      <xdr:nvSpPr>
        <xdr:cNvPr id="220" name="n_1mainValue【公営住宅】&#10;有形固定資産減価償却率">
          <a:extLst>
            <a:ext uri="{FF2B5EF4-FFF2-40B4-BE49-F238E27FC236}">
              <a16:creationId xmlns:a16="http://schemas.microsoft.com/office/drawing/2014/main" id="{3EB82FE9-B557-4F5B-BC3E-A9CBF47DEBEE}"/>
            </a:ext>
          </a:extLst>
        </xdr:cNvPr>
        <xdr:cNvSpPr txBox="1"/>
      </xdr:nvSpPr>
      <xdr:spPr>
        <a:xfrm>
          <a:off x="3170564" y="14380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106153</xdr:rowOff>
    </xdr:from>
    <xdr:ext cx="405111" cy="259045"/>
    <xdr:sp macro="" textlink="">
      <xdr:nvSpPr>
        <xdr:cNvPr id="221" name="n_2mainValue【公営住宅】&#10;有形固定資産減価償却率">
          <a:extLst>
            <a:ext uri="{FF2B5EF4-FFF2-40B4-BE49-F238E27FC236}">
              <a16:creationId xmlns:a16="http://schemas.microsoft.com/office/drawing/2014/main" id="{7BEA552B-72AA-4F33-9958-C1F5557E1212}"/>
            </a:ext>
          </a:extLst>
        </xdr:cNvPr>
        <xdr:cNvSpPr txBox="1"/>
      </xdr:nvSpPr>
      <xdr:spPr>
        <a:xfrm>
          <a:off x="2385704" y="1435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94722</xdr:rowOff>
    </xdr:from>
    <xdr:ext cx="405111" cy="259045"/>
    <xdr:sp macro="" textlink="">
      <xdr:nvSpPr>
        <xdr:cNvPr id="222" name="n_3mainValue【公営住宅】&#10;有形固定資産減価償却率">
          <a:extLst>
            <a:ext uri="{FF2B5EF4-FFF2-40B4-BE49-F238E27FC236}">
              <a16:creationId xmlns:a16="http://schemas.microsoft.com/office/drawing/2014/main" id="{6F2989C1-54A9-4AF1-995E-6D9818ACC32F}"/>
            </a:ext>
          </a:extLst>
        </xdr:cNvPr>
        <xdr:cNvSpPr txBox="1"/>
      </xdr:nvSpPr>
      <xdr:spPr>
        <a:xfrm>
          <a:off x="1611004" y="1434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76761</xdr:rowOff>
    </xdr:from>
    <xdr:ext cx="405111" cy="259045"/>
    <xdr:sp macro="" textlink="">
      <xdr:nvSpPr>
        <xdr:cNvPr id="223" name="n_4mainValue【公営住宅】&#10;有形固定資産減価償却率">
          <a:extLst>
            <a:ext uri="{FF2B5EF4-FFF2-40B4-BE49-F238E27FC236}">
              <a16:creationId xmlns:a16="http://schemas.microsoft.com/office/drawing/2014/main" id="{1E5A23B5-E14A-42D5-80EA-D349E4D3E329}"/>
            </a:ext>
          </a:extLst>
        </xdr:cNvPr>
        <xdr:cNvSpPr txBox="1"/>
      </xdr:nvSpPr>
      <xdr:spPr>
        <a:xfrm>
          <a:off x="836304"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9ACE2468-6F5E-4FCD-9201-E4B61AE9BBE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53B7B193-15A4-4EBC-AF2A-ABD6E2EFAD6E}"/>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EAEC359F-FC56-4157-9A4E-55C8BA1512A1}"/>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8A078C80-EDFE-4CF4-8FF7-96637D40A0B3}"/>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DF56B76C-5380-4162-91BD-30FC401484F2}"/>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7281C0E6-074E-4819-95AC-623B838ACFD4}"/>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CB9E20DD-4DE8-4670-91BF-2259EDC3B988}"/>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41058F-E49B-44E5-B58C-DF3DCFA71B2A}"/>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1A04F066-5EB1-45F8-BD7A-61A9C8A5B322}"/>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4D886D41-0626-455C-9C8F-FB394B108D25}"/>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4" name="直線コネクタ 233">
          <a:extLst>
            <a:ext uri="{FF2B5EF4-FFF2-40B4-BE49-F238E27FC236}">
              <a16:creationId xmlns:a16="http://schemas.microsoft.com/office/drawing/2014/main" id="{A7ECE7AF-977B-4543-91DE-21FF5C77B006}"/>
            </a:ext>
          </a:extLst>
        </xdr:cNvPr>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239439B8-E1A3-45F1-B64C-984D91AD7869}"/>
            </a:ext>
          </a:extLst>
        </xdr:cNvPr>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6" name="直線コネクタ 235">
          <a:extLst>
            <a:ext uri="{FF2B5EF4-FFF2-40B4-BE49-F238E27FC236}">
              <a16:creationId xmlns:a16="http://schemas.microsoft.com/office/drawing/2014/main" id="{29A5E97F-8656-4C74-B96C-079848C67978}"/>
            </a:ext>
          </a:extLst>
        </xdr:cNvPr>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7" name="テキスト ボックス 236">
          <a:extLst>
            <a:ext uri="{FF2B5EF4-FFF2-40B4-BE49-F238E27FC236}">
              <a16:creationId xmlns:a16="http://schemas.microsoft.com/office/drawing/2014/main" id="{DFBF5BF7-49C7-4C1E-A64B-974959BFF13D}"/>
            </a:ext>
          </a:extLst>
        </xdr:cNvPr>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8" name="直線コネクタ 237">
          <a:extLst>
            <a:ext uri="{FF2B5EF4-FFF2-40B4-BE49-F238E27FC236}">
              <a16:creationId xmlns:a16="http://schemas.microsoft.com/office/drawing/2014/main" id="{DBDC1707-299B-47A2-BC3C-F6A59FAAA242}"/>
            </a:ext>
          </a:extLst>
        </xdr:cNvPr>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9" name="テキスト ボックス 238">
          <a:extLst>
            <a:ext uri="{FF2B5EF4-FFF2-40B4-BE49-F238E27FC236}">
              <a16:creationId xmlns:a16="http://schemas.microsoft.com/office/drawing/2014/main" id="{E2C162AE-B675-45FA-B896-B9CE09FDFD92}"/>
            </a:ext>
          </a:extLst>
        </xdr:cNvPr>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0" name="直線コネクタ 239">
          <a:extLst>
            <a:ext uri="{FF2B5EF4-FFF2-40B4-BE49-F238E27FC236}">
              <a16:creationId xmlns:a16="http://schemas.microsoft.com/office/drawing/2014/main" id="{E9D3EF5C-71DE-435D-B134-383C1383D799}"/>
            </a:ext>
          </a:extLst>
        </xdr:cNvPr>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1" name="テキスト ボックス 240">
          <a:extLst>
            <a:ext uri="{FF2B5EF4-FFF2-40B4-BE49-F238E27FC236}">
              <a16:creationId xmlns:a16="http://schemas.microsoft.com/office/drawing/2014/main" id="{D2379E34-A68D-41CE-8791-1311A7111E8D}"/>
            </a:ext>
          </a:extLst>
        </xdr:cNvPr>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2" name="直線コネクタ 241">
          <a:extLst>
            <a:ext uri="{FF2B5EF4-FFF2-40B4-BE49-F238E27FC236}">
              <a16:creationId xmlns:a16="http://schemas.microsoft.com/office/drawing/2014/main" id="{114472B2-EE80-4997-AA69-4A1F90281161}"/>
            </a:ext>
          </a:extLst>
        </xdr:cNvPr>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243" name="テキスト ボックス 242">
          <a:extLst>
            <a:ext uri="{FF2B5EF4-FFF2-40B4-BE49-F238E27FC236}">
              <a16:creationId xmlns:a16="http://schemas.microsoft.com/office/drawing/2014/main" id="{33F88623-2E43-465F-98D4-14073A2CFDB1}"/>
            </a:ext>
          </a:extLst>
        </xdr:cNvPr>
        <xdr:cNvSpPr txBox="1"/>
      </xdr:nvSpPr>
      <xdr:spPr>
        <a:xfrm>
          <a:off x="5364041" y="1316774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4" name="直線コネクタ 243">
          <a:extLst>
            <a:ext uri="{FF2B5EF4-FFF2-40B4-BE49-F238E27FC236}">
              <a16:creationId xmlns:a16="http://schemas.microsoft.com/office/drawing/2014/main" id="{AD2F3E98-F403-4F1F-99EA-B477A8FF0884}"/>
            </a:ext>
          </a:extLst>
        </xdr:cNvPr>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45" name="テキスト ボックス 244">
          <a:extLst>
            <a:ext uri="{FF2B5EF4-FFF2-40B4-BE49-F238E27FC236}">
              <a16:creationId xmlns:a16="http://schemas.microsoft.com/office/drawing/2014/main" id="{F43D9002-1895-46AC-856D-99E0BDF42AD4}"/>
            </a:ext>
          </a:extLst>
        </xdr:cNvPr>
        <xdr:cNvSpPr txBox="1"/>
      </xdr:nvSpPr>
      <xdr:spPr>
        <a:xfrm>
          <a:off x="5364041" y="1284878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78B8B2C8-5383-4B43-A3C0-66D785D10925}"/>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47" name="テキスト ボックス 246">
          <a:extLst>
            <a:ext uri="{FF2B5EF4-FFF2-40B4-BE49-F238E27FC236}">
              <a16:creationId xmlns:a16="http://schemas.microsoft.com/office/drawing/2014/main" id="{AA4D9CD7-D3D1-4EAF-8583-EE3CADDDE998}"/>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公営住宅】&#10;一人当たり面積グラフ枠">
          <a:extLst>
            <a:ext uri="{FF2B5EF4-FFF2-40B4-BE49-F238E27FC236}">
              <a16:creationId xmlns:a16="http://schemas.microsoft.com/office/drawing/2014/main" id="{360B8D47-21C6-46B3-9B7E-0FD68E7E4724}"/>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6314</xdr:rowOff>
    </xdr:from>
    <xdr:to>
      <xdr:col>54</xdr:col>
      <xdr:colOff>189865</xdr:colOff>
      <xdr:row>86</xdr:row>
      <xdr:rowOff>150332</xdr:rowOff>
    </xdr:to>
    <xdr:cxnSp macro="">
      <xdr:nvCxnSpPr>
        <xdr:cNvPr id="249" name="直線コネクタ 248">
          <a:extLst>
            <a:ext uri="{FF2B5EF4-FFF2-40B4-BE49-F238E27FC236}">
              <a16:creationId xmlns:a16="http://schemas.microsoft.com/office/drawing/2014/main" id="{C41D05B1-423C-4302-A2C5-99189D172037}"/>
            </a:ext>
          </a:extLst>
        </xdr:cNvPr>
        <xdr:cNvCxnSpPr/>
      </xdr:nvCxnSpPr>
      <xdr:spPr>
        <a:xfrm flipV="1">
          <a:off x="9219565" y="13082234"/>
          <a:ext cx="0" cy="1485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154159</xdr:rowOff>
    </xdr:from>
    <xdr:ext cx="469744" cy="259045"/>
    <xdr:sp macro="" textlink="">
      <xdr:nvSpPr>
        <xdr:cNvPr id="250" name="【公営住宅】&#10;一人当たり面積最小値テキスト">
          <a:extLst>
            <a:ext uri="{FF2B5EF4-FFF2-40B4-BE49-F238E27FC236}">
              <a16:creationId xmlns:a16="http://schemas.microsoft.com/office/drawing/2014/main" id="{9DB73601-47FA-4198-879E-3EBB1F74C8B7}"/>
            </a:ext>
          </a:extLst>
        </xdr:cNvPr>
        <xdr:cNvSpPr txBox="1"/>
      </xdr:nvSpPr>
      <xdr:spPr>
        <a:xfrm>
          <a:off x="9258300" y="14571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150332</xdr:rowOff>
    </xdr:from>
    <xdr:to>
      <xdr:col>55</xdr:col>
      <xdr:colOff>88900</xdr:colOff>
      <xdr:row>86</xdr:row>
      <xdr:rowOff>150332</xdr:rowOff>
    </xdr:to>
    <xdr:cxnSp macro="">
      <xdr:nvCxnSpPr>
        <xdr:cNvPr id="251" name="直線コネクタ 250">
          <a:extLst>
            <a:ext uri="{FF2B5EF4-FFF2-40B4-BE49-F238E27FC236}">
              <a16:creationId xmlns:a16="http://schemas.microsoft.com/office/drawing/2014/main" id="{8F993B77-B80A-47B0-A517-BAE4CDA62235}"/>
            </a:ext>
          </a:extLst>
        </xdr:cNvPr>
        <xdr:cNvCxnSpPr/>
      </xdr:nvCxnSpPr>
      <xdr:spPr>
        <a:xfrm>
          <a:off x="9154160" y="145673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124441</xdr:rowOff>
    </xdr:from>
    <xdr:ext cx="534377" cy="259045"/>
    <xdr:sp macro="" textlink="">
      <xdr:nvSpPr>
        <xdr:cNvPr id="252" name="【公営住宅】&#10;一人当たり面積最大値テキスト">
          <a:extLst>
            <a:ext uri="{FF2B5EF4-FFF2-40B4-BE49-F238E27FC236}">
              <a16:creationId xmlns:a16="http://schemas.microsoft.com/office/drawing/2014/main" id="{2010DACC-6EC3-4AC1-817A-186EBAA883DF}"/>
            </a:ext>
          </a:extLst>
        </xdr:cNvPr>
        <xdr:cNvSpPr txBox="1"/>
      </xdr:nvSpPr>
      <xdr:spPr>
        <a:xfrm>
          <a:off x="9258300" y="128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6314</xdr:rowOff>
    </xdr:from>
    <xdr:to>
      <xdr:col>55</xdr:col>
      <xdr:colOff>88900</xdr:colOff>
      <xdr:row>78</xdr:row>
      <xdr:rowOff>6314</xdr:rowOff>
    </xdr:to>
    <xdr:cxnSp macro="">
      <xdr:nvCxnSpPr>
        <xdr:cNvPr id="253" name="直線コネクタ 252">
          <a:extLst>
            <a:ext uri="{FF2B5EF4-FFF2-40B4-BE49-F238E27FC236}">
              <a16:creationId xmlns:a16="http://schemas.microsoft.com/office/drawing/2014/main" id="{96BC9D2A-7E7C-4CF1-928D-DC7E1ED58D61}"/>
            </a:ext>
          </a:extLst>
        </xdr:cNvPr>
        <xdr:cNvCxnSpPr/>
      </xdr:nvCxnSpPr>
      <xdr:spPr>
        <a:xfrm>
          <a:off x="9154160" y="130822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143744</xdr:rowOff>
    </xdr:from>
    <xdr:ext cx="469744" cy="259045"/>
    <xdr:sp macro="" textlink="">
      <xdr:nvSpPr>
        <xdr:cNvPr id="254" name="【公営住宅】&#10;一人当たり面積平均値テキスト">
          <a:extLst>
            <a:ext uri="{FF2B5EF4-FFF2-40B4-BE49-F238E27FC236}">
              <a16:creationId xmlns:a16="http://schemas.microsoft.com/office/drawing/2014/main" id="{5D23D980-66E2-46DC-977E-46862BAFAD0D}"/>
            </a:ext>
          </a:extLst>
        </xdr:cNvPr>
        <xdr:cNvSpPr txBox="1"/>
      </xdr:nvSpPr>
      <xdr:spPr>
        <a:xfrm>
          <a:off x="9258300" y="138902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120867</xdr:rowOff>
    </xdr:from>
    <xdr:to>
      <xdr:col>55</xdr:col>
      <xdr:colOff>50800</xdr:colOff>
      <xdr:row>84</xdr:row>
      <xdr:rowOff>51017</xdr:rowOff>
    </xdr:to>
    <xdr:sp macro="" textlink="">
      <xdr:nvSpPr>
        <xdr:cNvPr id="255" name="フローチャート: 判断 254">
          <a:extLst>
            <a:ext uri="{FF2B5EF4-FFF2-40B4-BE49-F238E27FC236}">
              <a16:creationId xmlns:a16="http://schemas.microsoft.com/office/drawing/2014/main" id="{57F0EF8B-45C2-4C84-A225-C74CE4C6B849}"/>
            </a:ext>
          </a:extLst>
        </xdr:cNvPr>
        <xdr:cNvSpPr/>
      </xdr:nvSpPr>
      <xdr:spPr>
        <a:xfrm>
          <a:off x="9192260" y="14034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136544</xdr:rowOff>
    </xdr:from>
    <xdr:to>
      <xdr:col>50</xdr:col>
      <xdr:colOff>165100</xdr:colOff>
      <xdr:row>84</xdr:row>
      <xdr:rowOff>66694</xdr:rowOff>
    </xdr:to>
    <xdr:sp macro="" textlink="">
      <xdr:nvSpPr>
        <xdr:cNvPr id="256" name="フローチャート: 判断 255">
          <a:extLst>
            <a:ext uri="{FF2B5EF4-FFF2-40B4-BE49-F238E27FC236}">
              <a16:creationId xmlns:a16="http://schemas.microsoft.com/office/drawing/2014/main" id="{A67504D2-3FD7-486B-BBBD-1DAEA11F2C28}"/>
            </a:ext>
          </a:extLst>
        </xdr:cNvPr>
        <xdr:cNvSpPr/>
      </xdr:nvSpPr>
      <xdr:spPr>
        <a:xfrm>
          <a:off x="8445500" y="140506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109438</xdr:rowOff>
    </xdr:from>
    <xdr:to>
      <xdr:col>46</xdr:col>
      <xdr:colOff>38100</xdr:colOff>
      <xdr:row>84</xdr:row>
      <xdr:rowOff>39588</xdr:rowOff>
    </xdr:to>
    <xdr:sp macro="" textlink="">
      <xdr:nvSpPr>
        <xdr:cNvPr id="257" name="フローチャート: 判断 256">
          <a:extLst>
            <a:ext uri="{FF2B5EF4-FFF2-40B4-BE49-F238E27FC236}">
              <a16:creationId xmlns:a16="http://schemas.microsoft.com/office/drawing/2014/main" id="{189E62BC-2633-4FFB-8276-0A2ED8C10671}"/>
            </a:ext>
          </a:extLst>
        </xdr:cNvPr>
        <xdr:cNvSpPr/>
      </xdr:nvSpPr>
      <xdr:spPr>
        <a:xfrm>
          <a:off x="7670800" y="140235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145796</xdr:rowOff>
    </xdr:from>
    <xdr:to>
      <xdr:col>41</xdr:col>
      <xdr:colOff>101600</xdr:colOff>
      <xdr:row>85</xdr:row>
      <xdr:rowOff>75946</xdr:rowOff>
    </xdr:to>
    <xdr:sp macro="" textlink="">
      <xdr:nvSpPr>
        <xdr:cNvPr id="258" name="フローチャート: 判断 257">
          <a:extLst>
            <a:ext uri="{FF2B5EF4-FFF2-40B4-BE49-F238E27FC236}">
              <a16:creationId xmlns:a16="http://schemas.microsoft.com/office/drawing/2014/main" id="{4418A2BA-5582-4220-9A80-9692769D2139}"/>
            </a:ext>
          </a:extLst>
        </xdr:cNvPr>
        <xdr:cNvSpPr/>
      </xdr:nvSpPr>
      <xdr:spPr>
        <a:xfrm>
          <a:off x="6873240" y="142275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139047</xdr:rowOff>
    </xdr:from>
    <xdr:to>
      <xdr:col>36</xdr:col>
      <xdr:colOff>165100</xdr:colOff>
      <xdr:row>85</xdr:row>
      <xdr:rowOff>69197</xdr:rowOff>
    </xdr:to>
    <xdr:sp macro="" textlink="">
      <xdr:nvSpPr>
        <xdr:cNvPr id="259" name="フローチャート: 判断 258">
          <a:extLst>
            <a:ext uri="{FF2B5EF4-FFF2-40B4-BE49-F238E27FC236}">
              <a16:creationId xmlns:a16="http://schemas.microsoft.com/office/drawing/2014/main" id="{E097C859-1557-4676-9ABF-B1909626FB18}"/>
            </a:ext>
          </a:extLst>
        </xdr:cNvPr>
        <xdr:cNvSpPr/>
      </xdr:nvSpPr>
      <xdr:spPr>
        <a:xfrm>
          <a:off x="6098540" y="142208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D97E8956-7E59-4E86-85DE-CF2FAAE021C2}"/>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6D0B2DE5-B43A-4797-BDCE-35694805CB41}"/>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10A4C49-949A-4A70-8FF0-37142118A634}"/>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3D7F14FA-116A-4B00-A0A6-AFE7500225F5}"/>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A1646209-D0DC-426A-805A-561465F33839}"/>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690</xdr:rowOff>
    </xdr:from>
    <xdr:to>
      <xdr:col>55</xdr:col>
      <xdr:colOff>50800</xdr:colOff>
      <xdr:row>84</xdr:row>
      <xdr:rowOff>102290</xdr:rowOff>
    </xdr:to>
    <xdr:sp macro="" textlink="">
      <xdr:nvSpPr>
        <xdr:cNvPr id="265" name="楕円 264">
          <a:extLst>
            <a:ext uri="{FF2B5EF4-FFF2-40B4-BE49-F238E27FC236}">
              <a16:creationId xmlns:a16="http://schemas.microsoft.com/office/drawing/2014/main" id="{B697A4BF-BD58-4DE1-BD31-0F5A7B4C7478}"/>
            </a:ext>
          </a:extLst>
        </xdr:cNvPr>
        <xdr:cNvSpPr/>
      </xdr:nvSpPr>
      <xdr:spPr>
        <a:xfrm>
          <a:off x="9192260" y="14082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150567</xdr:rowOff>
    </xdr:from>
    <xdr:ext cx="469744" cy="259045"/>
    <xdr:sp macro="" textlink="">
      <xdr:nvSpPr>
        <xdr:cNvPr id="266" name="【公営住宅】&#10;一人当たり面積該当値テキスト">
          <a:extLst>
            <a:ext uri="{FF2B5EF4-FFF2-40B4-BE49-F238E27FC236}">
              <a16:creationId xmlns:a16="http://schemas.microsoft.com/office/drawing/2014/main" id="{CAC6C28E-883D-4F2B-948C-4640B383B8BE}"/>
            </a:ext>
          </a:extLst>
        </xdr:cNvPr>
        <xdr:cNvSpPr txBox="1"/>
      </xdr:nvSpPr>
      <xdr:spPr>
        <a:xfrm>
          <a:off x="9258300" y="1406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16801</xdr:rowOff>
    </xdr:from>
    <xdr:to>
      <xdr:col>50</xdr:col>
      <xdr:colOff>165100</xdr:colOff>
      <xdr:row>84</xdr:row>
      <xdr:rowOff>118401</xdr:rowOff>
    </xdr:to>
    <xdr:sp macro="" textlink="">
      <xdr:nvSpPr>
        <xdr:cNvPr id="267" name="楕円 266">
          <a:extLst>
            <a:ext uri="{FF2B5EF4-FFF2-40B4-BE49-F238E27FC236}">
              <a16:creationId xmlns:a16="http://schemas.microsoft.com/office/drawing/2014/main" id="{6187805C-5C02-4266-BF5F-E76A86F32592}"/>
            </a:ext>
          </a:extLst>
        </xdr:cNvPr>
        <xdr:cNvSpPr/>
      </xdr:nvSpPr>
      <xdr:spPr>
        <a:xfrm>
          <a:off x="8445500" y="140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51490</xdr:rowOff>
    </xdr:from>
    <xdr:to>
      <xdr:col>55</xdr:col>
      <xdr:colOff>0</xdr:colOff>
      <xdr:row>84</xdr:row>
      <xdr:rowOff>67601</xdr:rowOff>
    </xdr:to>
    <xdr:cxnSp macro="">
      <xdr:nvCxnSpPr>
        <xdr:cNvPr id="268" name="直線コネクタ 267">
          <a:extLst>
            <a:ext uri="{FF2B5EF4-FFF2-40B4-BE49-F238E27FC236}">
              <a16:creationId xmlns:a16="http://schemas.microsoft.com/office/drawing/2014/main" id="{EFDDC904-4B30-46C1-8AFE-53B3E4FA9B24}"/>
            </a:ext>
          </a:extLst>
        </xdr:cNvPr>
        <xdr:cNvCxnSpPr/>
      </xdr:nvCxnSpPr>
      <xdr:spPr>
        <a:xfrm flipV="1">
          <a:off x="8496300" y="14133250"/>
          <a:ext cx="7239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28012</xdr:rowOff>
    </xdr:from>
    <xdr:to>
      <xdr:col>46</xdr:col>
      <xdr:colOff>38100</xdr:colOff>
      <xdr:row>84</xdr:row>
      <xdr:rowOff>129612</xdr:rowOff>
    </xdr:to>
    <xdr:sp macro="" textlink="">
      <xdr:nvSpPr>
        <xdr:cNvPr id="269" name="楕円 268">
          <a:extLst>
            <a:ext uri="{FF2B5EF4-FFF2-40B4-BE49-F238E27FC236}">
              <a16:creationId xmlns:a16="http://schemas.microsoft.com/office/drawing/2014/main" id="{E2696363-A136-4EDC-BF8C-D4CD8D6FBDE5}"/>
            </a:ext>
          </a:extLst>
        </xdr:cNvPr>
        <xdr:cNvSpPr/>
      </xdr:nvSpPr>
      <xdr:spPr>
        <a:xfrm>
          <a:off x="7670800" y="1410977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67601</xdr:rowOff>
    </xdr:from>
    <xdr:to>
      <xdr:col>50</xdr:col>
      <xdr:colOff>114300</xdr:colOff>
      <xdr:row>84</xdr:row>
      <xdr:rowOff>78812</xdr:rowOff>
    </xdr:to>
    <xdr:cxnSp macro="">
      <xdr:nvCxnSpPr>
        <xdr:cNvPr id="270" name="直線コネクタ 269">
          <a:extLst>
            <a:ext uri="{FF2B5EF4-FFF2-40B4-BE49-F238E27FC236}">
              <a16:creationId xmlns:a16="http://schemas.microsoft.com/office/drawing/2014/main" id="{AD4747FA-A1F7-4E0D-9303-9E3385038FEB}"/>
            </a:ext>
          </a:extLst>
        </xdr:cNvPr>
        <xdr:cNvCxnSpPr/>
      </xdr:nvCxnSpPr>
      <xdr:spPr>
        <a:xfrm flipV="1">
          <a:off x="7713980" y="14149361"/>
          <a:ext cx="782320" cy="1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36176</xdr:rowOff>
    </xdr:from>
    <xdr:to>
      <xdr:col>41</xdr:col>
      <xdr:colOff>101600</xdr:colOff>
      <xdr:row>84</xdr:row>
      <xdr:rowOff>137776</xdr:rowOff>
    </xdr:to>
    <xdr:sp macro="" textlink="">
      <xdr:nvSpPr>
        <xdr:cNvPr id="271" name="楕円 270">
          <a:extLst>
            <a:ext uri="{FF2B5EF4-FFF2-40B4-BE49-F238E27FC236}">
              <a16:creationId xmlns:a16="http://schemas.microsoft.com/office/drawing/2014/main" id="{2150BDA4-588A-4B48-B87D-561F445A3AD3}"/>
            </a:ext>
          </a:extLst>
        </xdr:cNvPr>
        <xdr:cNvSpPr/>
      </xdr:nvSpPr>
      <xdr:spPr>
        <a:xfrm>
          <a:off x="6873240" y="141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78812</xdr:rowOff>
    </xdr:from>
    <xdr:to>
      <xdr:col>45</xdr:col>
      <xdr:colOff>177800</xdr:colOff>
      <xdr:row>84</xdr:row>
      <xdr:rowOff>86976</xdr:rowOff>
    </xdr:to>
    <xdr:cxnSp macro="">
      <xdr:nvCxnSpPr>
        <xdr:cNvPr id="272" name="直線コネクタ 271">
          <a:extLst>
            <a:ext uri="{FF2B5EF4-FFF2-40B4-BE49-F238E27FC236}">
              <a16:creationId xmlns:a16="http://schemas.microsoft.com/office/drawing/2014/main" id="{B32C38FF-EDDF-45F9-B0AF-1E00647712C1}"/>
            </a:ext>
          </a:extLst>
        </xdr:cNvPr>
        <xdr:cNvCxnSpPr/>
      </xdr:nvCxnSpPr>
      <xdr:spPr>
        <a:xfrm flipV="1">
          <a:off x="6924040" y="14160572"/>
          <a:ext cx="78994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44014</xdr:rowOff>
    </xdr:from>
    <xdr:to>
      <xdr:col>36</xdr:col>
      <xdr:colOff>165100</xdr:colOff>
      <xdr:row>84</xdr:row>
      <xdr:rowOff>145614</xdr:rowOff>
    </xdr:to>
    <xdr:sp macro="" textlink="">
      <xdr:nvSpPr>
        <xdr:cNvPr id="273" name="楕円 272">
          <a:extLst>
            <a:ext uri="{FF2B5EF4-FFF2-40B4-BE49-F238E27FC236}">
              <a16:creationId xmlns:a16="http://schemas.microsoft.com/office/drawing/2014/main" id="{97284131-7429-4E74-838F-DD4DE0D3119F}"/>
            </a:ext>
          </a:extLst>
        </xdr:cNvPr>
        <xdr:cNvSpPr/>
      </xdr:nvSpPr>
      <xdr:spPr>
        <a:xfrm>
          <a:off x="6098540" y="1412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86976</xdr:rowOff>
    </xdr:from>
    <xdr:to>
      <xdr:col>41</xdr:col>
      <xdr:colOff>50800</xdr:colOff>
      <xdr:row>84</xdr:row>
      <xdr:rowOff>94814</xdr:rowOff>
    </xdr:to>
    <xdr:cxnSp macro="">
      <xdr:nvCxnSpPr>
        <xdr:cNvPr id="274" name="直線コネクタ 273">
          <a:extLst>
            <a:ext uri="{FF2B5EF4-FFF2-40B4-BE49-F238E27FC236}">
              <a16:creationId xmlns:a16="http://schemas.microsoft.com/office/drawing/2014/main" id="{0359DA81-EA77-4E5B-B444-E003969BB0B2}"/>
            </a:ext>
          </a:extLst>
        </xdr:cNvPr>
        <xdr:cNvCxnSpPr/>
      </xdr:nvCxnSpPr>
      <xdr:spPr>
        <a:xfrm flipV="1">
          <a:off x="6149340" y="14168736"/>
          <a:ext cx="7747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83221</xdr:rowOff>
    </xdr:from>
    <xdr:ext cx="469744" cy="259045"/>
    <xdr:sp macro="" textlink="">
      <xdr:nvSpPr>
        <xdr:cNvPr id="275" name="n_1aveValue【公営住宅】&#10;一人当たり面積">
          <a:extLst>
            <a:ext uri="{FF2B5EF4-FFF2-40B4-BE49-F238E27FC236}">
              <a16:creationId xmlns:a16="http://schemas.microsoft.com/office/drawing/2014/main" id="{9C51E0F6-C97D-4775-B657-70BA859FB60D}"/>
            </a:ext>
          </a:extLst>
        </xdr:cNvPr>
        <xdr:cNvSpPr txBox="1"/>
      </xdr:nvSpPr>
      <xdr:spPr>
        <a:xfrm>
          <a:off x="8271587" y="1382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56115</xdr:rowOff>
    </xdr:from>
    <xdr:ext cx="469744" cy="259045"/>
    <xdr:sp macro="" textlink="">
      <xdr:nvSpPr>
        <xdr:cNvPr id="276" name="n_2aveValue【公営住宅】&#10;一人当たり面積">
          <a:extLst>
            <a:ext uri="{FF2B5EF4-FFF2-40B4-BE49-F238E27FC236}">
              <a16:creationId xmlns:a16="http://schemas.microsoft.com/office/drawing/2014/main" id="{8342206C-913B-4405-94CE-C85AB58F58BE}"/>
            </a:ext>
          </a:extLst>
        </xdr:cNvPr>
        <xdr:cNvSpPr txBox="1"/>
      </xdr:nvSpPr>
      <xdr:spPr>
        <a:xfrm>
          <a:off x="7509587" y="138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67073</xdr:rowOff>
    </xdr:from>
    <xdr:ext cx="469744" cy="259045"/>
    <xdr:sp macro="" textlink="">
      <xdr:nvSpPr>
        <xdr:cNvPr id="277" name="n_3aveValue【公営住宅】&#10;一人当たり面積">
          <a:extLst>
            <a:ext uri="{FF2B5EF4-FFF2-40B4-BE49-F238E27FC236}">
              <a16:creationId xmlns:a16="http://schemas.microsoft.com/office/drawing/2014/main" id="{04F9C4F5-A8DD-4BE4-AD67-79D1B5143518}"/>
            </a:ext>
          </a:extLst>
        </xdr:cNvPr>
        <xdr:cNvSpPr txBox="1"/>
      </xdr:nvSpPr>
      <xdr:spPr>
        <a:xfrm>
          <a:off x="6712027" y="1431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60324</xdr:rowOff>
    </xdr:from>
    <xdr:ext cx="469744" cy="259045"/>
    <xdr:sp macro="" textlink="">
      <xdr:nvSpPr>
        <xdr:cNvPr id="278" name="n_4aveValue【公営住宅】&#10;一人当たり面積">
          <a:extLst>
            <a:ext uri="{FF2B5EF4-FFF2-40B4-BE49-F238E27FC236}">
              <a16:creationId xmlns:a16="http://schemas.microsoft.com/office/drawing/2014/main" id="{CD31AAAA-371D-4D3D-94ED-AB61B390A85C}"/>
            </a:ext>
          </a:extLst>
        </xdr:cNvPr>
        <xdr:cNvSpPr txBox="1"/>
      </xdr:nvSpPr>
      <xdr:spPr>
        <a:xfrm>
          <a:off x="5937327" y="1430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109528</xdr:rowOff>
    </xdr:from>
    <xdr:ext cx="469744" cy="259045"/>
    <xdr:sp macro="" textlink="">
      <xdr:nvSpPr>
        <xdr:cNvPr id="279" name="n_1mainValue【公営住宅】&#10;一人当たり面積">
          <a:extLst>
            <a:ext uri="{FF2B5EF4-FFF2-40B4-BE49-F238E27FC236}">
              <a16:creationId xmlns:a16="http://schemas.microsoft.com/office/drawing/2014/main" id="{20632EBE-1909-4BDD-9346-A92D94AC1B8C}"/>
            </a:ext>
          </a:extLst>
        </xdr:cNvPr>
        <xdr:cNvSpPr txBox="1"/>
      </xdr:nvSpPr>
      <xdr:spPr>
        <a:xfrm>
          <a:off x="8271587" y="14191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120739</xdr:rowOff>
    </xdr:from>
    <xdr:ext cx="469744" cy="259045"/>
    <xdr:sp macro="" textlink="">
      <xdr:nvSpPr>
        <xdr:cNvPr id="280" name="n_2mainValue【公営住宅】&#10;一人当たり面積">
          <a:extLst>
            <a:ext uri="{FF2B5EF4-FFF2-40B4-BE49-F238E27FC236}">
              <a16:creationId xmlns:a16="http://schemas.microsoft.com/office/drawing/2014/main" id="{C0907487-836A-4DAA-AEBC-EABAE67BE5A8}"/>
            </a:ext>
          </a:extLst>
        </xdr:cNvPr>
        <xdr:cNvSpPr txBox="1"/>
      </xdr:nvSpPr>
      <xdr:spPr>
        <a:xfrm>
          <a:off x="7509587" y="14202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154303</xdr:rowOff>
    </xdr:from>
    <xdr:ext cx="469744" cy="259045"/>
    <xdr:sp macro="" textlink="">
      <xdr:nvSpPr>
        <xdr:cNvPr id="281" name="n_3mainValue【公営住宅】&#10;一人当たり面積">
          <a:extLst>
            <a:ext uri="{FF2B5EF4-FFF2-40B4-BE49-F238E27FC236}">
              <a16:creationId xmlns:a16="http://schemas.microsoft.com/office/drawing/2014/main" id="{B211C622-606D-440E-BF0D-38FC78764CF9}"/>
            </a:ext>
          </a:extLst>
        </xdr:cNvPr>
        <xdr:cNvSpPr txBox="1"/>
      </xdr:nvSpPr>
      <xdr:spPr>
        <a:xfrm>
          <a:off x="6712027" y="13900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162141</xdr:rowOff>
    </xdr:from>
    <xdr:ext cx="469744" cy="259045"/>
    <xdr:sp macro="" textlink="">
      <xdr:nvSpPr>
        <xdr:cNvPr id="282" name="n_4mainValue【公営住宅】&#10;一人当たり面積">
          <a:extLst>
            <a:ext uri="{FF2B5EF4-FFF2-40B4-BE49-F238E27FC236}">
              <a16:creationId xmlns:a16="http://schemas.microsoft.com/office/drawing/2014/main" id="{C353C3ED-7F44-4FED-919F-1FAA3B9B02A3}"/>
            </a:ext>
          </a:extLst>
        </xdr:cNvPr>
        <xdr:cNvSpPr txBox="1"/>
      </xdr:nvSpPr>
      <xdr:spPr>
        <a:xfrm>
          <a:off x="5937327" y="1390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2FD2C8AA-B576-4D63-91FB-928987E5A44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1EAB6889-6F88-4849-925E-0BBC46A7B01A}"/>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C2157C62-EDCC-4E4A-A022-B792EF04292C}"/>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928AA942-F064-4241-8A2C-3A55979538B0}"/>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81AB514E-EA24-4882-9FE5-54A38ADDF68F}"/>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106CF885-D738-4109-9AF2-AC67ABC04BC2}"/>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D3750A8-5AE3-44E7-A49C-B3EEDAE4846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7811F12C-8675-451C-8DDC-441CFAE1CE42}"/>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a:extLst>
            <a:ext uri="{FF2B5EF4-FFF2-40B4-BE49-F238E27FC236}">
              <a16:creationId xmlns:a16="http://schemas.microsoft.com/office/drawing/2014/main" id="{7DFA8EF7-AD57-4C47-99EF-150773750D2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a:extLst>
            <a:ext uri="{FF2B5EF4-FFF2-40B4-BE49-F238E27FC236}">
              <a16:creationId xmlns:a16="http://schemas.microsoft.com/office/drawing/2014/main" id="{9754E0E5-8166-445F-8611-EAB6513D2D21}"/>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a:extLst>
            <a:ext uri="{FF2B5EF4-FFF2-40B4-BE49-F238E27FC236}">
              <a16:creationId xmlns:a16="http://schemas.microsoft.com/office/drawing/2014/main" id="{EB48D911-C3F0-44D9-A4EA-10066FFB6F9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a:extLst>
            <a:ext uri="{FF2B5EF4-FFF2-40B4-BE49-F238E27FC236}">
              <a16:creationId xmlns:a16="http://schemas.microsoft.com/office/drawing/2014/main" id="{401A8010-435C-4AC2-8B6F-47CD9DDC6D3C}"/>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a:extLst>
            <a:ext uri="{FF2B5EF4-FFF2-40B4-BE49-F238E27FC236}">
              <a16:creationId xmlns:a16="http://schemas.microsoft.com/office/drawing/2014/main" id="{28D48BA4-EB78-4174-AD92-0AEB671A6E83}"/>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a:extLst>
            <a:ext uri="{FF2B5EF4-FFF2-40B4-BE49-F238E27FC236}">
              <a16:creationId xmlns:a16="http://schemas.microsoft.com/office/drawing/2014/main" id="{7F60903F-A111-4284-96F2-0C89ACB25ED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a:extLst>
            <a:ext uri="{FF2B5EF4-FFF2-40B4-BE49-F238E27FC236}">
              <a16:creationId xmlns:a16="http://schemas.microsoft.com/office/drawing/2014/main" id="{AAC35B79-DEA1-4C0F-AE56-C289BA493047}"/>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a:extLst>
            <a:ext uri="{FF2B5EF4-FFF2-40B4-BE49-F238E27FC236}">
              <a16:creationId xmlns:a16="http://schemas.microsoft.com/office/drawing/2014/main" id="{7D5A5F3A-1FCB-4672-8125-5854851F6F71}"/>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a:extLst>
            <a:ext uri="{FF2B5EF4-FFF2-40B4-BE49-F238E27FC236}">
              <a16:creationId xmlns:a16="http://schemas.microsoft.com/office/drawing/2014/main" id="{FD9819D5-03A9-4217-A385-D949628C6FC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a:extLst>
            <a:ext uri="{FF2B5EF4-FFF2-40B4-BE49-F238E27FC236}">
              <a16:creationId xmlns:a16="http://schemas.microsoft.com/office/drawing/2014/main" id="{B534EE3F-752B-438E-ADBA-3E7C7DCC88B1}"/>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a:extLst>
            <a:ext uri="{FF2B5EF4-FFF2-40B4-BE49-F238E27FC236}">
              <a16:creationId xmlns:a16="http://schemas.microsoft.com/office/drawing/2014/main" id="{160F59BF-F866-468A-8AF1-E62402212062}"/>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a:extLst>
            <a:ext uri="{FF2B5EF4-FFF2-40B4-BE49-F238E27FC236}">
              <a16:creationId xmlns:a16="http://schemas.microsoft.com/office/drawing/2014/main" id="{FC8D1BD9-C1A5-46CE-9742-3BA080F6951E}"/>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a:extLst>
            <a:ext uri="{FF2B5EF4-FFF2-40B4-BE49-F238E27FC236}">
              <a16:creationId xmlns:a16="http://schemas.microsoft.com/office/drawing/2014/main" id="{BA6524F0-973E-42C5-AFE9-6B95FC5CBF5A}"/>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a:extLst>
            <a:ext uri="{FF2B5EF4-FFF2-40B4-BE49-F238E27FC236}">
              <a16:creationId xmlns:a16="http://schemas.microsoft.com/office/drawing/2014/main" id="{FF3D376A-FEA1-40C7-AA9D-66339B17BCE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a:extLst>
            <a:ext uri="{FF2B5EF4-FFF2-40B4-BE49-F238E27FC236}">
              <a16:creationId xmlns:a16="http://schemas.microsoft.com/office/drawing/2014/main" id="{F5269993-31D9-41FC-A100-CD35D303FF4D}"/>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a:extLst>
            <a:ext uri="{FF2B5EF4-FFF2-40B4-BE49-F238E27FC236}">
              <a16:creationId xmlns:a16="http://schemas.microsoft.com/office/drawing/2014/main" id="{8578E36C-67CB-4BD8-82E6-FF5DFE6BA9D1}"/>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a:extLst>
            <a:ext uri="{FF2B5EF4-FFF2-40B4-BE49-F238E27FC236}">
              <a16:creationId xmlns:a16="http://schemas.microsoft.com/office/drawing/2014/main" id="{F3F4E3C9-7355-439C-AD51-16F233F4C94B}"/>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a:extLst>
            <a:ext uri="{FF2B5EF4-FFF2-40B4-BE49-F238E27FC236}">
              <a16:creationId xmlns:a16="http://schemas.microsoft.com/office/drawing/2014/main" id="{A03343E5-A409-48D6-9A1F-8B3784883309}"/>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9" name="テキスト ボックス 308">
          <a:extLst>
            <a:ext uri="{FF2B5EF4-FFF2-40B4-BE49-F238E27FC236}">
              <a16:creationId xmlns:a16="http://schemas.microsoft.com/office/drawing/2014/main" id="{BC35AEE3-86AF-44B7-9705-6D7D5488918D}"/>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10" name="直線コネクタ 309">
          <a:extLst>
            <a:ext uri="{FF2B5EF4-FFF2-40B4-BE49-F238E27FC236}">
              <a16:creationId xmlns:a16="http://schemas.microsoft.com/office/drawing/2014/main" id="{499C72D8-0B5C-4342-AE81-CB1674B8115C}"/>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1" name="テキスト ボックス 310">
          <a:extLst>
            <a:ext uri="{FF2B5EF4-FFF2-40B4-BE49-F238E27FC236}">
              <a16:creationId xmlns:a16="http://schemas.microsoft.com/office/drawing/2014/main" id="{D78354BF-979F-4BC6-8AE4-BD8C80AAA1F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2" name="直線コネクタ 311">
          <a:extLst>
            <a:ext uri="{FF2B5EF4-FFF2-40B4-BE49-F238E27FC236}">
              <a16:creationId xmlns:a16="http://schemas.microsoft.com/office/drawing/2014/main" id="{CBDF1699-2CDC-4B01-ACFF-1BC8CF0229A5}"/>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3" name="テキスト ボックス 312">
          <a:extLst>
            <a:ext uri="{FF2B5EF4-FFF2-40B4-BE49-F238E27FC236}">
              <a16:creationId xmlns:a16="http://schemas.microsoft.com/office/drawing/2014/main" id="{9CBCE6A2-B535-485B-84EA-3E7A54918CB2}"/>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4" name="直線コネクタ 313">
          <a:extLst>
            <a:ext uri="{FF2B5EF4-FFF2-40B4-BE49-F238E27FC236}">
              <a16:creationId xmlns:a16="http://schemas.microsoft.com/office/drawing/2014/main" id="{FC55769B-8C85-499E-88EE-C2F0BF3A84E3}"/>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5" name="テキスト ボックス 314">
          <a:extLst>
            <a:ext uri="{FF2B5EF4-FFF2-40B4-BE49-F238E27FC236}">
              <a16:creationId xmlns:a16="http://schemas.microsoft.com/office/drawing/2014/main" id="{CE0BFDF3-A147-4671-A7D2-81B445F793C8}"/>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6" name="直線コネクタ 315">
          <a:extLst>
            <a:ext uri="{FF2B5EF4-FFF2-40B4-BE49-F238E27FC236}">
              <a16:creationId xmlns:a16="http://schemas.microsoft.com/office/drawing/2014/main" id="{20D879E9-B047-4060-8851-91B01F913D7B}"/>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7" name="テキスト ボックス 316">
          <a:extLst>
            <a:ext uri="{FF2B5EF4-FFF2-40B4-BE49-F238E27FC236}">
              <a16:creationId xmlns:a16="http://schemas.microsoft.com/office/drawing/2014/main" id="{9D123C6A-42B9-4343-85EB-3592D8891C3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8" name="直線コネクタ 317">
          <a:extLst>
            <a:ext uri="{FF2B5EF4-FFF2-40B4-BE49-F238E27FC236}">
              <a16:creationId xmlns:a16="http://schemas.microsoft.com/office/drawing/2014/main" id="{89848E36-1798-4021-8762-8229595F9C54}"/>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9" name="テキスト ボックス 318">
          <a:extLst>
            <a:ext uri="{FF2B5EF4-FFF2-40B4-BE49-F238E27FC236}">
              <a16:creationId xmlns:a16="http://schemas.microsoft.com/office/drawing/2014/main" id="{9CEF5536-3EE7-4A12-A849-E78BE523F780}"/>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20" name="直線コネクタ 319">
          <a:extLst>
            <a:ext uri="{FF2B5EF4-FFF2-40B4-BE49-F238E27FC236}">
              <a16:creationId xmlns:a16="http://schemas.microsoft.com/office/drawing/2014/main" id="{5E54D871-29A3-4C2F-BC58-D1426E3D7B78}"/>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1" name="テキスト ボックス 320">
          <a:extLst>
            <a:ext uri="{FF2B5EF4-FFF2-40B4-BE49-F238E27FC236}">
              <a16:creationId xmlns:a16="http://schemas.microsoft.com/office/drawing/2014/main" id="{8054E305-AA43-4BFC-8945-33ED0172E4D8}"/>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2" name="直線コネクタ 321">
          <a:extLst>
            <a:ext uri="{FF2B5EF4-FFF2-40B4-BE49-F238E27FC236}">
              <a16:creationId xmlns:a16="http://schemas.microsoft.com/office/drawing/2014/main" id="{893E06B0-B0CA-461A-A34C-E24B2116EA5B}"/>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a:extLst>
            <a:ext uri="{FF2B5EF4-FFF2-40B4-BE49-F238E27FC236}">
              <a16:creationId xmlns:a16="http://schemas.microsoft.com/office/drawing/2014/main" id="{30DE5558-BC74-4332-B92F-E2028DDDDCBD}"/>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146413</xdr:rowOff>
    </xdr:from>
    <xdr:to>
      <xdr:col>85</xdr:col>
      <xdr:colOff>126364</xdr:colOff>
      <xdr:row>42</xdr:row>
      <xdr:rowOff>92528</xdr:rowOff>
    </xdr:to>
    <xdr:cxnSp macro="">
      <xdr:nvCxnSpPr>
        <xdr:cNvPr id="324" name="直線コネクタ 323">
          <a:extLst>
            <a:ext uri="{FF2B5EF4-FFF2-40B4-BE49-F238E27FC236}">
              <a16:creationId xmlns:a16="http://schemas.microsoft.com/office/drawing/2014/main" id="{E99FD171-A311-4099-B109-AA8FFC54FA52}"/>
            </a:ext>
          </a:extLst>
        </xdr:cNvPr>
        <xdr:cNvCxnSpPr/>
      </xdr:nvCxnSpPr>
      <xdr:spPr>
        <a:xfrm flipV="1">
          <a:off x="14375764" y="5678533"/>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5" name="【認定こども園・幼稚園・保育所】&#10;有形固定資産減価償却率最小値テキスト">
          <a:extLst>
            <a:ext uri="{FF2B5EF4-FFF2-40B4-BE49-F238E27FC236}">
              <a16:creationId xmlns:a16="http://schemas.microsoft.com/office/drawing/2014/main" id="{2ED11C4A-F0B0-4AAB-A48A-F27603FD61BE}"/>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6" name="直線コネクタ 325">
          <a:extLst>
            <a:ext uri="{FF2B5EF4-FFF2-40B4-BE49-F238E27FC236}">
              <a16:creationId xmlns:a16="http://schemas.microsoft.com/office/drawing/2014/main" id="{763B5D8C-0B08-4DA3-8E7A-6BFF736AC954}"/>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93090</xdr:rowOff>
    </xdr:from>
    <xdr:ext cx="340478" cy="259045"/>
    <xdr:sp macro="" textlink="">
      <xdr:nvSpPr>
        <xdr:cNvPr id="327" name="【認定こども園・幼稚園・保育所】&#10;有形固定資産減価償却率最大値テキスト">
          <a:extLst>
            <a:ext uri="{FF2B5EF4-FFF2-40B4-BE49-F238E27FC236}">
              <a16:creationId xmlns:a16="http://schemas.microsoft.com/office/drawing/2014/main" id="{47961E97-0092-4CCB-AE69-BBD6616F98DE}"/>
            </a:ext>
          </a:extLst>
        </xdr:cNvPr>
        <xdr:cNvSpPr txBox="1"/>
      </xdr:nvSpPr>
      <xdr:spPr>
        <a:xfrm>
          <a:off x="14414500" y="54575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146413</xdr:rowOff>
    </xdr:from>
    <xdr:to>
      <xdr:col>86</xdr:col>
      <xdr:colOff>25400</xdr:colOff>
      <xdr:row>33</xdr:row>
      <xdr:rowOff>146413</xdr:rowOff>
    </xdr:to>
    <xdr:cxnSp macro="">
      <xdr:nvCxnSpPr>
        <xdr:cNvPr id="328" name="直線コネクタ 327">
          <a:extLst>
            <a:ext uri="{FF2B5EF4-FFF2-40B4-BE49-F238E27FC236}">
              <a16:creationId xmlns:a16="http://schemas.microsoft.com/office/drawing/2014/main" id="{EF841FD8-5849-4E3F-8D61-64E798F424C3}"/>
            </a:ext>
          </a:extLst>
        </xdr:cNvPr>
        <xdr:cNvCxnSpPr/>
      </xdr:nvCxnSpPr>
      <xdr:spPr>
        <a:xfrm>
          <a:off x="14287500" y="567853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329" name="【認定こども園・幼稚園・保育所】&#10;有形固定資産減価償却率平均値テキスト">
          <a:extLst>
            <a:ext uri="{FF2B5EF4-FFF2-40B4-BE49-F238E27FC236}">
              <a16:creationId xmlns:a16="http://schemas.microsoft.com/office/drawing/2014/main" id="{6FB238A7-BCA5-49D1-B86A-849360EA49AD}"/>
            </a:ext>
          </a:extLst>
        </xdr:cNvPr>
        <xdr:cNvSpPr txBox="1"/>
      </xdr:nvSpPr>
      <xdr:spPr>
        <a:xfrm>
          <a:off x="1441450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330" name="フローチャート: 判断 329">
          <a:extLst>
            <a:ext uri="{FF2B5EF4-FFF2-40B4-BE49-F238E27FC236}">
              <a16:creationId xmlns:a16="http://schemas.microsoft.com/office/drawing/2014/main" id="{AF57C37B-4023-45F2-A3E9-90F4D116B4DC}"/>
            </a:ext>
          </a:extLst>
        </xdr:cNvPr>
        <xdr:cNvSpPr/>
      </xdr:nvSpPr>
      <xdr:spPr>
        <a:xfrm>
          <a:off x="14325600" y="635054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121739</xdr:rowOff>
    </xdr:from>
    <xdr:to>
      <xdr:col>81</xdr:col>
      <xdr:colOff>101600</xdr:colOff>
      <xdr:row>38</xdr:row>
      <xdr:rowOff>51888</xdr:rowOff>
    </xdr:to>
    <xdr:sp macro="" textlink="">
      <xdr:nvSpPr>
        <xdr:cNvPr id="331" name="フローチャート: 判断 330">
          <a:extLst>
            <a:ext uri="{FF2B5EF4-FFF2-40B4-BE49-F238E27FC236}">
              <a16:creationId xmlns:a16="http://schemas.microsoft.com/office/drawing/2014/main" id="{0603D1D1-3B47-457A-867C-E15C05675577}"/>
            </a:ext>
          </a:extLst>
        </xdr:cNvPr>
        <xdr:cNvSpPr/>
      </xdr:nvSpPr>
      <xdr:spPr>
        <a:xfrm>
          <a:off x="13578840" y="6324419"/>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100511</xdr:rowOff>
    </xdr:from>
    <xdr:to>
      <xdr:col>76</xdr:col>
      <xdr:colOff>165100</xdr:colOff>
      <xdr:row>38</xdr:row>
      <xdr:rowOff>30662</xdr:rowOff>
    </xdr:to>
    <xdr:sp macro="" textlink="">
      <xdr:nvSpPr>
        <xdr:cNvPr id="332" name="フローチャート: 判断 331">
          <a:extLst>
            <a:ext uri="{FF2B5EF4-FFF2-40B4-BE49-F238E27FC236}">
              <a16:creationId xmlns:a16="http://schemas.microsoft.com/office/drawing/2014/main" id="{C7F880A5-555F-4837-A96B-BEF74E3DA192}"/>
            </a:ext>
          </a:extLst>
        </xdr:cNvPr>
        <xdr:cNvSpPr/>
      </xdr:nvSpPr>
      <xdr:spPr>
        <a:xfrm>
          <a:off x="12804140" y="6303191"/>
          <a:ext cx="10160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31931</xdr:rowOff>
    </xdr:from>
    <xdr:to>
      <xdr:col>72</xdr:col>
      <xdr:colOff>38100</xdr:colOff>
      <xdr:row>37</xdr:row>
      <xdr:rowOff>133531</xdr:rowOff>
    </xdr:to>
    <xdr:sp macro="" textlink="">
      <xdr:nvSpPr>
        <xdr:cNvPr id="333" name="フローチャート: 判断 332">
          <a:extLst>
            <a:ext uri="{FF2B5EF4-FFF2-40B4-BE49-F238E27FC236}">
              <a16:creationId xmlns:a16="http://schemas.microsoft.com/office/drawing/2014/main" id="{AF0BC1AC-0323-43D5-A6E2-615F5DF17A1D}"/>
            </a:ext>
          </a:extLst>
        </xdr:cNvPr>
        <xdr:cNvSpPr/>
      </xdr:nvSpPr>
      <xdr:spPr>
        <a:xfrm>
          <a:off x="12029440" y="62346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89081</xdr:rowOff>
    </xdr:from>
    <xdr:to>
      <xdr:col>67</xdr:col>
      <xdr:colOff>101600</xdr:colOff>
      <xdr:row>38</xdr:row>
      <xdr:rowOff>19231</xdr:rowOff>
    </xdr:to>
    <xdr:sp macro="" textlink="">
      <xdr:nvSpPr>
        <xdr:cNvPr id="334" name="フローチャート: 判断 333">
          <a:extLst>
            <a:ext uri="{FF2B5EF4-FFF2-40B4-BE49-F238E27FC236}">
              <a16:creationId xmlns:a16="http://schemas.microsoft.com/office/drawing/2014/main" id="{6F1909BB-5E66-4251-8AC8-B2FAAB2EF62C}"/>
            </a:ext>
          </a:extLst>
        </xdr:cNvPr>
        <xdr:cNvSpPr/>
      </xdr:nvSpPr>
      <xdr:spPr>
        <a:xfrm>
          <a:off x="11231880" y="6291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38E96254-F674-44DA-B02A-CDC521FC7B08}"/>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7117EDF0-14ED-433F-8E5C-C7B9FA96CF13}"/>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DA3AC793-7B08-4AB6-AC1D-1C8A3414F23F}"/>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7339A6DB-0D72-4DDB-AF73-53D016A61652}"/>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9" name="テキスト ボックス 338">
          <a:extLst>
            <a:ext uri="{FF2B5EF4-FFF2-40B4-BE49-F238E27FC236}">
              <a16:creationId xmlns:a16="http://schemas.microsoft.com/office/drawing/2014/main" id="{3ED45E13-23D1-4CB4-BFF3-CFE62E798072}"/>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62956</xdr:rowOff>
    </xdr:from>
    <xdr:to>
      <xdr:col>85</xdr:col>
      <xdr:colOff>177800</xdr:colOff>
      <xdr:row>40</xdr:row>
      <xdr:rowOff>164556</xdr:rowOff>
    </xdr:to>
    <xdr:sp macro="" textlink="">
      <xdr:nvSpPr>
        <xdr:cNvPr id="340" name="楕円 339">
          <a:extLst>
            <a:ext uri="{FF2B5EF4-FFF2-40B4-BE49-F238E27FC236}">
              <a16:creationId xmlns:a16="http://schemas.microsoft.com/office/drawing/2014/main" id="{7ECEFDFA-80A7-46D3-B058-33DD53B6D749}"/>
            </a:ext>
          </a:extLst>
        </xdr:cNvPr>
        <xdr:cNvSpPr/>
      </xdr:nvSpPr>
      <xdr:spPr>
        <a:xfrm>
          <a:off x="14325600" y="676855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41383</xdr:rowOff>
    </xdr:from>
    <xdr:ext cx="405111" cy="259045"/>
    <xdr:sp macro="" textlink="">
      <xdr:nvSpPr>
        <xdr:cNvPr id="341" name="【認定こども園・幼稚園・保育所】&#10;有形固定資産減価償却率該当値テキスト">
          <a:extLst>
            <a:ext uri="{FF2B5EF4-FFF2-40B4-BE49-F238E27FC236}">
              <a16:creationId xmlns:a16="http://schemas.microsoft.com/office/drawing/2014/main" id="{781C3B60-855E-4B1B-96E5-CD947ACD2440}"/>
            </a:ext>
          </a:extLst>
        </xdr:cNvPr>
        <xdr:cNvSpPr txBox="1"/>
      </xdr:nvSpPr>
      <xdr:spPr>
        <a:xfrm>
          <a:off x="14414500" y="674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58057</xdr:rowOff>
    </xdr:from>
    <xdr:to>
      <xdr:col>81</xdr:col>
      <xdr:colOff>101600</xdr:colOff>
      <xdr:row>40</xdr:row>
      <xdr:rowOff>159657</xdr:rowOff>
    </xdr:to>
    <xdr:sp macro="" textlink="">
      <xdr:nvSpPr>
        <xdr:cNvPr id="342" name="楕円 341">
          <a:extLst>
            <a:ext uri="{FF2B5EF4-FFF2-40B4-BE49-F238E27FC236}">
              <a16:creationId xmlns:a16="http://schemas.microsoft.com/office/drawing/2014/main" id="{7AC78BF4-70E9-4C49-9480-7C11FBE9847A}"/>
            </a:ext>
          </a:extLst>
        </xdr:cNvPr>
        <xdr:cNvSpPr/>
      </xdr:nvSpPr>
      <xdr:spPr>
        <a:xfrm>
          <a:off x="1357884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108857</xdr:rowOff>
    </xdr:from>
    <xdr:to>
      <xdr:col>85</xdr:col>
      <xdr:colOff>127000</xdr:colOff>
      <xdr:row>40</xdr:row>
      <xdr:rowOff>113756</xdr:rowOff>
    </xdr:to>
    <xdr:cxnSp macro="">
      <xdr:nvCxnSpPr>
        <xdr:cNvPr id="343" name="直線コネクタ 342">
          <a:extLst>
            <a:ext uri="{FF2B5EF4-FFF2-40B4-BE49-F238E27FC236}">
              <a16:creationId xmlns:a16="http://schemas.microsoft.com/office/drawing/2014/main" id="{420027F8-494B-4D65-AC6C-ED9A2B702854}"/>
            </a:ext>
          </a:extLst>
        </xdr:cNvPr>
        <xdr:cNvCxnSpPr/>
      </xdr:nvCxnSpPr>
      <xdr:spPr>
        <a:xfrm>
          <a:off x="13629640" y="6814457"/>
          <a:ext cx="74676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58057</xdr:rowOff>
    </xdr:from>
    <xdr:to>
      <xdr:col>76</xdr:col>
      <xdr:colOff>165100</xdr:colOff>
      <xdr:row>40</xdr:row>
      <xdr:rowOff>159657</xdr:rowOff>
    </xdr:to>
    <xdr:sp macro="" textlink="">
      <xdr:nvSpPr>
        <xdr:cNvPr id="344" name="楕円 343">
          <a:extLst>
            <a:ext uri="{FF2B5EF4-FFF2-40B4-BE49-F238E27FC236}">
              <a16:creationId xmlns:a16="http://schemas.microsoft.com/office/drawing/2014/main" id="{3DAD0E9A-338D-415E-8755-6D716939F2A6}"/>
            </a:ext>
          </a:extLst>
        </xdr:cNvPr>
        <xdr:cNvSpPr/>
      </xdr:nvSpPr>
      <xdr:spPr>
        <a:xfrm>
          <a:off x="1280414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108857</xdr:rowOff>
    </xdr:from>
    <xdr:to>
      <xdr:col>81</xdr:col>
      <xdr:colOff>50800</xdr:colOff>
      <xdr:row>40</xdr:row>
      <xdr:rowOff>108857</xdr:rowOff>
    </xdr:to>
    <xdr:cxnSp macro="">
      <xdr:nvCxnSpPr>
        <xdr:cNvPr id="345" name="直線コネクタ 344">
          <a:extLst>
            <a:ext uri="{FF2B5EF4-FFF2-40B4-BE49-F238E27FC236}">
              <a16:creationId xmlns:a16="http://schemas.microsoft.com/office/drawing/2014/main" id="{EB402438-29B6-43ED-829E-102E4EDE4FD1}"/>
            </a:ext>
          </a:extLst>
        </xdr:cNvPr>
        <xdr:cNvCxnSpPr/>
      </xdr:nvCxnSpPr>
      <xdr:spPr>
        <a:xfrm>
          <a:off x="12854940" y="6814457"/>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84183</xdr:rowOff>
    </xdr:from>
    <xdr:to>
      <xdr:col>72</xdr:col>
      <xdr:colOff>38100</xdr:colOff>
      <xdr:row>41</xdr:row>
      <xdr:rowOff>14333</xdr:rowOff>
    </xdr:to>
    <xdr:sp macro="" textlink="">
      <xdr:nvSpPr>
        <xdr:cNvPr id="346" name="楕円 345">
          <a:extLst>
            <a:ext uri="{FF2B5EF4-FFF2-40B4-BE49-F238E27FC236}">
              <a16:creationId xmlns:a16="http://schemas.microsoft.com/office/drawing/2014/main" id="{0DCE540C-CC44-41E7-80E4-330246807221}"/>
            </a:ext>
          </a:extLst>
        </xdr:cNvPr>
        <xdr:cNvSpPr/>
      </xdr:nvSpPr>
      <xdr:spPr>
        <a:xfrm>
          <a:off x="12029440" y="67897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134983</xdr:rowOff>
    </xdr:to>
    <xdr:cxnSp macro="">
      <xdr:nvCxnSpPr>
        <xdr:cNvPr id="347" name="直線コネクタ 346">
          <a:extLst>
            <a:ext uri="{FF2B5EF4-FFF2-40B4-BE49-F238E27FC236}">
              <a16:creationId xmlns:a16="http://schemas.microsoft.com/office/drawing/2014/main" id="{E5B73929-6593-4208-A6FB-CC8D29703E83}"/>
            </a:ext>
          </a:extLst>
        </xdr:cNvPr>
        <xdr:cNvCxnSpPr/>
      </xdr:nvCxnSpPr>
      <xdr:spPr>
        <a:xfrm flipV="1">
          <a:off x="12072620" y="6814457"/>
          <a:ext cx="78232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141333</xdr:rowOff>
    </xdr:from>
    <xdr:to>
      <xdr:col>67</xdr:col>
      <xdr:colOff>101600</xdr:colOff>
      <xdr:row>41</xdr:row>
      <xdr:rowOff>71483</xdr:rowOff>
    </xdr:to>
    <xdr:sp macro="" textlink="">
      <xdr:nvSpPr>
        <xdr:cNvPr id="348" name="楕円 347">
          <a:extLst>
            <a:ext uri="{FF2B5EF4-FFF2-40B4-BE49-F238E27FC236}">
              <a16:creationId xmlns:a16="http://schemas.microsoft.com/office/drawing/2014/main" id="{58C5153D-01A1-4363-884A-F8950BA81C7C}"/>
            </a:ext>
          </a:extLst>
        </xdr:cNvPr>
        <xdr:cNvSpPr/>
      </xdr:nvSpPr>
      <xdr:spPr>
        <a:xfrm>
          <a:off x="11231880" y="68469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134983</xdr:rowOff>
    </xdr:from>
    <xdr:to>
      <xdr:col>71</xdr:col>
      <xdr:colOff>177800</xdr:colOff>
      <xdr:row>41</xdr:row>
      <xdr:rowOff>20683</xdr:rowOff>
    </xdr:to>
    <xdr:cxnSp macro="">
      <xdr:nvCxnSpPr>
        <xdr:cNvPr id="349" name="直線コネクタ 348">
          <a:extLst>
            <a:ext uri="{FF2B5EF4-FFF2-40B4-BE49-F238E27FC236}">
              <a16:creationId xmlns:a16="http://schemas.microsoft.com/office/drawing/2014/main" id="{3CFBECB1-E341-45B5-ACCC-EAC1580E95C9}"/>
            </a:ext>
          </a:extLst>
        </xdr:cNvPr>
        <xdr:cNvCxnSpPr/>
      </xdr:nvCxnSpPr>
      <xdr:spPr>
        <a:xfrm flipV="1">
          <a:off x="11282680" y="6840583"/>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68416</xdr:rowOff>
    </xdr:from>
    <xdr:ext cx="405111" cy="259045"/>
    <xdr:sp macro="" textlink="">
      <xdr:nvSpPr>
        <xdr:cNvPr id="350" name="n_1aveValue【認定こども園・幼稚園・保育所】&#10;有形固定資産減価償却率">
          <a:extLst>
            <a:ext uri="{FF2B5EF4-FFF2-40B4-BE49-F238E27FC236}">
              <a16:creationId xmlns:a16="http://schemas.microsoft.com/office/drawing/2014/main" id="{35B14758-6DB9-487A-810A-7A41648E9C54}"/>
            </a:ext>
          </a:extLst>
        </xdr:cNvPr>
        <xdr:cNvSpPr txBox="1"/>
      </xdr:nvSpPr>
      <xdr:spPr>
        <a:xfrm>
          <a:off x="13437244" y="610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47188</xdr:rowOff>
    </xdr:from>
    <xdr:ext cx="405111" cy="259045"/>
    <xdr:sp macro="" textlink="">
      <xdr:nvSpPr>
        <xdr:cNvPr id="351" name="n_2aveValue【認定こども園・幼稚園・保育所】&#10;有形固定資産減価償却率">
          <a:extLst>
            <a:ext uri="{FF2B5EF4-FFF2-40B4-BE49-F238E27FC236}">
              <a16:creationId xmlns:a16="http://schemas.microsoft.com/office/drawing/2014/main" id="{2E865249-B13D-4EF4-9877-8449E17B66EB}"/>
            </a:ext>
          </a:extLst>
        </xdr:cNvPr>
        <xdr:cNvSpPr txBox="1"/>
      </xdr:nvSpPr>
      <xdr:spPr>
        <a:xfrm>
          <a:off x="126752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352" name="n_3aveValue【認定こども園・幼稚園・保育所】&#10;有形固定資産減価償却率">
          <a:extLst>
            <a:ext uri="{FF2B5EF4-FFF2-40B4-BE49-F238E27FC236}">
              <a16:creationId xmlns:a16="http://schemas.microsoft.com/office/drawing/2014/main" id="{DE7F526A-C604-442C-A74C-D85F611548AF}"/>
            </a:ext>
          </a:extLst>
        </xdr:cNvPr>
        <xdr:cNvSpPr txBox="1"/>
      </xdr:nvSpPr>
      <xdr:spPr>
        <a:xfrm>
          <a:off x="11900544" y="60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35758</xdr:rowOff>
    </xdr:from>
    <xdr:ext cx="405111" cy="259045"/>
    <xdr:sp macro="" textlink="">
      <xdr:nvSpPr>
        <xdr:cNvPr id="353" name="n_4aveValue【認定こども園・幼稚園・保育所】&#10;有形固定資産減価償却率">
          <a:extLst>
            <a:ext uri="{FF2B5EF4-FFF2-40B4-BE49-F238E27FC236}">
              <a16:creationId xmlns:a16="http://schemas.microsoft.com/office/drawing/2014/main" id="{31C1A918-D96D-40B3-981B-3627FB04A3E8}"/>
            </a:ext>
          </a:extLst>
        </xdr:cNvPr>
        <xdr:cNvSpPr txBox="1"/>
      </xdr:nvSpPr>
      <xdr:spPr>
        <a:xfrm>
          <a:off x="11102984" y="607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150784</xdr:rowOff>
    </xdr:from>
    <xdr:ext cx="405111" cy="259045"/>
    <xdr:sp macro="" textlink="">
      <xdr:nvSpPr>
        <xdr:cNvPr id="354" name="n_1mainValue【認定こども園・幼稚園・保育所】&#10;有形固定資産減価償却率">
          <a:extLst>
            <a:ext uri="{FF2B5EF4-FFF2-40B4-BE49-F238E27FC236}">
              <a16:creationId xmlns:a16="http://schemas.microsoft.com/office/drawing/2014/main" id="{5672039D-AF37-4673-9297-60337342419A}"/>
            </a:ext>
          </a:extLst>
        </xdr:cNvPr>
        <xdr:cNvSpPr txBox="1"/>
      </xdr:nvSpPr>
      <xdr:spPr>
        <a:xfrm>
          <a:off x="13437244" y="685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150784</xdr:rowOff>
    </xdr:from>
    <xdr:ext cx="405111" cy="259045"/>
    <xdr:sp macro="" textlink="">
      <xdr:nvSpPr>
        <xdr:cNvPr id="355" name="n_2mainValue【認定こども園・幼稚園・保育所】&#10;有形固定資産減価償却率">
          <a:extLst>
            <a:ext uri="{FF2B5EF4-FFF2-40B4-BE49-F238E27FC236}">
              <a16:creationId xmlns:a16="http://schemas.microsoft.com/office/drawing/2014/main" id="{5667D340-9A5E-4232-BBEC-313B8E4A2A14}"/>
            </a:ext>
          </a:extLst>
        </xdr:cNvPr>
        <xdr:cNvSpPr txBox="1"/>
      </xdr:nvSpPr>
      <xdr:spPr>
        <a:xfrm>
          <a:off x="12675244" y="6856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5460</xdr:rowOff>
    </xdr:from>
    <xdr:ext cx="405111" cy="259045"/>
    <xdr:sp macro="" textlink="">
      <xdr:nvSpPr>
        <xdr:cNvPr id="356" name="n_3mainValue【認定こども園・幼稚園・保育所】&#10;有形固定資産減価償却率">
          <a:extLst>
            <a:ext uri="{FF2B5EF4-FFF2-40B4-BE49-F238E27FC236}">
              <a16:creationId xmlns:a16="http://schemas.microsoft.com/office/drawing/2014/main" id="{982D6D8F-9552-4E7D-B936-E30631918E5D}"/>
            </a:ext>
          </a:extLst>
        </xdr:cNvPr>
        <xdr:cNvSpPr txBox="1"/>
      </xdr:nvSpPr>
      <xdr:spPr>
        <a:xfrm>
          <a:off x="11900544" y="6878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62610</xdr:rowOff>
    </xdr:from>
    <xdr:ext cx="405111" cy="259045"/>
    <xdr:sp macro="" textlink="">
      <xdr:nvSpPr>
        <xdr:cNvPr id="357" name="n_4mainValue【認定こども園・幼稚園・保育所】&#10;有形固定資産減価償却率">
          <a:extLst>
            <a:ext uri="{FF2B5EF4-FFF2-40B4-BE49-F238E27FC236}">
              <a16:creationId xmlns:a16="http://schemas.microsoft.com/office/drawing/2014/main" id="{2DE65C57-B1E6-4E11-A475-B4F8E4A12F47}"/>
            </a:ext>
          </a:extLst>
        </xdr:cNvPr>
        <xdr:cNvSpPr txBox="1"/>
      </xdr:nvSpPr>
      <xdr:spPr>
        <a:xfrm>
          <a:off x="11102984" y="693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8" name="正方形/長方形 357">
          <a:extLst>
            <a:ext uri="{FF2B5EF4-FFF2-40B4-BE49-F238E27FC236}">
              <a16:creationId xmlns:a16="http://schemas.microsoft.com/office/drawing/2014/main" id="{B215741A-A202-4F99-9ACD-826AB87A164F}"/>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9" name="正方形/長方形 358">
          <a:extLst>
            <a:ext uri="{FF2B5EF4-FFF2-40B4-BE49-F238E27FC236}">
              <a16:creationId xmlns:a16="http://schemas.microsoft.com/office/drawing/2014/main" id="{CF370EBE-92AE-4758-9F0A-780A53A35BE9}"/>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0" name="正方形/長方形 359">
          <a:extLst>
            <a:ext uri="{FF2B5EF4-FFF2-40B4-BE49-F238E27FC236}">
              <a16:creationId xmlns:a16="http://schemas.microsoft.com/office/drawing/2014/main" id="{51E5778C-489E-4EE1-9AAF-549D481D2ADA}"/>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1" name="正方形/長方形 360">
          <a:extLst>
            <a:ext uri="{FF2B5EF4-FFF2-40B4-BE49-F238E27FC236}">
              <a16:creationId xmlns:a16="http://schemas.microsoft.com/office/drawing/2014/main" id="{48332CC4-D62E-4B4E-A540-EF6AEB422D14}"/>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2" name="正方形/長方形 361">
          <a:extLst>
            <a:ext uri="{FF2B5EF4-FFF2-40B4-BE49-F238E27FC236}">
              <a16:creationId xmlns:a16="http://schemas.microsoft.com/office/drawing/2014/main" id="{BD378287-45FE-4BBA-8EF4-B4EC5E233613}"/>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3" name="正方形/長方形 362">
          <a:extLst>
            <a:ext uri="{FF2B5EF4-FFF2-40B4-BE49-F238E27FC236}">
              <a16:creationId xmlns:a16="http://schemas.microsoft.com/office/drawing/2014/main" id="{8213BF82-0D75-4A82-8746-929B205560C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4" name="正方形/長方形 363">
          <a:extLst>
            <a:ext uri="{FF2B5EF4-FFF2-40B4-BE49-F238E27FC236}">
              <a16:creationId xmlns:a16="http://schemas.microsoft.com/office/drawing/2014/main" id="{6AEDCC56-996D-4E74-B625-E33B33C34356}"/>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5" name="正方形/長方形 364">
          <a:extLst>
            <a:ext uri="{FF2B5EF4-FFF2-40B4-BE49-F238E27FC236}">
              <a16:creationId xmlns:a16="http://schemas.microsoft.com/office/drawing/2014/main" id="{493933EC-644A-4F59-A3C6-558E6AC13CB8}"/>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6" name="テキスト ボックス 365">
          <a:extLst>
            <a:ext uri="{FF2B5EF4-FFF2-40B4-BE49-F238E27FC236}">
              <a16:creationId xmlns:a16="http://schemas.microsoft.com/office/drawing/2014/main" id="{1DC03DEE-A040-4A7E-AC20-8594751DFF9D}"/>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7" name="直線コネクタ 366">
          <a:extLst>
            <a:ext uri="{FF2B5EF4-FFF2-40B4-BE49-F238E27FC236}">
              <a16:creationId xmlns:a16="http://schemas.microsoft.com/office/drawing/2014/main" id="{C415CCB4-DCBB-400E-BF9A-F77B79E2A3A1}"/>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8" name="直線コネクタ 367">
          <a:extLst>
            <a:ext uri="{FF2B5EF4-FFF2-40B4-BE49-F238E27FC236}">
              <a16:creationId xmlns:a16="http://schemas.microsoft.com/office/drawing/2014/main" id="{DBE6D87C-2E03-4CFA-8499-B34B5D18D57A}"/>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9" name="テキスト ボックス 368">
          <a:extLst>
            <a:ext uri="{FF2B5EF4-FFF2-40B4-BE49-F238E27FC236}">
              <a16:creationId xmlns:a16="http://schemas.microsoft.com/office/drawing/2014/main" id="{7C239B49-E734-4798-95FE-9E20F193E3FF}"/>
            </a:ext>
          </a:extLst>
        </xdr:cNvPr>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70" name="直線コネクタ 369">
          <a:extLst>
            <a:ext uri="{FF2B5EF4-FFF2-40B4-BE49-F238E27FC236}">
              <a16:creationId xmlns:a16="http://schemas.microsoft.com/office/drawing/2014/main" id="{3F50C958-3181-4BA9-8DDF-AE1798AE40E6}"/>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1" name="テキスト ボックス 370">
          <a:extLst>
            <a:ext uri="{FF2B5EF4-FFF2-40B4-BE49-F238E27FC236}">
              <a16:creationId xmlns:a16="http://schemas.microsoft.com/office/drawing/2014/main" id="{7AAA7EE4-222E-452A-B768-486880758212}"/>
            </a:ext>
          </a:extLst>
        </xdr:cNvPr>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2" name="直線コネクタ 371">
          <a:extLst>
            <a:ext uri="{FF2B5EF4-FFF2-40B4-BE49-F238E27FC236}">
              <a16:creationId xmlns:a16="http://schemas.microsoft.com/office/drawing/2014/main" id="{57A20BBD-6A37-4626-B4A3-C99141C7DE90}"/>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3" name="テキスト ボックス 372">
          <a:extLst>
            <a:ext uri="{FF2B5EF4-FFF2-40B4-BE49-F238E27FC236}">
              <a16:creationId xmlns:a16="http://schemas.microsoft.com/office/drawing/2014/main" id="{4D01418E-222D-49EC-9138-B9AEA1D7B722}"/>
            </a:ext>
          </a:extLst>
        </xdr:cNvPr>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4" name="直線コネクタ 373">
          <a:extLst>
            <a:ext uri="{FF2B5EF4-FFF2-40B4-BE49-F238E27FC236}">
              <a16:creationId xmlns:a16="http://schemas.microsoft.com/office/drawing/2014/main" id="{11F7CC8A-D741-4D68-80B1-F7954F91865F}"/>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5" name="テキスト ボックス 374">
          <a:extLst>
            <a:ext uri="{FF2B5EF4-FFF2-40B4-BE49-F238E27FC236}">
              <a16:creationId xmlns:a16="http://schemas.microsoft.com/office/drawing/2014/main" id="{BCEB7F62-DB43-4B04-B48D-334EF0291C4B}"/>
            </a:ext>
          </a:extLst>
        </xdr:cNvPr>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6" name="直線コネクタ 375">
          <a:extLst>
            <a:ext uri="{FF2B5EF4-FFF2-40B4-BE49-F238E27FC236}">
              <a16:creationId xmlns:a16="http://schemas.microsoft.com/office/drawing/2014/main" id="{303F589C-CA91-44A0-9AC8-22BBC3D995BE}"/>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7" name="テキスト ボックス 376">
          <a:extLst>
            <a:ext uri="{FF2B5EF4-FFF2-40B4-BE49-F238E27FC236}">
              <a16:creationId xmlns:a16="http://schemas.microsoft.com/office/drawing/2014/main" id="{D85A23CF-F636-4319-96C1-4845D559C31E}"/>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8" name="【認定こども園・幼稚園・保育所】&#10;一人当たり面積グラフ枠">
          <a:extLst>
            <a:ext uri="{FF2B5EF4-FFF2-40B4-BE49-F238E27FC236}">
              <a16:creationId xmlns:a16="http://schemas.microsoft.com/office/drawing/2014/main" id="{DECE4256-C98E-4A6A-87DF-919B2C1B8826}"/>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30023</xdr:rowOff>
    </xdr:from>
    <xdr:to>
      <xdr:col>116</xdr:col>
      <xdr:colOff>62864</xdr:colOff>
      <xdr:row>41</xdr:row>
      <xdr:rowOff>89459</xdr:rowOff>
    </xdr:to>
    <xdr:cxnSp macro="">
      <xdr:nvCxnSpPr>
        <xdr:cNvPr id="379" name="直線コネクタ 378">
          <a:extLst>
            <a:ext uri="{FF2B5EF4-FFF2-40B4-BE49-F238E27FC236}">
              <a16:creationId xmlns:a16="http://schemas.microsoft.com/office/drawing/2014/main" id="{7E20BA7B-D020-44C6-B211-88C95960C916}"/>
            </a:ext>
          </a:extLst>
        </xdr:cNvPr>
        <xdr:cNvCxnSpPr/>
      </xdr:nvCxnSpPr>
      <xdr:spPr>
        <a:xfrm flipV="1">
          <a:off x="19509104" y="5562143"/>
          <a:ext cx="0" cy="1400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93286</xdr:rowOff>
    </xdr:from>
    <xdr:ext cx="469744" cy="259045"/>
    <xdr:sp macro="" textlink="">
      <xdr:nvSpPr>
        <xdr:cNvPr id="380" name="【認定こども園・幼稚園・保育所】&#10;一人当たり面積最小値テキスト">
          <a:extLst>
            <a:ext uri="{FF2B5EF4-FFF2-40B4-BE49-F238E27FC236}">
              <a16:creationId xmlns:a16="http://schemas.microsoft.com/office/drawing/2014/main" id="{C076C85F-4A33-4874-89EB-424AD568EAB5}"/>
            </a:ext>
          </a:extLst>
        </xdr:cNvPr>
        <xdr:cNvSpPr txBox="1"/>
      </xdr:nvSpPr>
      <xdr:spPr>
        <a:xfrm>
          <a:off x="19547840" y="696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89459</xdr:rowOff>
    </xdr:from>
    <xdr:to>
      <xdr:col>116</xdr:col>
      <xdr:colOff>152400</xdr:colOff>
      <xdr:row>41</xdr:row>
      <xdr:rowOff>89459</xdr:rowOff>
    </xdr:to>
    <xdr:cxnSp macro="">
      <xdr:nvCxnSpPr>
        <xdr:cNvPr id="381" name="直線コネクタ 380">
          <a:extLst>
            <a:ext uri="{FF2B5EF4-FFF2-40B4-BE49-F238E27FC236}">
              <a16:creationId xmlns:a16="http://schemas.microsoft.com/office/drawing/2014/main" id="{C96B149B-0A1C-4292-B16B-AAF974A0E83C}"/>
            </a:ext>
          </a:extLst>
        </xdr:cNvPr>
        <xdr:cNvCxnSpPr/>
      </xdr:nvCxnSpPr>
      <xdr:spPr>
        <a:xfrm>
          <a:off x="19443700" y="69626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148150</xdr:rowOff>
    </xdr:from>
    <xdr:ext cx="469744" cy="259045"/>
    <xdr:sp macro="" textlink="">
      <xdr:nvSpPr>
        <xdr:cNvPr id="382" name="【認定こども園・幼稚園・保育所】&#10;一人当たり面積最大値テキスト">
          <a:extLst>
            <a:ext uri="{FF2B5EF4-FFF2-40B4-BE49-F238E27FC236}">
              <a16:creationId xmlns:a16="http://schemas.microsoft.com/office/drawing/2014/main" id="{09C42463-9E2E-4FA2-A68B-CAC3F448545A}"/>
            </a:ext>
          </a:extLst>
        </xdr:cNvPr>
        <xdr:cNvSpPr txBox="1"/>
      </xdr:nvSpPr>
      <xdr:spPr>
        <a:xfrm>
          <a:off x="19547840" y="53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30023</xdr:rowOff>
    </xdr:from>
    <xdr:to>
      <xdr:col>116</xdr:col>
      <xdr:colOff>152400</xdr:colOff>
      <xdr:row>33</xdr:row>
      <xdr:rowOff>30023</xdr:rowOff>
    </xdr:to>
    <xdr:cxnSp macro="">
      <xdr:nvCxnSpPr>
        <xdr:cNvPr id="383" name="直線コネクタ 382">
          <a:extLst>
            <a:ext uri="{FF2B5EF4-FFF2-40B4-BE49-F238E27FC236}">
              <a16:creationId xmlns:a16="http://schemas.microsoft.com/office/drawing/2014/main" id="{04E8C64A-25D2-4241-B737-C7F11227995A}"/>
            </a:ext>
          </a:extLst>
        </xdr:cNvPr>
        <xdr:cNvCxnSpPr/>
      </xdr:nvCxnSpPr>
      <xdr:spPr>
        <a:xfrm>
          <a:off x="19443700" y="556214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38676</xdr:rowOff>
    </xdr:from>
    <xdr:ext cx="469744" cy="259045"/>
    <xdr:sp macro="" textlink="">
      <xdr:nvSpPr>
        <xdr:cNvPr id="384" name="【認定こども園・幼稚園・保育所】&#10;一人当たり面積平均値テキスト">
          <a:extLst>
            <a:ext uri="{FF2B5EF4-FFF2-40B4-BE49-F238E27FC236}">
              <a16:creationId xmlns:a16="http://schemas.microsoft.com/office/drawing/2014/main" id="{BF468D8C-2D54-4732-9EEE-08F374D9CC96}"/>
            </a:ext>
          </a:extLst>
        </xdr:cNvPr>
        <xdr:cNvSpPr txBox="1"/>
      </xdr:nvSpPr>
      <xdr:spPr>
        <a:xfrm>
          <a:off x="19547840" y="6408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15799</xdr:rowOff>
    </xdr:from>
    <xdr:to>
      <xdr:col>116</xdr:col>
      <xdr:colOff>114300</xdr:colOff>
      <xdr:row>39</xdr:row>
      <xdr:rowOff>117399</xdr:rowOff>
    </xdr:to>
    <xdr:sp macro="" textlink="">
      <xdr:nvSpPr>
        <xdr:cNvPr id="385" name="フローチャート: 判断 384">
          <a:extLst>
            <a:ext uri="{FF2B5EF4-FFF2-40B4-BE49-F238E27FC236}">
              <a16:creationId xmlns:a16="http://schemas.microsoft.com/office/drawing/2014/main" id="{A949CCCE-BD9B-48BC-9AB8-A6C37D628790}"/>
            </a:ext>
          </a:extLst>
        </xdr:cNvPr>
        <xdr:cNvSpPr/>
      </xdr:nvSpPr>
      <xdr:spPr>
        <a:xfrm>
          <a:off x="19458940" y="655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30429</xdr:rowOff>
    </xdr:from>
    <xdr:to>
      <xdr:col>112</xdr:col>
      <xdr:colOff>38100</xdr:colOff>
      <xdr:row>39</xdr:row>
      <xdr:rowOff>132029</xdr:rowOff>
    </xdr:to>
    <xdr:sp macro="" textlink="">
      <xdr:nvSpPr>
        <xdr:cNvPr id="386" name="フローチャート: 判断 385">
          <a:extLst>
            <a:ext uri="{FF2B5EF4-FFF2-40B4-BE49-F238E27FC236}">
              <a16:creationId xmlns:a16="http://schemas.microsoft.com/office/drawing/2014/main" id="{C2259F51-67C7-4BC7-89C0-C032632F8B40}"/>
            </a:ext>
          </a:extLst>
        </xdr:cNvPr>
        <xdr:cNvSpPr/>
      </xdr:nvSpPr>
      <xdr:spPr>
        <a:xfrm>
          <a:off x="18735040" y="6568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41402</xdr:rowOff>
    </xdr:from>
    <xdr:to>
      <xdr:col>107</xdr:col>
      <xdr:colOff>101600</xdr:colOff>
      <xdr:row>39</xdr:row>
      <xdr:rowOff>143002</xdr:rowOff>
    </xdr:to>
    <xdr:sp macro="" textlink="">
      <xdr:nvSpPr>
        <xdr:cNvPr id="387" name="フローチャート: 判断 386">
          <a:extLst>
            <a:ext uri="{FF2B5EF4-FFF2-40B4-BE49-F238E27FC236}">
              <a16:creationId xmlns:a16="http://schemas.microsoft.com/office/drawing/2014/main" id="{EE0D5B03-18D0-48ED-8F48-5CA47003EA92}"/>
            </a:ext>
          </a:extLst>
        </xdr:cNvPr>
        <xdr:cNvSpPr/>
      </xdr:nvSpPr>
      <xdr:spPr>
        <a:xfrm>
          <a:off x="1793748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115468</xdr:rowOff>
    </xdr:from>
    <xdr:to>
      <xdr:col>102</xdr:col>
      <xdr:colOff>165100</xdr:colOff>
      <xdr:row>40</xdr:row>
      <xdr:rowOff>45618</xdr:rowOff>
    </xdr:to>
    <xdr:sp macro="" textlink="">
      <xdr:nvSpPr>
        <xdr:cNvPr id="388" name="フローチャート: 判断 387">
          <a:extLst>
            <a:ext uri="{FF2B5EF4-FFF2-40B4-BE49-F238E27FC236}">
              <a16:creationId xmlns:a16="http://schemas.microsoft.com/office/drawing/2014/main" id="{72ED6776-BD6E-435E-84FD-73E5CB380CA9}"/>
            </a:ext>
          </a:extLst>
        </xdr:cNvPr>
        <xdr:cNvSpPr/>
      </xdr:nvSpPr>
      <xdr:spPr>
        <a:xfrm>
          <a:off x="17162780" y="66534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35</xdr:row>
      <xdr:rowOff>171247</xdr:rowOff>
    </xdr:from>
    <xdr:to>
      <xdr:col>98</xdr:col>
      <xdr:colOff>38100</xdr:colOff>
      <xdr:row>36</xdr:row>
      <xdr:rowOff>101397</xdr:rowOff>
    </xdr:to>
    <xdr:sp macro="" textlink="">
      <xdr:nvSpPr>
        <xdr:cNvPr id="389" name="フローチャート: 判断 388">
          <a:extLst>
            <a:ext uri="{FF2B5EF4-FFF2-40B4-BE49-F238E27FC236}">
              <a16:creationId xmlns:a16="http://schemas.microsoft.com/office/drawing/2014/main" id="{281BC912-4DB1-4FC3-A75F-F8420BEF14D9}"/>
            </a:ext>
          </a:extLst>
        </xdr:cNvPr>
        <xdr:cNvSpPr/>
      </xdr:nvSpPr>
      <xdr:spPr>
        <a:xfrm>
          <a:off x="16388080" y="60386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F2A5A4C-4FD5-436D-8295-0F8F305E1E5A}"/>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CFB5CF71-9B16-4052-9E1E-91DAC045E82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097BC7C3-9653-47EF-B0E1-4BBC60DA20BB}"/>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91AA6667-13C6-4BA9-954A-08AB26B815E7}"/>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765E1AA7-8ED7-4C3F-9F44-B3D6453DB377}"/>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71577</xdr:rowOff>
    </xdr:from>
    <xdr:to>
      <xdr:col>116</xdr:col>
      <xdr:colOff>114300</xdr:colOff>
      <xdr:row>40</xdr:row>
      <xdr:rowOff>1727</xdr:rowOff>
    </xdr:to>
    <xdr:sp macro="" textlink="">
      <xdr:nvSpPr>
        <xdr:cNvPr id="395" name="楕円 394">
          <a:extLst>
            <a:ext uri="{FF2B5EF4-FFF2-40B4-BE49-F238E27FC236}">
              <a16:creationId xmlns:a16="http://schemas.microsoft.com/office/drawing/2014/main" id="{C52212D1-8382-4BA5-AC7A-CA39BCC84150}"/>
            </a:ext>
          </a:extLst>
        </xdr:cNvPr>
        <xdr:cNvSpPr/>
      </xdr:nvSpPr>
      <xdr:spPr>
        <a:xfrm>
          <a:off x="19458940" y="660953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50004</xdr:rowOff>
    </xdr:from>
    <xdr:ext cx="469744" cy="259045"/>
    <xdr:sp macro="" textlink="">
      <xdr:nvSpPr>
        <xdr:cNvPr id="396" name="【認定こども園・幼稚園・保育所】&#10;一人当たり面積該当値テキスト">
          <a:extLst>
            <a:ext uri="{FF2B5EF4-FFF2-40B4-BE49-F238E27FC236}">
              <a16:creationId xmlns:a16="http://schemas.microsoft.com/office/drawing/2014/main" id="{263A9862-DCCD-4132-8FEA-CC6BAC942919}"/>
            </a:ext>
          </a:extLst>
        </xdr:cNvPr>
        <xdr:cNvSpPr txBox="1"/>
      </xdr:nvSpPr>
      <xdr:spPr>
        <a:xfrm>
          <a:off x="19547840" y="65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82550</xdr:rowOff>
    </xdr:from>
    <xdr:to>
      <xdr:col>112</xdr:col>
      <xdr:colOff>38100</xdr:colOff>
      <xdr:row>40</xdr:row>
      <xdr:rowOff>12700</xdr:rowOff>
    </xdr:to>
    <xdr:sp macro="" textlink="">
      <xdr:nvSpPr>
        <xdr:cNvPr id="397" name="楕円 396">
          <a:extLst>
            <a:ext uri="{FF2B5EF4-FFF2-40B4-BE49-F238E27FC236}">
              <a16:creationId xmlns:a16="http://schemas.microsoft.com/office/drawing/2014/main" id="{B2894B01-3C95-41D5-8DD7-764C900F5531}"/>
            </a:ext>
          </a:extLst>
        </xdr:cNvPr>
        <xdr:cNvSpPr/>
      </xdr:nvSpPr>
      <xdr:spPr>
        <a:xfrm>
          <a:off x="18735040" y="66205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122377</xdr:rowOff>
    </xdr:from>
    <xdr:to>
      <xdr:col>116</xdr:col>
      <xdr:colOff>63500</xdr:colOff>
      <xdr:row>39</xdr:row>
      <xdr:rowOff>133350</xdr:rowOff>
    </xdr:to>
    <xdr:cxnSp macro="">
      <xdr:nvCxnSpPr>
        <xdr:cNvPr id="398" name="直線コネクタ 397">
          <a:extLst>
            <a:ext uri="{FF2B5EF4-FFF2-40B4-BE49-F238E27FC236}">
              <a16:creationId xmlns:a16="http://schemas.microsoft.com/office/drawing/2014/main" id="{133FB606-4BF4-4024-B21A-96B3B991CE06}"/>
            </a:ext>
          </a:extLst>
        </xdr:cNvPr>
        <xdr:cNvCxnSpPr/>
      </xdr:nvCxnSpPr>
      <xdr:spPr>
        <a:xfrm flipV="1">
          <a:off x="18778220" y="6660337"/>
          <a:ext cx="73152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90780</xdr:rowOff>
    </xdr:from>
    <xdr:to>
      <xdr:col>107</xdr:col>
      <xdr:colOff>101600</xdr:colOff>
      <xdr:row>40</xdr:row>
      <xdr:rowOff>20930</xdr:rowOff>
    </xdr:to>
    <xdr:sp macro="" textlink="">
      <xdr:nvSpPr>
        <xdr:cNvPr id="399" name="楕円 398">
          <a:extLst>
            <a:ext uri="{FF2B5EF4-FFF2-40B4-BE49-F238E27FC236}">
              <a16:creationId xmlns:a16="http://schemas.microsoft.com/office/drawing/2014/main" id="{F78AF7C4-D966-4A8E-881E-EA020D30BF63}"/>
            </a:ext>
          </a:extLst>
        </xdr:cNvPr>
        <xdr:cNvSpPr/>
      </xdr:nvSpPr>
      <xdr:spPr>
        <a:xfrm>
          <a:off x="17937480" y="66287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133350</xdr:rowOff>
    </xdr:from>
    <xdr:to>
      <xdr:col>111</xdr:col>
      <xdr:colOff>177800</xdr:colOff>
      <xdr:row>39</xdr:row>
      <xdr:rowOff>141580</xdr:rowOff>
    </xdr:to>
    <xdr:cxnSp macro="">
      <xdr:nvCxnSpPr>
        <xdr:cNvPr id="400" name="直線コネクタ 399">
          <a:extLst>
            <a:ext uri="{FF2B5EF4-FFF2-40B4-BE49-F238E27FC236}">
              <a16:creationId xmlns:a16="http://schemas.microsoft.com/office/drawing/2014/main" id="{8D9B1E9A-9242-4CD1-8B08-002888C019F0}"/>
            </a:ext>
          </a:extLst>
        </xdr:cNvPr>
        <xdr:cNvCxnSpPr/>
      </xdr:nvCxnSpPr>
      <xdr:spPr>
        <a:xfrm flipV="1">
          <a:off x="17988280" y="6671310"/>
          <a:ext cx="78994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102667</xdr:rowOff>
    </xdr:from>
    <xdr:to>
      <xdr:col>102</xdr:col>
      <xdr:colOff>165100</xdr:colOff>
      <xdr:row>40</xdr:row>
      <xdr:rowOff>32817</xdr:rowOff>
    </xdr:to>
    <xdr:sp macro="" textlink="">
      <xdr:nvSpPr>
        <xdr:cNvPr id="401" name="楕円 400">
          <a:extLst>
            <a:ext uri="{FF2B5EF4-FFF2-40B4-BE49-F238E27FC236}">
              <a16:creationId xmlns:a16="http://schemas.microsoft.com/office/drawing/2014/main" id="{CAB2E657-6064-4239-9278-A9C1EE1AEDB5}"/>
            </a:ext>
          </a:extLst>
        </xdr:cNvPr>
        <xdr:cNvSpPr/>
      </xdr:nvSpPr>
      <xdr:spPr>
        <a:xfrm>
          <a:off x="17162780" y="66406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141580</xdr:rowOff>
    </xdr:from>
    <xdr:to>
      <xdr:col>107</xdr:col>
      <xdr:colOff>50800</xdr:colOff>
      <xdr:row>39</xdr:row>
      <xdr:rowOff>153467</xdr:rowOff>
    </xdr:to>
    <xdr:cxnSp macro="">
      <xdr:nvCxnSpPr>
        <xdr:cNvPr id="402" name="直線コネクタ 401">
          <a:extLst>
            <a:ext uri="{FF2B5EF4-FFF2-40B4-BE49-F238E27FC236}">
              <a16:creationId xmlns:a16="http://schemas.microsoft.com/office/drawing/2014/main" id="{E0213FB3-8862-42EA-BC6B-D492CD5D7480}"/>
            </a:ext>
          </a:extLst>
        </xdr:cNvPr>
        <xdr:cNvCxnSpPr/>
      </xdr:nvCxnSpPr>
      <xdr:spPr>
        <a:xfrm flipV="1">
          <a:off x="17213580" y="6679540"/>
          <a:ext cx="77470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111811</xdr:rowOff>
    </xdr:from>
    <xdr:to>
      <xdr:col>98</xdr:col>
      <xdr:colOff>38100</xdr:colOff>
      <xdr:row>40</xdr:row>
      <xdr:rowOff>41961</xdr:rowOff>
    </xdr:to>
    <xdr:sp macro="" textlink="">
      <xdr:nvSpPr>
        <xdr:cNvPr id="403" name="楕円 402">
          <a:extLst>
            <a:ext uri="{FF2B5EF4-FFF2-40B4-BE49-F238E27FC236}">
              <a16:creationId xmlns:a16="http://schemas.microsoft.com/office/drawing/2014/main" id="{4F0D0EDF-2A9B-44BA-8472-2E70BFBFFD07}"/>
            </a:ext>
          </a:extLst>
        </xdr:cNvPr>
        <xdr:cNvSpPr/>
      </xdr:nvSpPr>
      <xdr:spPr>
        <a:xfrm>
          <a:off x="16388080" y="66497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153467</xdr:rowOff>
    </xdr:from>
    <xdr:to>
      <xdr:col>102</xdr:col>
      <xdr:colOff>114300</xdr:colOff>
      <xdr:row>39</xdr:row>
      <xdr:rowOff>162611</xdr:rowOff>
    </xdr:to>
    <xdr:cxnSp macro="">
      <xdr:nvCxnSpPr>
        <xdr:cNvPr id="404" name="直線コネクタ 403">
          <a:extLst>
            <a:ext uri="{FF2B5EF4-FFF2-40B4-BE49-F238E27FC236}">
              <a16:creationId xmlns:a16="http://schemas.microsoft.com/office/drawing/2014/main" id="{585D7690-8D66-43A8-BAD7-BB6CB2579C3E}"/>
            </a:ext>
          </a:extLst>
        </xdr:cNvPr>
        <xdr:cNvCxnSpPr/>
      </xdr:nvCxnSpPr>
      <xdr:spPr>
        <a:xfrm flipV="1">
          <a:off x="16431260" y="6691427"/>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148556</xdr:rowOff>
    </xdr:from>
    <xdr:ext cx="469744" cy="259045"/>
    <xdr:sp macro="" textlink="">
      <xdr:nvSpPr>
        <xdr:cNvPr id="405" name="n_1aveValue【認定こども園・幼稚園・保育所】&#10;一人当たり面積">
          <a:extLst>
            <a:ext uri="{FF2B5EF4-FFF2-40B4-BE49-F238E27FC236}">
              <a16:creationId xmlns:a16="http://schemas.microsoft.com/office/drawing/2014/main" id="{930D6511-B336-41D1-9660-066D15EB772B}"/>
            </a:ext>
          </a:extLst>
        </xdr:cNvPr>
        <xdr:cNvSpPr txBox="1"/>
      </xdr:nvSpPr>
      <xdr:spPr>
        <a:xfrm>
          <a:off x="18561127" y="6351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159529</xdr:rowOff>
    </xdr:from>
    <xdr:ext cx="469744" cy="259045"/>
    <xdr:sp macro="" textlink="">
      <xdr:nvSpPr>
        <xdr:cNvPr id="406" name="n_2aveValue【認定こども園・幼稚園・保育所】&#10;一人当たり面積">
          <a:extLst>
            <a:ext uri="{FF2B5EF4-FFF2-40B4-BE49-F238E27FC236}">
              <a16:creationId xmlns:a16="http://schemas.microsoft.com/office/drawing/2014/main" id="{29E517AE-9BDE-44C9-B7EE-8712055F7670}"/>
            </a:ext>
          </a:extLst>
        </xdr:cNvPr>
        <xdr:cNvSpPr txBox="1"/>
      </xdr:nvSpPr>
      <xdr:spPr>
        <a:xfrm>
          <a:off x="17776267" y="6362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36745</xdr:rowOff>
    </xdr:from>
    <xdr:ext cx="469744" cy="259045"/>
    <xdr:sp macro="" textlink="">
      <xdr:nvSpPr>
        <xdr:cNvPr id="407" name="n_3aveValue【認定こども園・幼稚園・保育所】&#10;一人当たり面積">
          <a:extLst>
            <a:ext uri="{FF2B5EF4-FFF2-40B4-BE49-F238E27FC236}">
              <a16:creationId xmlns:a16="http://schemas.microsoft.com/office/drawing/2014/main" id="{7A16EDB6-8A2B-4E02-9498-198C7A137BAA}"/>
            </a:ext>
          </a:extLst>
        </xdr:cNvPr>
        <xdr:cNvSpPr txBox="1"/>
      </xdr:nvSpPr>
      <xdr:spPr>
        <a:xfrm>
          <a:off x="17001567" y="6742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117924</xdr:rowOff>
    </xdr:from>
    <xdr:ext cx="469744" cy="259045"/>
    <xdr:sp macro="" textlink="">
      <xdr:nvSpPr>
        <xdr:cNvPr id="408" name="n_4aveValue【認定こども園・幼稚園・保育所】&#10;一人当たり面積">
          <a:extLst>
            <a:ext uri="{FF2B5EF4-FFF2-40B4-BE49-F238E27FC236}">
              <a16:creationId xmlns:a16="http://schemas.microsoft.com/office/drawing/2014/main" id="{69E8C4BF-225C-42E2-960C-26B1542BE145}"/>
            </a:ext>
          </a:extLst>
        </xdr:cNvPr>
        <xdr:cNvSpPr txBox="1"/>
      </xdr:nvSpPr>
      <xdr:spPr>
        <a:xfrm>
          <a:off x="16226867" y="581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3827</xdr:rowOff>
    </xdr:from>
    <xdr:ext cx="469744" cy="259045"/>
    <xdr:sp macro="" textlink="">
      <xdr:nvSpPr>
        <xdr:cNvPr id="409" name="n_1mainValue【認定こども園・幼稚園・保育所】&#10;一人当たり面積">
          <a:extLst>
            <a:ext uri="{FF2B5EF4-FFF2-40B4-BE49-F238E27FC236}">
              <a16:creationId xmlns:a16="http://schemas.microsoft.com/office/drawing/2014/main" id="{A6610F3C-A6C8-496B-AE7A-F95C11B0D88E}"/>
            </a:ext>
          </a:extLst>
        </xdr:cNvPr>
        <xdr:cNvSpPr txBox="1"/>
      </xdr:nvSpPr>
      <xdr:spPr>
        <a:xfrm>
          <a:off x="185611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12057</xdr:rowOff>
    </xdr:from>
    <xdr:ext cx="469744" cy="259045"/>
    <xdr:sp macro="" textlink="">
      <xdr:nvSpPr>
        <xdr:cNvPr id="410" name="n_2mainValue【認定こども園・幼稚園・保育所】&#10;一人当たり面積">
          <a:extLst>
            <a:ext uri="{FF2B5EF4-FFF2-40B4-BE49-F238E27FC236}">
              <a16:creationId xmlns:a16="http://schemas.microsoft.com/office/drawing/2014/main" id="{DBE6BA58-729C-4F9C-B68B-1C88A7226D40}"/>
            </a:ext>
          </a:extLst>
        </xdr:cNvPr>
        <xdr:cNvSpPr txBox="1"/>
      </xdr:nvSpPr>
      <xdr:spPr>
        <a:xfrm>
          <a:off x="17776267" y="671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49344</xdr:rowOff>
    </xdr:from>
    <xdr:ext cx="469744" cy="259045"/>
    <xdr:sp macro="" textlink="">
      <xdr:nvSpPr>
        <xdr:cNvPr id="411" name="n_3mainValue【認定こども園・幼稚園・保育所】&#10;一人当たり面積">
          <a:extLst>
            <a:ext uri="{FF2B5EF4-FFF2-40B4-BE49-F238E27FC236}">
              <a16:creationId xmlns:a16="http://schemas.microsoft.com/office/drawing/2014/main" id="{F9227D38-CF7B-4A98-8D3C-9CB7363C1C16}"/>
            </a:ext>
          </a:extLst>
        </xdr:cNvPr>
        <xdr:cNvSpPr txBox="1"/>
      </xdr:nvSpPr>
      <xdr:spPr>
        <a:xfrm>
          <a:off x="17001567" y="6419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33088</xdr:rowOff>
    </xdr:from>
    <xdr:ext cx="469744" cy="259045"/>
    <xdr:sp macro="" textlink="">
      <xdr:nvSpPr>
        <xdr:cNvPr id="412" name="n_4mainValue【認定こども園・幼稚園・保育所】&#10;一人当たり面積">
          <a:extLst>
            <a:ext uri="{FF2B5EF4-FFF2-40B4-BE49-F238E27FC236}">
              <a16:creationId xmlns:a16="http://schemas.microsoft.com/office/drawing/2014/main" id="{61895D24-CEDC-4BB3-8527-747C4D7035D2}"/>
            </a:ext>
          </a:extLst>
        </xdr:cNvPr>
        <xdr:cNvSpPr txBox="1"/>
      </xdr:nvSpPr>
      <xdr:spPr>
        <a:xfrm>
          <a:off x="16226867" y="67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3" name="正方形/長方形 412">
          <a:extLst>
            <a:ext uri="{FF2B5EF4-FFF2-40B4-BE49-F238E27FC236}">
              <a16:creationId xmlns:a16="http://schemas.microsoft.com/office/drawing/2014/main" id="{3674C210-D4DF-4C81-87D3-4B20F40AF6C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4" name="正方形/長方形 413">
          <a:extLst>
            <a:ext uri="{FF2B5EF4-FFF2-40B4-BE49-F238E27FC236}">
              <a16:creationId xmlns:a16="http://schemas.microsoft.com/office/drawing/2014/main" id="{888EE159-FBD8-4A6D-A9C0-160E2E4C0C2B}"/>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5" name="正方形/長方形 414">
          <a:extLst>
            <a:ext uri="{FF2B5EF4-FFF2-40B4-BE49-F238E27FC236}">
              <a16:creationId xmlns:a16="http://schemas.microsoft.com/office/drawing/2014/main" id="{0DF44566-D03A-4FE4-B09E-F92E8F2819F1}"/>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6" name="正方形/長方形 415">
          <a:extLst>
            <a:ext uri="{FF2B5EF4-FFF2-40B4-BE49-F238E27FC236}">
              <a16:creationId xmlns:a16="http://schemas.microsoft.com/office/drawing/2014/main" id="{6C308FDF-419F-4A23-BC66-E5749ABCD4CB}"/>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7" name="正方形/長方形 416">
          <a:extLst>
            <a:ext uri="{FF2B5EF4-FFF2-40B4-BE49-F238E27FC236}">
              <a16:creationId xmlns:a16="http://schemas.microsoft.com/office/drawing/2014/main" id="{64721B41-6762-423A-947D-0F6D55F49932}"/>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8" name="正方形/長方形 417">
          <a:extLst>
            <a:ext uri="{FF2B5EF4-FFF2-40B4-BE49-F238E27FC236}">
              <a16:creationId xmlns:a16="http://schemas.microsoft.com/office/drawing/2014/main" id="{B84C846D-7915-44C9-8F2C-AB058F3F78DF}"/>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9" name="正方形/長方形 418">
          <a:extLst>
            <a:ext uri="{FF2B5EF4-FFF2-40B4-BE49-F238E27FC236}">
              <a16:creationId xmlns:a16="http://schemas.microsoft.com/office/drawing/2014/main" id="{D21FA73E-1446-4283-9DEE-B52DD5C88C79}"/>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0" name="正方形/長方形 419">
          <a:extLst>
            <a:ext uri="{FF2B5EF4-FFF2-40B4-BE49-F238E27FC236}">
              <a16:creationId xmlns:a16="http://schemas.microsoft.com/office/drawing/2014/main" id="{194FE4E3-CBCF-493E-B013-6C948FED25D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1" name="テキスト ボックス 420">
          <a:extLst>
            <a:ext uri="{FF2B5EF4-FFF2-40B4-BE49-F238E27FC236}">
              <a16:creationId xmlns:a16="http://schemas.microsoft.com/office/drawing/2014/main" id="{0636EDB0-8F52-4D44-8052-04BD681F04E8}"/>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2" name="直線コネクタ 421">
          <a:extLst>
            <a:ext uri="{FF2B5EF4-FFF2-40B4-BE49-F238E27FC236}">
              <a16:creationId xmlns:a16="http://schemas.microsoft.com/office/drawing/2014/main" id="{567B9748-5B24-42E2-BD29-9A461675F490}"/>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3" name="テキスト ボックス 422">
          <a:extLst>
            <a:ext uri="{FF2B5EF4-FFF2-40B4-BE49-F238E27FC236}">
              <a16:creationId xmlns:a16="http://schemas.microsoft.com/office/drawing/2014/main" id="{86CF296E-CCDF-4FE0-A6BF-F70CD21A0FA2}"/>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4" name="直線コネクタ 423">
          <a:extLst>
            <a:ext uri="{FF2B5EF4-FFF2-40B4-BE49-F238E27FC236}">
              <a16:creationId xmlns:a16="http://schemas.microsoft.com/office/drawing/2014/main" id="{09108D1F-9B6E-4A40-9E70-3B124A985FC3}"/>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5" name="テキスト ボックス 424">
          <a:extLst>
            <a:ext uri="{FF2B5EF4-FFF2-40B4-BE49-F238E27FC236}">
              <a16:creationId xmlns:a16="http://schemas.microsoft.com/office/drawing/2014/main" id="{78409007-EBC7-4B0E-B1EC-D9A0CBF77212}"/>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6" name="直線コネクタ 425">
          <a:extLst>
            <a:ext uri="{FF2B5EF4-FFF2-40B4-BE49-F238E27FC236}">
              <a16:creationId xmlns:a16="http://schemas.microsoft.com/office/drawing/2014/main" id="{F495FD5F-6755-46B2-A892-A7552B4B2FB8}"/>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7" name="テキスト ボックス 426">
          <a:extLst>
            <a:ext uri="{FF2B5EF4-FFF2-40B4-BE49-F238E27FC236}">
              <a16:creationId xmlns:a16="http://schemas.microsoft.com/office/drawing/2014/main" id="{4C54D4FA-D1EE-446F-99B4-CD59C520B7F1}"/>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8" name="直線コネクタ 427">
          <a:extLst>
            <a:ext uri="{FF2B5EF4-FFF2-40B4-BE49-F238E27FC236}">
              <a16:creationId xmlns:a16="http://schemas.microsoft.com/office/drawing/2014/main" id="{5F684705-4BF4-4AF1-BAE9-902E250262B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9" name="テキスト ボックス 428">
          <a:extLst>
            <a:ext uri="{FF2B5EF4-FFF2-40B4-BE49-F238E27FC236}">
              <a16:creationId xmlns:a16="http://schemas.microsoft.com/office/drawing/2014/main" id="{EF95078B-278C-4DC4-B34F-B1985F3B163E}"/>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0" name="直線コネクタ 429">
          <a:extLst>
            <a:ext uri="{FF2B5EF4-FFF2-40B4-BE49-F238E27FC236}">
              <a16:creationId xmlns:a16="http://schemas.microsoft.com/office/drawing/2014/main" id="{C3B320B2-B2AC-4607-B200-175F9F62AA53}"/>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1" name="テキスト ボックス 430">
          <a:extLst>
            <a:ext uri="{FF2B5EF4-FFF2-40B4-BE49-F238E27FC236}">
              <a16:creationId xmlns:a16="http://schemas.microsoft.com/office/drawing/2014/main" id="{4BA17225-3CD2-4352-914D-93E2B4BA2163}"/>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2" name="直線コネクタ 431">
          <a:extLst>
            <a:ext uri="{FF2B5EF4-FFF2-40B4-BE49-F238E27FC236}">
              <a16:creationId xmlns:a16="http://schemas.microsoft.com/office/drawing/2014/main" id="{090E8366-19CD-4E34-93AA-D515E39601AD}"/>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3" name="テキスト ボックス 432">
          <a:extLst>
            <a:ext uri="{FF2B5EF4-FFF2-40B4-BE49-F238E27FC236}">
              <a16:creationId xmlns:a16="http://schemas.microsoft.com/office/drawing/2014/main" id="{6AD8A6C8-D3C7-4A93-9A5E-308F7AD293A0}"/>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2CB7CE1-A874-468F-BA12-67816F6E4670}"/>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5" name="テキスト ボックス 434">
          <a:extLst>
            <a:ext uri="{FF2B5EF4-FFF2-40B4-BE49-F238E27FC236}">
              <a16:creationId xmlns:a16="http://schemas.microsoft.com/office/drawing/2014/main" id="{FEB7E9A9-9FDE-4CED-96A2-D9FE3065E178}"/>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6" name="【学校施設】&#10;有形固定資産減価償却率グラフ枠">
          <a:extLst>
            <a:ext uri="{FF2B5EF4-FFF2-40B4-BE49-F238E27FC236}">
              <a16:creationId xmlns:a16="http://schemas.microsoft.com/office/drawing/2014/main" id="{389F188B-3F04-4F5A-9DFE-B93F70CDBD5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xdr:rowOff>
    </xdr:from>
    <xdr:to>
      <xdr:col>85</xdr:col>
      <xdr:colOff>126364</xdr:colOff>
      <xdr:row>64</xdr:row>
      <xdr:rowOff>38100</xdr:rowOff>
    </xdr:to>
    <xdr:cxnSp macro="">
      <xdr:nvCxnSpPr>
        <xdr:cNvPr id="437" name="直線コネクタ 436">
          <a:extLst>
            <a:ext uri="{FF2B5EF4-FFF2-40B4-BE49-F238E27FC236}">
              <a16:creationId xmlns:a16="http://schemas.microsoft.com/office/drawing/2014/main" id="{AFF042B0-B39B-4A88-BF8C-9BA0CF3709E4}"/>
            </a:ext>
          </a:extLst>
        </xdr:cNvPr>
        <xdr:cNvCxnSpPr/>
      </xdr:nvCxnSpPr>
      <xdr:spPr>
        <a:xfrm flipV="1">
          <a:off x="14375764" y="923163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41927</xdr:rowOff>
    </xdr:from>
    <xdr:ext cx="405111" cy="259045"/>
    <xdr:sp macro="" textlink="">
      <xdr:nvSpPr>
        <xdr:cNvPr id="438" name="【学校施設】&#10;有形固定資産減価償却率最小値テキスト">
          <a:extLst>
            <a:ext uri="{FF2B5EF4-FFF2-40B4-BE49-F238E27FC236}">
              <a16:creationId xmlns:a16="http://schemas.microsoft.com/office/drawing/2014/main" id="{A5EC25F3-548F-41FF-BC4C-8F43CDF1D7C1}"/>
            </a:ext>
          </a:extLst>
        </xdr:cNvPr>
        <xdr:cNvSpPr txBox="1"/>
      </xdr:nvSpPr>
      <xdr:spPr>
        <a:xfrm>
          <a:off x="14414500" y="1077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38100</xdr:rowOff>
    </xdr:from>
    <xdr:to>
      <xdr:col>86</xdr:col>
      <xdr:colOff>25400</xdr:colOff>
      <xdr:row>64</xdr:row>
      <xdr:rowOff>38100</xdr:rowOff>
    </xdr:to>
    <xdr:cxnSp macro="">
      <xdr:nvCxnSpPr>
        <xdr:cNvPr id="439" name="直線コネクタ 438">
          <a:extLst>
            <a:ext uri="{FF2B5EF4-FFF2-40B4-BE49-F238E27FC236}">
              <a16:creationId xmlns:a16="http://schemas.microsoft.com/office/drawing/2014/main" id="{095C2DEF-F6BC-496F-B558-D4D5F64636AB}"/>
            </a:ext>
          </a:extLst>
        </xdr:cNvPr>
        <xdr:cNvCxnSpPr/>
      </xdr:nvCxnSpPr>
      <xdr:spPr>
        <a:xfrm>
          <a:off x="14287500" y="10767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129557</xdr:rowOff>
    </xdr:from>
    <xdr:ext cx="405111" cy="259045"/>
    <xdr:sp macro="" textlink="">
      <xdr:nvSpPr>
        <xdr:cNvPr id="440" name="【学校施設】&#10;有形固定資産減価償却率最大値テキスト">
          <a:extLst>
            <a:ext uri="{FF2B5EF4-FFF2-40B4-BE49-F238E27FC236}">
              <a16:creationId xmlns:a16="http://schemas.microsoft.com/office/drawing/2014/main" id="{5C367F0D-81DA-4527-A421-DA9BBF9003A3}"/>
            </a:ext>
          </a:extLst>
        </xdr:cNvPr>
        <xdr:cNvSpPr txBox="1"/>
      </xdr:nvSpPr>
      <xdr:spPr>
        <a:xfrm>
          <a:off x="14414500" y="901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xdr:rowOff>
    </xdr:from>
    <xdr:to>
      <xdr:col>86</xdr:col>
      <xdr:colOff>25400</xdr:colOff>
      <xdr:row>55</xdr:row>
      <xdr:rowOff>11430</xdr:rowOff>
    </xdr:to>
    <xdr:cxnSp macro="">
      <xdr:nvCxnSpPr>
        <xdr:cNvPr id="441" name="直線コネクタ 440">
          <a:extLst>
            <a:ext uri="{FF2B5EF4-FFF2-40B4-BE49-F238E27FC236}">
              <a16:creationId xmlns:a16="http://schemas.microsoft.com/office/drawing/2014/main" id="{2723D1B4-7957-47F9-BC08-AE5C80E21F66}"/>
            </a:ext>
          </a:extLst>
        </xdr:cNvPr>
        <xdr:cNvCxnSpPr/>
      </xdr:nvCxnSpPr>
      <xdr:spPr>
        <a:xfrm>
          <a:off x="14287500" y="923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442" name="【学校施設】&#10;有形固定資産減価償却率平均値テキスト">
          <a:extLst>
            <a:ext uri="{FF2B5EF4-FFF2-40B4-BE49-F238E27FC236}">
              <a16:creationId xmlns:a16="http://schemas.microsoft.com/office/drawing/2014/main" id="{A46BEA55-7F6B-4CFC-AD1B-ADF750BF6879}"/>
            </a:ext>
          </a:extLst>
        </xdr:cNvPr>
        <xdr:cNvSpPr txBox="1"/>
      </xdr:nvSpPr>
      <xdr:spPr>
        <a:xfrm>
          <a:off x="14414500" y="992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443" name="フローチャート: 判断 442">
          <a:extLst>
            <a:ext uri="{FF2B5EF4-FFF2-40B4-BE49-F238E27FC236}">
              <a16:creationId xmlns:a16="http://schemas.microsoft.com/office/drawing/2014/main" id="{1CC65785-6A7B-40CE-BFA9-88ABE0A31F7A}"/>
            </a:ext>
          </a:extLst>
        </xdr:cNvPr>
        <xdr:cNvSpPr/>
      </xdr:nvSpPr>
      <xdr:spPr>
        <a:xfrm>
          <a:off x="14325600" y="1007427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4" name="フローチャート: 判断 443">
          <a:extLst>
            <a:ext uri="{FF2B5EF4-FFF2-40B4-BE49-F238E27FC236}">
              <a16:creationId xmlns:a16="http://schemas.microsoft.com/office/drawing/2014/main" id="{3BA53393-091D-4E56-A3F0-1086CBC4B721}"/>
            </a:ext>
          </a:extLst>
        </xdr:cNvPr>
        <xdr:cNvSpPr/>
      </xdr:nvSpPr>
      <xdr:spPr>
        <a:xfrm>
          <a:off x="1357884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154940</xdr:rowOff>
    </xdr:from>
    <xdr:to>
      <xdr:col>76</xdr:col>
      <xdr:colOff>165100</xdr:colOff>
      <xdr:row>60</xdr:row>
      <xdr:rowOff>85090</xdr:rowOff>
    </xdr:to>
    <xdr:sp macro="" textlink="">
      <xdr:nvSpPr>
        <xdr:cNvPr id="445" name="フローチャート: 判断 444">
          <a:extLst>
            <a:ext uri="{FF2B5EF4-FFF2-40B4-BE49-F238E27FC236}">
              <a16:creationId xmlns:a16="http://schemas.microsoft.com/office/drawing/2014/main" id="{1DD311C8-27D4-498B-9447-96599B2E3473}"/>
            </a:ext>
          </a:extLst>
        </xdr:cNvPr>
        <xdr:cNvSpPr/>
      </xdr:nvSpPr>
      <xdr:spPr>
        <a:xfrm>
          <a:off x="12804140" y="10045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446" name="フローチャート: 判断 445">
          <a:extLst>
            <a:ext uri="{FF2B5EF4-FFF2-40B4-BE49-F238E27FC236}">
              <a16:creationId xmlns:a16="http://schemas.microsoft.com/office/drawing/2014/main" id="{C4F55D35-55AE-4E12-895F-7CBB097CCDED}"/>
            </a:ext>
          </a:extLst>
        </xdr:cNvPr>
        <xdr:cNvSpPr/>
      </xdr:nvSpPr>
      <xdr:spPr>
        <a:xfrm>
          <a:off x="12029440" y="1000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101600</xdr:rowOff>
    </xdr:from>
    <xdr:to>
      <xdr:col>67</xdr:col>
      <xdr:colOff>101600</xdr:colOff>
      <xdr:row>60</xdr:row>
      <xdr:rowOff>31750</xdr:rowOff>
    </xdr:to>
    <xdr:sp macro="" textlink="">
      <xdr:nvSpPr>
        <xdr:cNvPr id="447" name="フローチャート: 判断 446">
          <a:extLst>
            <a:ext uri="{FF2B5EF4-FFF2-40B4-BE49-F238E27FC236}">
              <a16:creationId xmlns:a16="http://schemas.microsoft.com/office/drawing/2014/main" id="{968B6632-67F8-4F24-AEBF-38521DF516D8}"/>
            </a:ext>
          </a:extLst>
        </xdr:cNvPr>
        <xdr:cNvSpPr/>
      </xdr:nvSpPr>
      <xdr:spPr>
        <a:xfrm>
          <a:off x="11231880" y="99923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D8BF6294-EF84-47E1-8F27-348850B361B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A2931F28-0387-4C4C-A4FB-7D8938216279}"/>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5152EEBB-B455-4FD8-A9C1-B46A6BD4DD45}"/>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40AABD30-602A-4AC4-B84D-2E879049D56A}"/>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id="{2F6C9DD5-7581-48EE-8B55-FCE5CD8568B1}"/>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55880</xdr:rowOff>
    </xdr:from>
    <xdr:to>
      <xdr:col>85</xdr:col>
      <xdr:colOff>177800</xdr:colOff>
      <xdr:row>61</xdr:row>
      <xdr:rowOff>157480</xdr:rowOff>
    </xdr:to>
    <xdr:sp macro="" textlink="">
      <xdr:nvSpPr>
        <xdr:cNvPr id="453" name="楕円 452">
          <a:extLst>
            <a:ext uri="{FF2B5EF4-FFF2-40B4-BE49-F238E27FC236}">
              <a16:creationId xmlns:a16="http://schemas.microsoft.com/office/drawing/2014/main" id="{8882085B-83B6-48C5-A0BA-3B5C47D6A28C}"/>
            </a:ext>
          </a:extLst>
        </xdr:cNvPr>
        <xdr:cNvSpPr/>
      </xdr:nvSpPr>
      <xdr:spPr>
        <a:xfrm>
          <a:off x="14325600" y="1028192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34307</xdr:rowOff>
    </xdr:from>
    <xdr:ext cx="405111" cy="259045"/>
    <xdr:sp macro="" textlink="">
      <xdr:nvSpPr>
        <xdr:cNvPr id="454" name="【学校施設】&#10;有形固定資産減価償却率該当値テキスト">
          <a:extLst>
            <a:ext uri="{FF2B5EF4-FFF2-40B4-BE49-F238E27FC236}">
              <a16:creationId xmlns:a16="http://schemas.microsoft.com/office/drawing/2014/main" id="{B5374A47-8411-4812-866B-964D58DB393D}"/>
            </a:ext>
          </a:extLst>
        </xdr:cNvPr>
        <xdr:cNvSpPr txBox="1"/>
      </xdr:nvSpPr>
      <xdr:spPr>
        <a:xfrm>
          <a:off x="14414500"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36830</xdr:rowOff>
    </xdr:from>
    <xdr:to>
      <xdr:col>81</xdr:col>
      <xdr:colOff>101600</xdr:colOff>
      <xdr:row>61</xdr:row>
      <xdr:rowOff>138430</xdr:rowOff>
    </xdr:to>
    <xdr:sp macro="" textlink="">
      <xdr:nvSpPr>
        <xdr:cNvPr id="455" name="楕円 454">
          <a:extLst>
            <a:ext uri="{FF2B5EF4-FFF2-40B4-BE49-F238E27FC236}">
              <a16:creationId xmlns:a16="http://schemas.microsoft.com/office/drawing/2014/main" id="{A5C2A23F-4D90-40EF-A2A1-D0DF06EADD5A}"/>
            </a:ext>
          </a:extLst>
        </xdr:cNvPr>
        <xdr:cNvSpPr/>
      </xdr:nvSpPr>
      <xdr:spPr>
        <a:xfrm>
          <a:off x="1357884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87630</xdr:rowOff>
    </xdr:from>
    <xdr:to>
      <xdr:col>85</xdr:col>
      <xdr:colOff>127000</xdr:colOff>
      <xdr:row>61</xdr:row>
      <xdr:rowOff>106680</xdr:rowOff>
    </xdr:to>
    <xdr:cxnSp macro="">
      <xdr:nvCxnSpPr>
        <xdr:cNvPr id="456" name="直線コネクタ 455">
          <a:extLst>
            <a:ext uri="{FF2B5EF4-FFF2-40B4-BE49-F238E27FC236}">
              <a16:creationId xmlns:a16="http://schemas.microsoft.com/office/drawing/2014/main" id="{355D2235-3027-450E-A3AD-C49F7316121A}"/>
            </a:ext>
          </a:extLst>
        </xdr:cNvPr>
        <xdr:cNvCxnSpPr/>
      </xdr:nvCxnSpPr>
      <xdr:spPr>
        <a:xfrm>
          <a:off x="13629640" y="1031367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57" name="楕円 456">
          <a:extLst>
            <a:ext uri="{FF2B5EF4-FFF2-40B4-BE49-F238E27FC236}">
              <a16:creationId xmlns:a16="http://schemas.microsoft.com/office/drawing/2014/main" id="{7F278D00-F377-4EB9-B4FA-3A8A29E0C8F0}"/>
            </a:ext>
          </a:extLst>
        </xdr:cNvPr>
        <xdr:cNvSpPr/>
      </xdr:nvSpPr>
      <xdr:spPr>
        <a:xfrm>
          <a:off x="1280414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87630</xdr:rowOff>
    </xdr:to>
    <xdr:cxnSp macro="">
      <xdr:nvCxnSpPr>
        <xdr:cNvPr id="458" name="直線コネクタ 457">
          <a:extLst>
            <a:ext uri="{FF2B5EF4-FFF2-40B4-BE49-F238E27FC236}">
              <a16:creationId xmlns:a16="http://schemas.microsoft.com/office/drawing/2014/main" id="{4681C406-D30C-47B8-88D9-73021002FFF8}"/>
            </a:ext>
          </a:extLst>
        </xdr:cNvPr>
        <xdr:cNvCxnSpPr/>
      </xdr:nvCxnSpPr>
      <xdr:spPr>
        <a:xfrm>
          <a:off x="12854940" y="10294620"/>
          <a:ext cx="7747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93980</xdr:rowOff>
    </xdr:from>
    <xdr:to>
      <xdr:col>72</xdr:col>
      <xdr:colOff>38100</xdr:colOff>
      <xdr:row>64</xdr:row>
      <xdr:rowOff>24130</xdr:rowOff>
    </xdr:to>
    <xdr:sp macro="" textlink="">
      <xdr:nvSpPr>
        <xdr:cNvPr id="459" name="楕円 458">
          <a:extLst>
            <a:ext uri="{FF2B5EF4-FFF2-40B4-BE49-F238E27FC236}">
              <a16:creationId xmlns:a16="http://schemas.microsoft.com/office/drawing/2014/main" id="{5A3469A7-0C7B-4B2D-B646-041E23C767AE}"/>
            </a:ext>
          </a:extLst>
        </xdr:cNvPr>
        <xdr:cNvSpPr/>
      </xdr:nvSpPr>
      <xdr:spPr>
        <a:xfrm>
          <a:off x="12029440" y="106553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68580</xdr:rowOff>
    </xdr:from>
    <xdr:to>
      <xdr:col>76</xdr:col>
      <xdr:colOff>114300</xdr:colOff>
      <xdr:row>63</xdr:row>
      <xdr:rowOff>144780</xdr:rowOff>
    </xdr:to>
    <xdr:cxnSp macro="">
      <xdr:nvCxnSpPr>
        <xdr:cNvPr id="460" name="直線コネクタ 459">
          <a:extLst>
            <a:ext uri="{FF2B5EF4-FFF2-40B4-BE49-F238E27FC236}">
              <a16:creationId xmlns:a16="http://schemas.microsoft.com/office/drawing/2014/main" id="{EB48DB86-93ED-474D-B80E-D166691070C7}"/>
            </a:ext>
          </a:extLst>
        </xdr:cNvPr>
        <xdr:cNvCxnSpPr/>
      </xdr:nvCxnSpPr>
      <xdr:spPr>
        <a:xfrm flipV="1">
          <a:off x="12072620" y="10294620"/>
          <a:ext cx="78232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63</xdr:row>
      <xdr:rowOff>84455</xdr:rowOff>
    </xdr:from>
    <xdr:to>
      <xdr:col>67</xdr:col>
      <xdr:colOff>101600</xdr:colOff>
      <xdr:row>64</xdr:row>
      <xdr:rowOff>14605</xdr:rowOff>
    </xdr:to>
    <xdr:sp macro="" textlink="">
      <xdr:nvSpPr>
        <xdr:cNvPr id="461" name="楕円 460">
          <a:extLst>
            <a:ext uri="{FF2B5EF4-FFF2-40B4-BE49-F238E27FC236}">
              <a16:creationId xmlns:a16="http://schemas.microsoft.com/office/drawing/2014/main" id="{B9AF6C1F-9210-4B19-A3B9-9C224A19EB6C}"/>
            </a:ext>
          </a:extLst>
        </xdr:cNvPr>
        <xdr:cNvSpPr/>
      </xdr:nvSpPr>
      <xdr:spPr>
        <a:xfrm>
          <a:off x="11231880" y="10645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135255</xdr:rowOff>
    </xdr:from>
    <xdr:to>
      <xdr:col>71</xdr:col>
      <xdr:colOff>177800</xdr:colOff>
      <xdr:row>63</xdr:row>
      <xdr:rowOff>144780</xdr:rowOff>
    </xdr:to>
    <xdr:cxnSp macro="">
      <xdr:nvCxnSpPr>
        <xdr:cNvPr id="462" name="直線コネクタ 461">
          <a:extLst>
            <a:ext uri="{FF2B5EF4-FFF2-40B4-BE49-F238E27FC236}">
              <a16:creationId xmlns:a16="http://schemas.microsoft.com/office/drawing/2014/main" id="{1F45451B-06FA-4E0D-B3FD-224B43F20B60}"/>
            </a:ext>
          </a:extLst>
        </xdr:cNvPr>
        <xdr:cNvCxnSpPr/>
      </xdr:nvCxnSpPr>
      <xdr:spPr>
        <a:xfrm>
          <a:off x="11282680" y="10696575"/>
          <a:ext cx="78994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3" name="n_1aveValue【学校施設】&#10;有形固定資産減価償却率">
          <a:extLst>
            <a:ext uri="{FF2B5EF4-FFF2-40B4-BE49-F238E27FC236}">
              <a16:creationId xmlns:a16="http://schemas.microsoft.com/office/drawing/2014/main" id="{3910D30F-E1DC-49A7-84B4-716965529D75}"/>
            </a:ext>
          </a:extLst>
        </xdr:cNvPr>
        <xdr:cNvSpPr txBox="1"/>
      </xdr:nvSpPr>
      <xdr:spPr>
        <a:xfrm>
          <a:off x="1343724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101617</xdr:rowOff>
    </xdr:from>
    <xdr:ext cx="405111" cy="259045"/>
    <xdr:sp macro="" textlink="">
      <xdr:nvSpPr>
        <xdr:cNvPr id="464" name="n_2aveValue【学校施設】&#10;有形固定資産減価償却率">
          <a:extLst>
            <a:ext uri="{FF2B5EF4-FFF2-40B4-BE49-F238E27FC236}">
              <a16:creationId xmlns:a16="http://schemas.microsoft.com/office/drawing/2014/main" id="{A630A463-DA00-4B1D-A72F-AE0A5394D1BC}"/>
            </a:ext>
          </a:extLst>
        </xdr:cNvPr>
        <xdr:cNvSpPr txBox="1"/>
      </xdr:nvSpPr>
      <xdr:spPr>
        <a:xfrm>
          <a:off x="126752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465" name="n_3aveValue【学校施設】&#10;有形固定資産減価償却率">
          <a:extLst>
            <a:ext uri="{FF2B5EF4-FFF2-40B4-BE49-F238E27FC236}">
              <a16:creationId xmlns:a16="http://schemas.microsoft.com/office/drawing/2014/main" id="{7B122AF0-5E92-4B5B-9B7D-4C111C0E9456}"/>
            </a:ext>
          </a:extLst>
        </xdr:cNvPr>
        <xdr:cNvSpPr txBox="1"/>
      </xdr:nvSpPr>
      <xdr:spPr>
        <a:xfrm>
          <a:off x="119005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48277</xdr:rowOff>
    </xdr:from>
    <xdr:ext cx="405111" cy="259045"/>
    <xdr:sp macro="" textlink="">
      <xdr:nvSpPr>
        <xdr:cNvPr id="466" name="n_4aveValue【学校施設】&#10;有形固定資産減価償却率">
          <a:extLst>
            <a:ext uri="{FF2B5EF4-FFF2-40B4-BE49-F238E27FC236}">
              <a16:creationId xmlns:a16="http://schemas.microsoft.com/office/drawing/2014/main" id="{8DD0D116-5245-488E-8D35-2F0B423E5E3F}"/>
            </a:ext>
          </a:extLst>
        </xdr:cNvPr>
        <xdr:cNvSpPr txBox="1"/>
      </xdr:nvSpPr>
      <xdr:spPr>
        <a:xfrm>
          <a:off x="1110298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129557</xdr:rowOff>
    </xdr:from>
    <xdr:ext cx="405111" cy="259045"/>
    <xdr:sp macro="" textlink="">
      <xdr:nvSpPr>
        <xdr:cNvPr id="467" name="n_1mainValue【学校施設】&#10;有形固定資産減価償却率">
          <a:extLst>
            <a:ext uri="{FF2B5EF4-FFF2-40B4-BE49-F238E27FC236}">
              <a16:creationId xmlns:a16="http://schemas.microsoft.com/office/drawing/2014/main" id="{EB43C738-B08E-4F66-9F38-BA3CC2D3A949}"/>
            </a:ext>
          </a:extLst>
        </xdr:cNvPr>
        <xdr:cNvSpPr txBox="1"/>
      </xdr:nvSpPr>
      <xdr:spPr>
        <a:xfrm>
          <a:off x="134372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68" name="n_2mainValue【学校施設】&#10;有形固定資産減価償却率">
          <a:extLst>
            <a:ext uri="{FF2B5EF4-FFF2-40B4-BE49-F238E27FC236}">
              <a16:creationId xmlns:a16="http://schemas.microsoft.com/office/drawing/2014/main" id="{7F701C78-3CB1-401C-B349-FCE55BDDA783}"/>
            </a:ext>
          </a:extLst>
        </xdr:cNvPr>
        <xdr:cNvSpPr txBox="1"/>
      </xdr:nvSpPr>
      <xdr:spPr>
        <a:xfrm>
          <a:off x="126752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15257</xdr:rowOff>
    </xdr:from>
    <xdr:ext cx="405111" cy="259045"/>
    <xdr:sp macro="" textlink="">
      <xdr:nvSpPr>
        <xdr:cNvPr id="469" name="n_3mainValue【学校施設】&#10;有形固定資産減価償却率">
          <a:extLst>
            <a:ext uri="{FF2B5EF4-FFF2-40B4-BE49-F238E27FC236}">
              <a16:creationId xmlns:a16="http://schemas.microsoft.com/office/drawing/2014/main" id="{C1C9B166-B547-4317-A75B-10417000A4A0}"/>
            </a:ext>
          </a:extLst>
        </xdr:cNvPr>
        <xdr:cNvSpPr txBox="1"/>
      </xdr:nvSpPr>
      <xdr:spPr>
        <a:xfrm>
          <a:off x="119005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5732</xdr:rowOff>
    </xdr:from>
    <xdr:ext cx="405111" cy="259045"/>
    <xdr:sp macro="" textlink="">
      <xdr:nvSpPr>
        <xdr:cNvPr id="470" name="n_4mainValue【学校施設】&#10;有形固定資産減価償却率">
          <a:extLst>
            <a:ext uri="{FF2B5EF4-FFF2-40B4-BE49-F238E27FC236}">
              <a16:creationId xmlns:a16="http://schemas.microsoft.com/office/drawing/2014/main" id="{F7710F65-6B28-4200-B242-4E4187B630E7}"/>
            </a:ext>
          </a:extLst>
        </xdr:cNvPr>
        <xdr:cNvSpPr txBox="1"/>
      </xdr:nvSpPr>
      <xdr:spPr>
        <a:xfrm>
          <a:off x="1110298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1" name="正方形/長方形 470">
          <a:extLst>
            <a:ext uri="{FF2B5EF4-FFF2-40B4-BE49-F238E27FC236}">
              <a16:creationId xmlns:a16="http://schemas.microsoft.com/office/drawing/2014/main" id="{E3B44FFD-1752-43B5-80C0-FDCD1C9F2673}"/>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2" name="正方形/長方形 471">
          <a:extLst>
            <a:ext uri="{FF2B5EF4-FFF2-40B4-BE49-F238E27FC236}">
              <a16:creationId xmlns:a16="http://schemas.microsoft.com/office/drawing/2014/main" id="{7507FB3E-2654-4ED6-A283-41A00B1590A0}"/>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3" name="正方形/長方形 472">
          <a:extLst>
            <a:ext uri="{FF2B5EF4-FFF2-40B4-BE49-F238E27FC236}">
              <a16:creationId xmlns:a16="http://schemas.microsoft.com/office/drawing/2014/main" id="{D0466877-F9F8-4FDE-8522-7087F344660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4" name="正方形/長方形 473">
          <a:extLst>
            <a:ext uri="{FF2B5EF4-FFF2-40B4-BE49-F238E27FC236}">
              <a16:creationId xmlns:a16="http://schemas.microsoft.com/office/drawing/2014/main" id="{570FF9C0-C8B1-48C9-9182-C0B993752D70}"/>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5" name="正方形/長方形 474">
          <a:extLst>
            <a:ext uri="{FF2B5EF4-FFF2-40B4-BE49-F238E27FC236}">
              <a16:creationId xmlns:a16="http://schemas.microsoft.com/office/drawing/2014/main" id="{A8091270-9313-45EE-81F5-146F8BA96717}"/>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6" name="正方形/長方形 475">
          <a:extLst>
            <a:ext uri="{FF2B5EF4-FFF2-40B4-BE49-F238E27FC236}">
              <a16:creationId xmlns:a16="http://schemas.microsoft.com/office/drawing/2014/main" id="{BBCFA25E-83EE-49F4-B331-C5A8D04E92F1}"/>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7" name="正方形/長方形 476">
          <a:extLst>
            <a:ext uri="{FF2B5EF4-FFF2-40B4-BE49-F238E27FC236}">
              <a16:creationId xmlns:a16="http://schemas.microsoft.com/office/drawing/2014/main" id="{7F1B95A2-828E-4A24-89D5-77D1D0CD5B95}"/>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8" name="正方形/長方形 477">
          <a:extLst>
            <a:ext uri="{FF2B5EF4-FFF2-40B4-BE49-F238E27FC236}">
              <a16:creationId xmlns:a16="http://schemas.microsoft.com/office/drawing/2014/main" id="{064A7457-5840-4E7A-9B42-C5ABA18CB951}"/>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9" name="テキスト ボックス 478">
          <a:extLst>
            <a:ext uri="{FF2B5EF4-FFF2-40B4-BE49-F238E27FC236}">
              <a16:creationId xmlns:a16="http://schemas.microsoft.com/office/drawing/2014/main" id="{BD6CF42F-3E3A-484E-BDB9-7A2D9BB02C4D}"/>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0" name="直線コネクタ 479">
          <a:extLst>
            <a:ext uri="{FF2B5EF4-FFF2-40B4-BE49-F238E27FC236}">
              <a16:creationId xmlns:a16="http://schemas.microsoft.com/office/drawing/2014/main" id="{E892B72E-0799-4995-82E7-4C6325BB9363}"/>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E9C3CF9F-B599-41D8-B6AB-F6C03C0E20F4}"/>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B70996E6-CAC2-4E31-BA05-06BF49B2FD55}"/>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A553A52A-C8CE-4CF2-B89A-DC1216A6509F}"/>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84" name="テキスト ボックス 483">
          <a:extLst>
            <a:ext uri="{FF2B5EF4-FFF2-40B4-BE49-F238E27FC236}">
              <a16:creationId xmlns:a16="http://schemas.microsoft.com/office/drawing/2014/main" id="{355DE4C2-AB8A-4584-A8AF-558A618B632B}"/>
            </a:ext>
          </a:extLst>
        </xdr:cNvPr>
        <xdr:cNvSpPr txBox="1"/>
      </xdr:nvSpPr>
      <xdr:spPr>
        <a:xfrm>
          <a:off x="1563072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2169EB45-B0E2-4294-AF95-239D3C897BE7}"/>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86" name="テキスト ボックス 485">
          <a:extLst>
            <a:ext uri="{FF2B5EF4-FFF2-40B4-BE49-F238E27FC236}">
              <a16:creationId xmlns:a16="http://schemas.microsoft.com/office/drawing/2014/main" id="{C2FF3829-2A47-4E78-BDE1-502466912050}"/>
            </a:ext>
          </a:extLst>
        </xdr:cNvPr>
        <xdr:cNvSpPr txBox="1"/>
      </xdr:nvSpPr>
      <xdr:spPr>
        <a:xfrm>
          <a:off x="15630721" y="96990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4F13709D-4B9B-4C9A-B8E9-C50BB458D42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88" name="テキスト ボックス 487">
          <a:extLst>
            <a:ext uri="{FF2B5EF4-FFF2-40B4-BE49-F238E27FC236}">
              <a16:creationId xmlns:a16="http://schemas.microsoft.com/office/drawing/2014/main" id="{FF021D25-0644-4D98-ADC4-4A51F5FEED4A}"/>
            </a:ext>
          </a:extLst>
        </xdr:cNvPr>
        <xdr:cNvSpPr txBox="1"/>
      </xdr:nvSpPr>
      <xdr:spPr>
        <a:xfrm>
          <a:off x="15630721" y="9249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98F0B3EA-83A1-4141-8C2D-E2C9329CF24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90" name="テキスト ボックス 489">
          <a:extLst>
            <a:ext uri="{FF2B5EF4-FFF2-40B4-BE49-F238E27FC236}">
              <a16:creationId xmlns:a16="http://schemas.microsoft.com/office/drawing/2014/main" id="{CF15DD01-984A-48B5-971F-C913ED91F8F8}"/>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DD5B53C9-240F-4247-BEC1-8275BAA789DF}"/>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64877</xdr:rowOff>
    </xdr:from>
    <xdr:to>
      <xdr:col>116</xdr:col>
      <xdr:colOff>62864</xdr:colOff>
      <xdr:row>63</xdr:row>
      <xdr:rowOff>127284</xdr:rowOff>
    </xdr:to>
    <xdr:cxnSp macro="">
      <xdr:nvCxnSpPr>
        <xdr:cNvPr id="492" name="直線コネクタ 491">
          <a:extLst>
            <a:ext uri="{FF2B5EF4-FFF2-40B4-BE49-F238E27FC236}">
              <a16:creationId xmlns:a16="http://schemas.microsoft.com/office/drawing/2014/main" id="{1484677E-F130-42C8-929E-CB7A5F1E5502}"/>
            </a:ext>
          </a:extLst>
        </xdr:cNvPr>
        <xdr:cNvCxnSpPr/>
      </xdr:nvCxnSpPr>
      <xdr:spPr>
        <a:xfrm flipV="1">
          <a:off x="19509104" y="9452717"/>
          <a:ext cx="0" cy="123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131111</xdr:rowOff>
    </xdr:from>
    <xdr:ext cx="469744" cy="259045"/>
    <xdr:sp macro="" textlink="">
      <xdr:nvSpPr>
        <xdr:cNvPr id="493" name="【学校施設】&#10;一人当たり面積最小値テキスト">
          <a:extLst>
            <a:ext uri="{FF2B5EF4-FFF2-40B4-BE49-F238E27FC236}">
              <a16:creationId xmlns:a16="http://schemas.microsoft.com/office/drawing/2014/main" id="{099BEFCE-7B58-4371-BB31-F3AA41626495}"/>
            </a:ext>
          </a:extLst>
        </xdr:cNvPr>
        <xdr:cNvSpPr txBox="1"/>
      </xdr:nvSpPr>
      <xdr:spPr>
        <a:xfrm>
          <a:off x="19547840" y="1069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127284</xdr:rowOff>
    </xdr:from>
    <xdr:to>
      <xdr:col>116</xdr:col>
      <xdr:colOff>152400</xdr:colOff>
      <xdr:row>63</xdr:row>
      <xdr:rowOff>127284</xdr:rowOff>
    </xdr:to>
    <xdr:cxnSp macro="">
      <xdr:nvCxnSpPr>
        <xdr:cNvPr id="494" name="直線コネクタ 493">
          <a:extLst>
            <a:ext uri="{FF2B5EF4-FFF2-40B4-BE49-F238E27FC236}">
              <a16:creationId xmlns:a16="http://schemas.microsoft.com/office/drawing/2014/main" id="{08D9B388-4196-47AE-B77E-E15342DFE39D}"/>
            </a:ext>
          </a:extLst>
        </xdr:cNvPr>
        <xdr:cNvCxnSpPr/>
      </xdr:nvCxnSpPr>
      <xdr:spPr>
        <a:xfrm>
          <a:off x="19443700" y="106886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11554</xdr:rowOff>
    </xdr:from>
    <xdr:ext cx="534377" cy="259045"/>
    <xdr:sp macro="" textlink="">
      <xdr:nvSpPr>
        <xdr:cNvPr id="495" name="【学校施設】&#10;一人当たり面積最大値テキスト">
          <a:extLst>
            <a:ext uri="{FF2B5EF4-FFF2-40B4-BE49-F238E27FC236}">
              <a16:creationId xmlns:a16="http://schemas.microsoft.com/office/drawing/2014/main" id="{197CAE2D-0B97-468C-94DF-4E765E0A87A7}"/>
            </a:ext>
          </a:extLst>
        </xdr:cNvPr>
        <xdr:cNvSpPr txBox="1"/>
      </xdr:nvSpPr>
      <xdr:spPr>
        <a:xfrm>
          <a:off x="19547840" y="923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64877</xdr:rowOff>
    </xdr:from>
    <xdr:to>
      <xdr:col>116</xdr:col>
      <xdr:colOff>152400</xdr:colOff>
      <xdr:row>56</xdr:row>
      <xdr:rowOff>64877</xdr:rowOff>
    </xdr:to>
    <xdr:cxnSp macro="">
      <xdr:nvCxnSpPr>
        <xdr:cNvPr id="496" name="直線コネクタ 495">
          <a:extLst>
            <a:ext uri="{FF2B5EF4-FFF2-40B4-BE49-F238E27FC236}">
              <a16:creationId xmlns:a16="http://schemas.microsoft.com/office/drawing/2014/main" id="{3829992B-0458-416F-8BE9-8E0CAE66DB13}"/>
            </a:ext>
          </a:extLst>
        </xdr:cNvPr>
        <xdr:cNvCxnSpPr/>
      </xdr:nvCxnSpPr>
      <xdr:spPr>
        <a:xfrm>
          <a:off x="19443700" y="94527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67622</xdr:rowOff>
    </xdr:from>
    <xdr:ext cx="469744" cy="259045"/>
    <xdr:sp macro="" textlink="">
      <xdr:nvSpPr>
        <xdr:cNvPr id="497" name="【学校施設】&#10;一人当たり面積平均値テキスト">
          <a:extLst>
            <a:ext uri="{FF2B5EF4-FFF2-40B4-BE49-F238E27FC236}">
              <a16:creationId xmlns:a16="http://schemas.microsoft.com/office/drawing/2014/main" id="{14D453EC-DA48-40AE-A5DD-E89D5D1F87E6}"/>
            </a:ext>
          </a:extLst>
        </xdr:cNvPr>
        <xdr:cNvSpPr txBox="1"/>
      </xdr:nvSpPr>
      <xdr:spPr>
        <a:xfrm>
          <a:off x="19547840" y="104613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89195</xdr:rowOff>
    </xdr:from>
    <xdr:to>
      <xdr:col>116</xdr:col>
      <xdr:colOff>114300</xdr:colOff>
      <xdr:row>63</xdr:row>
      <xdr:rowOff>19345</xdr:rowOff>
    </xdr:to>
    <xdr:sp macro="" textlink="">
      <xdr:nvSpPr>
        <xdr:cNvPr id="498" name="フローチャート: 判断 497">
          <a:extLst>
            <a:ext uri="{FF2B5EF4-FFF2-40B4-BE49-F238E27FC236}">
              <a16:creationId xmlns:a16="http://schemas.microsoft.com/office/drawing/2014/main" id="{C5838DCA-B177-4B3C-B0B2-F29E59720B59}"/>
            </a:ext>
          </a:extLst>
        </xdr:cNvPr>
        <xdr:cNvSpPr/>
      </xdr:nvSpPr>
      <xdr:spPr>
        <a:xfrm>
          <a:off x="19458940" y="10482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96921</xdr:rowOff>
    </xdr:from>
    <xdr:to>
      <xdr:col>112</xdr:col>
      <xdr:colOff>38100</xdr:colOff>
      <xdr:row>63</xdr:row>
      <xdr:rowOff>27071</xdr:rowOff>
    </xdr:to>
    <xdr:sp macro="" textlink="">
      <xdr:nvSpPr>
        <xdr:cNvPr id="499" name="フローチャート: 判断 498">
          <a:extLst>
            <a:ext uri="{FF2B5EF4-FFF2-40B4-BE49-F238E27FC236}">
              <a16:creationId xmlns:a16="http://schemas.microsoft.com/office/drawing/2014/main" id="{3EB558A2-4871-46CE-8866-79B1A27B65EC}"/>
            </a:ext>
          </a:extLst>
        </xdr:cNvPr>
        <xdr:cNvSpPr/>
      </xdr:nvSpPr>
      <xdr:spPr>
        <a:xfrm>
          <a:off x="18735040" y="1049060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104053</xdr:rowOff>
    </xdr:from>
    <xdr:to>
      <xdr:col>107</xdr:col>
      <xdr:colOff>101600</xdr:colOff>
      <xdr:row>63</xdr:row>
      <xdr:rowOff>34203</xdr:rowOff>
    </xdr:to>
    <xdr:sp macro="" textlink="">
      <xdr:nvSpPr>
        <xdr:cNvPr id="500" name="フローチャート: 判断 499">
          <a:extLst>
            <a:ext uri="{FF2B5EF4-FFF2-40B4-BE49-F238E27FC236}">
              <a16:creationId xmlns:a16="http://schemas.microsoft.com/office/drawing/2014/main" id="{244BF2F0-1CA6-4F96-A5D8-D220272B15D9}"/>
            </a:ext>
          </a:extLst>
        </xdr:cNvPr>
        <xdr:cNvSpPr/>
      </xdr:nvSpPr>
      <xdr:spPr>
        <a:xfrm>
          <a:off x="17937480" y="104977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135875</xdr:rowOff>
    </xdr:from>
    <xdr:to>
      <xdr:col>102</xdr:col>
      <xdr:colOff>165100</xdr:colOff>
      <xdr:row>63</xdr:row>
      <xdr:rowOff>66025</xdr:rowOff>
    </xdr:to>
    <xdr:sp macro="" textlink="">
      <xdr:nvSpPr>
        <xdr:cNvPr id="501" name="フローチャート: 判断 500">
          <a:extLst>
            <a:ext uri="{FF2B5EF4-FFF2-40B4-BE49-F238E27FC236}">
              <a16:creationId xmlns:a16="http://schemas.microsoft.com/office/drawing/2014/main" id="{7640E6B2-8D58-4B2F-8EFD-07812882FAEA}"/>
            </a:ext>
          </a:extLst>
        </xdr:cNvPr>
        <xdr:cNvSpPr/>
      </xdr:nvSpPr>
      <xdr:spPr>
        <a:xfrm>
          <a:off x="17162780" y="10529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135417</xdr:rowOff>
    </xdr:from>
    <xdr:to>
      <xdr:col>98</xdr:col>
      <xdr:colOff>38100</xdr:colOff>
      <xdr:row>63</xdr:row>
      <xdr:rowOff>65567</xdr:rowOff>
    </xdr:to>
    <xdr:sp macro="" textlink="">
      <xdr:nvSpPr>
        <xdr:cNvPr id="502" name="フローチャート: 判断 501">
          <a:extLst>
            <a:ext uri="{FF2B5EF4-FFF2-40B4-BE49-F238E27FC236}">
              <a16:creationId xmlns:a16="http://schemas.microsoft.com/office/drawing/2014/main" id="{1115A24C-FF9E-4BEE-B2E9-EDBC79AD5946}"/>
            </a:ext>
          </a:extLst>
        </xdr:cNvPr>
        <xdr:cNvSpPr/>
      </xdr:nvSpPr>
      <xdr:spPr>
        <a:xfrm>
          <a:off x="16388080" y="1052909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5C0BCCC7-E276-4FFB-AE49-9B1CAABF246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B5924A58-C98A-419A-8953-64EE7D18310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5E7C208B-D249-4B6F-AC89-C412BD715189}"/>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990E4049-62A9-40F9-BF8D-D6D11C7AA6E6}"/>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50AB831D-C882-432E-8216-73579CD90A7B}"/>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81971</xdr:rowOff>
    </xdr:from>
    <xdr:to>
      <xdr:col>116</xdr:col>
      <xdr:colOff>114300</xdr:colOff>
      <xdr:row>63</xdr:row>
      <xdr:rowOff>12121</xdr:rowOff>
    </xdr:to>
    <xdr:sp macro="" textlink="">
      <xdr:nvSpPr>
        <xdr:cNvPr id="508" name="楕円 507">
          <a:extLst>
            <a:ext uri="{FF2B5EF4-FFF2-40B4-BE49-F238E27FC236}">
              <a16:creationId xmlns:a16="http://schemas.microsoft.com/office/drawing/2014/main" id="{2F3A500B-550D-4CD5-9121-97E5AC29A9F1}"/>
            </a:ext>
          </a:extLst>
        </xdr:cNvPr>
        <xdr:cNvSpPr/>
      </xdr:nvSpPr>
      <xdr:spPr>
        <a:xfrm>
          <a:off x="19458940" y="104756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104848</xdr:rowOff>
    </xdr:from>
    <xdr:ext cx="469744" cy="259045"/>
    <xdr:sp macro="" textlink="">
      <xdr:nvSpPr>
        <xdr:cNvPr id="509" name="【学校施設】&#10;一人当たり面積該当値テキスト">
          <a:extLst>
            <a:ext uri="{FF2B5EF4-FFF2-40B4-BE49-F238E27FC236}">
              <a16:creationId xmlns:a16="http://schemas.microsoft.com/office/drawing/2014/main" id="{54ED6044-8D69-4B1C-BED4-65D8DD1BAB77}"/>
            </a:ext>
          </a:extLst>
        </xdr:cNvPr>
        <xdr:cNvSpPr txBox="1"/>
      </xdr:nvSpPr>
      <xdr:spPr>
        <a:xfrm>
          <a:off x="19547840" y="1033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88509</xdr:rowOff>
    </xdr:from>
    <xdr:to>
      <xdr:col>112</xdr:col>
      <xdr:colOff>38100</xdr:colOff>
      <xdr:row>63</xdr:row>
      <xdr:rowOff>18659</xdr:rowOff>
    </xdr:to>
    <xdr:sp macro="" textlink="">
      <xdr:nvSpPr>
        <xdr:cNvPr id="510" name="楕円 509">
          <a:extLst>
            <a:ext uri="{FF2B5EF4-FFF2-40B4-BE49-F238E27FC236}">
              <a16:creationId xmlns:a16="http://schemas.microsoft.com/office/drawing/2014/main" id="{25DBF73F-CFC5-4CFD-BC4B-E82DA4B5FB16}"/>
            </a:ext>
          </a:extLst>
        </xdr:cNvPr>
        <xdr:cNvSpPr/>
      </xdr:nvSpPr>
      <xdr:spPr>
        <a:xfrm>
          <a:off x="18735040" y="1048218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132771</xdr:rowOff>
    </xdr:from>
    <xdr:to>
      <xdr:col>116</xdr:col>
      <xdr:colOff>63500</xdr:colOff>
      <xdr:row>62</xdr:row>
      <xdr:rowOff>139309</xdr:rowOff>
    </xdr:to>
    <xdr:cxnSp macro="">
      <xdr:nvCxnSpPr>
        <xdr:cNvPr id="511" name="直線コネクタ 510">
          <a:extLst>
            <a:ext uri="{FF2B5EF4-FFF2-40B4-BE49-F238E27FC236}">
              <a16:creationId xmlns:a16="http://schemas.microsoft.com/office/drawing/2014/main" id="{FB25FBB2-23A3-41FC-823C-E4A71BFAEEFB}"/>
            </a:ext>
          </a:extLst>
        </xdr:cNvPr>
        <xdr:cNvCxnSpPr/>
      </xdr:nvCxnSpPr>
      <xdr:spPr>
        <a:xfrm flipV="1">
          <a:off x="18778220" y="10526451"/>
          <a:ext cx="731520" cy="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93629</xdr:rowOff>
    </xdr:from>
    <xdr:to>
      <xdr:col>107</xdr:col>
      <xdr:colOff>101600</xdr:colOff>
      <xdr:row>63</xdr:row>
      <xdr:rowOff>23779</xdr:rowOff>
    </xdr:to>
    <xdr:sp macro="" textlink="">
      <xdr:nvSpPr>
        <xdr:cNvPr id="512" name="楕円 511">
          <a:extLst>
            <a:ext uri="{FF2B5EF4-FFF2-40B4-BE49-F238E27FC236}">
              <a16:creationId xmlns:a16="http://schemas.microsoft.com/office/drawing/2014/main" id="{D66D00CF-3E22-4872-942F-C9E3860029A0}"/>
            </a:ext>
          </a:extLst>
        </xdr:cNvPr>
        <xdr:cNvSpPr/>
      </xdr:nvSpPr>
      <xdr:spPr>
        <a:xfrm>
          <a:off x="17937480" y="1048730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139309</xdr:rowOff>
    </xdr:from>
    <xdr:to>
      <xdr:col>111</xdr:col>
      <xdr:colOff>177800</xdr:colOff>
      <xdr:row>62</xdr:row>
      <xdr:rowOff>144429</xdr:rowOff>
    </xdr:to>
    <xdr:cxnSp macro="">
      <xdr:nvCxnSpPr>
        <xdr:cNvPr id="513" name="直線コネクタ 512">
          <a:extLst>
            <a:ext uri="{FF2B5EF4-FFF2-40B4-BE49-F238E27FC236}">
              <a16:creationId xmlns:a16="http://schemas.microsoft.com/office/drawing/2014/main" id="{0C4CDAF3-0102-43B9-A79C-801DCEBD7A8D}"/>
            </a:ext>
          </a:extLst>
        </xdr:cNvPr>
        <xdr:cNvCxnSpPr/>
      </xdr:nvCxnSpPr>
      <xdr:spPr>
        <a:xfrm flipV="1">
          <a:off x="17988280" y="10532989"/>
          <a:ext cx="78994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112100</xdr:rowOff>
    </xdr:from>
    <xdr:to>
      <xdr:col>102</xdr:col>
      <xdr:colOff>165100</xdr:colOff>
      <xdr:row>63</xdr:row>
      <xdr:rowOff>42250</xdr:rowOff>
    </xdr:to>
    <xdr:sp macro="" textlink="">
      <xdr:nvSpPr>
        <xdr:cNvPr id="514" name="楕円 513">
          <a:extLst>
            <a:ext uri="{FF2B5EF4-FFF2-40B4-BE49-F238E27FC236}">
              <a16:creationId xmlns:a16="http://schemas.microsoft.com/office/drawing/2014/main" id="{43A492C5-0978-4EC2-9D05-440525D6F64F}"/>
            </a:ext>
          </a:extLst>
        </xdr:cNvPr>
        <xdr:cNvSpPr/>
      </xdr:nvSpPr>
      <xdr:spPr>
        <a:xfrm>
          <a:off x="17162780" y="1050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144429</xdr:rowOff>
    </xdr:from>
    <xdr:to>
      <xdr:col>107</xdr:col>
      <xdr:colOff>50800</xdr:colOff>
      <xdr:row>62</xdr:row>
      <xdr:rowOff>162900</xdr:rowOff>
    </xdr:to>
    <xdr:cxnSp macro="">
      <xdr:nvCxnSpPr>
        <xdr:cNvPr id="515" name="直線コネクタ 514">
          <a:extLst>
            <a:ext uri="{FF2B5EF4-FFF2-40B4-BE49-F238E27FC236}">
              <a16:creationId xmlns:a16="http://schemas.microsoft.com/office/drawing/2014/main" id="{E9F09E7C-E6FB-49BF-A0FB-7B9B0DA50FCB}"/>
            </a:ext>
          </a:extLst>
        </xdr:cNvPr>
        <xdr:cNvCxnSpPr/>
      </xdr:nvCxnSpPr>
      <xdr:spPr>
        <a:xfrm flipV="1">
          <a:off x="17213580" y="10538109"/>
          <a:ext cx="774700" cy="18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116946</xdr:rowOff>
    </xdr:from>
    <xdr:to>
      <xdr:col>98</xdr:col>
      <xdr:colOff>38100</xdr:colOff>
      <xdr:row>63</xdr:row>
      <xdr:rowOff>47096</xdr:rowOff>
    </xdr:to>
    <xdr:sp macro="" textlink="">
      <xdr:nvSpPr>
        <xdr:cNvPr id="516" name="楕円 515">
          <a:extLst>
            <a:ext uri="{FF2B5EF4-FFF2-40B4-BE49-F238E27FC236}">
              <a16:creationId xmlns:a16="http://schemas.microsoft.com/office/drawing/2014/main" id="{9C2722A1-8A5C-456A-BCD8-997E2FA1BE4E}"/>
            </a:ext>
          </a:extLst>
        </xdr:cNvPr>
        <xdr:cNvSpPr/>
      </xdr:nvSpPr>
      <xdr:spPr>
        <a:xfrm>
          <a:off x="16388080" y="10510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162900</xdr:rowOff>
    </xdr:from>
    <xdr:to>
      <xdr:col>102</xdr:col>
      <xdr:colOff>114300</xdr:colOff>
      <xdr:row>62</xdr:row>
      <xdr:rowOff>167746</xdr:rowOff>
    </xdr:to>
    <xdr:cxnSp macro="">
      <xdr:nvCxnSpPr>
        <xdr:cNvPr id="517" name="直線コネクタ 516">
          <a:extLst>
            <a:ext uri="{FF2B5EF4-FFF2-40B4-BE49-F238E27FC236}">
              <a16:creationId xmlns:a16="http://schemas.microsoft.com/office/drawing/2014/main" id="{16449F4F-4E3F-4C74-8ED6-EA1A4A186A0D}"/>
            </a:ext>
          </a:extLst>
        </xdr:cNvPr>
        <xdr:cNvCxnSpPr/>
      </xdr:nvCxnSpPr>
      <xdr:spPr>
        <a:xfrm flipV="1">
          <a:off x="16431260" y="10556580"/>
          <a:ext cx="782320" cy="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18198</xdr:rowOff>
    </xdr:from>
    <xdr:ext cx="469744" cy="259045"/>
    <xdr:sp macro="" textlink="">
      <xdr:nvSpPr>
        <xdr:cNvPr id="518" name="n_1aveValue【学校施設】&#10;一人当たり面積">
          <a:extLst>
            <a:ext uri="{FF2B5EF4-FFF2-40B4-BE49-F238E27FC236}">
              <a16:creationId xmlns:a16="http://schemas.microsoft.com/office/drawing/2014/main" id="{9B404CCE-70D8-4F22-91A2-AB0FB920E7C8}"/>
            </a:ext>
          </a:extLst>
        </xdr:cNvPr>
        <xdr:cNvSpPr txBox="1"/>
      </xdr:nvSpPr>
      <xdr:spPr>
        <a:xfrm>
          <a:off x="18561127" y="10579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25330</xdr:rowOff>
    </xdr:from>
    <xdr:ext cx="469744" cy="259045"/>
    <xdr:sp macro="" textlink="">
      <xdr:nvSpPr>
        <xdr:cNvPr id="519" name="n_2aveValue【学校施設】&#10;一人当たり面積">
          <a:extLst>
            <a:ext uri="{FF2B5EF4-FFF2-40B4-BE49-F238E27FC236}">
              <a16:creationId xmlns:a16="http://schemas.microsoft.com/office/drawing/2014/main" id="{9AC8C13F-444D-435A-8315-387F8C0A09B2}"/>
            </a:ext>
          </a:extLst>
        </xdr:cNvPr>
        <xdr:cNvSpPr txBox="1"/>
      </xdr:nvSpPr>
      <xdr:spPr>
        <a:xfrm>
          <a:off x="17776267" y="10586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57152</xdr:rowOff>
    </xdr:from>
    <xdr:ext cx="469744" cy="259045"/>
    <xdr:sp macro="" textlink="">
      <xdr:nvSpPr>
        <xdr:cNvPr id="520" name="n_3aveValue【学校施設】&#10;一人当たり面積">
          <a:extLst>
            <a:ext uri="{FF2B5EF4-FFF2-40B4-BE49-F238E27FC236}">
              <a16:creationId xmlns:a16="http://schemas.microsoft.com/office/drawing/2014/main" id="{947E9575-1DE5-4834-AB8C-32E483A8D963}"/>
            </a:ext>
          </a:extLst>
        </xdr:cNvPr>
        <xdr:cNvSpPr txBox="1"/>
      </xdr:nvSpPr>
      <xdr:spPr>
        <a:xfrm>
          <a:off x="17001567" y="106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56694</xdr:rowOff>
    </xdr:from>
    <xdr:ext cx="469744" cy="259045"/>
    <xdr:sp macro="" textlink="">
      <xdr:nvSpPr>
        <xdr:cNvPr id="521" name="n_4aveValue【学校施設】&#10;一人当たり面積">
          <a:extLst>
            <a:ext uri="{FF2B5EF4-FFF2-40B4-BE49-F238E27FC236}">
              <a16:creationId xmlns:a16="http://schemas.microsoft.com/office/drawing/2014/main" id="{9EF745CC-9809-491C-A43C-61E1C15793BB}"/>
            </a:ext>
          </a:extLst>
        </xdr:cNvPr>
        <xdr:cNvSpPr txBox="1"/>
      </xdr:nvSpPr>
      <xdr:spPr>
        <a:xfrm>
          <a:off x="16226867" y="10618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35186</xdr:rowOff>
    </xdr:from>
    <xdr:ext cx="469744" cy="259045"/>
    <xdr:sp macro="" textlink="">
      <xdr:nvSpPr>
        <xdr:cNvPr id="522" name="n_1mainValue【学校施設】&#10;一人当たり面積">
          <a:extLst>
            <a:ext uri="{FF2B5EF4-FFF2-40B4-BE49-F238E27FC236}">
              <a16:creationId xmlns:a16="http://schemas.microsoft.com/office/drawing/2014/main" id="{7F15ECF0-8243-4B6A-B74A-5357A4AF6218}"/>
            </a:ext>
          </a:extLst>
        </xdr:cNvPr>
        <xdr:cNvSpPr txBox="1"/>
      </xdr:nvSpPr>
      <xdr:spPr>
        <a:xfrm>
          <a:off x="18561127" y="10261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40306</xdr:rowOff>
    </xdr:from>
    <xdr:ext cx="469744" cy="259045"/>
    <xdr:sp macro="" textlink="">
      <xdr:nvSpPr>
        <xdr:cNvPr id="523" name="n_2mainValue【学校施設】&#10;一人当たり面積">
          <a:extLst>
            <a:ext uri="{FF2B5EF4-FFF2-40B4-BE49-F238E27FC236}">
              <a16:creationId xmlns:a16="http://schemas.microsoft.com/office/drawing/2014/main" id="{1B67C1C6-8DB2-4A55-9AF2-9389BD531EF9}"/>
            </a:ext>
          </a:extLst>
        </xdr:cNvPr>
        <xdr:cNvSpPr txBox="1"/>
      </xdr:nvSpPr>
      <xdr:spPr>
        <a:xfrm>
          <a:off x="17776267" y="1026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58777</xdr:rowOff>
    </xdr:from>
    <xdr:ext cx="469744" cy="259045"/>
    <xdr:sp macro="" textlink="">
      <xdr:nvSpPr>
        <xdr:cNvPr id="524" name="n_3mainValue【学校施設】&#10;一人当たり面積">
          <a:extLst>
            <a:ext uri="{FF2B5EF4-FFF2-40B4-BE49-F238E27FC236}">
              <a16:creationId xmlns:a16="http://schemas.microsoft.com/office/drawing/2014/main" id="{E2956011-7E3C-4640-8BCF-3D488A460328}"/>
            </a:ext>
          </a:extLst>
        </xdr:cNvPr>
        <xdr:cNvSpPr txBox="1"/>
      </xdr:nvSpPr>
      <xdr:spPr>
        <a:xfrm>
          <a:off x="17001567" y="102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63623</xdr:rowOff>
    </xdr:from>
    <xdr:ext cx="469744" cy="259045"/>
    <xdr:sp macro="" textlink="">
      <xdr:nvSpPr>
        <xdr:cNvPr id="525" name="n_4mainValue【学校施設】&#10;一人当たり面積">
          <a:extLst>
            <a:ext uri="{FF2B5EF4-FFF2-40B4-BE49-F238E27FC236}">
              <a16:creationId xmlns:a16="http://schemas.microsoft.com/office/drawing/2014/main" id="{C77B50D4-98AA-4FB9-9B4A-79396DEF705E}"/>
            </a:ext>
          </a:extLst>
        </xdr:cNvPr>
        <xdr:cNvSpPr txBox="1"/>
      </xdr:nvSpPr>
      <xdr:spPr>
        <a:xfrm>
          <a:off x="16226867" y="1028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407D8C96-0B5F-4DED-BCEF-154F5009DC45}"/>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EDCB5B28-9691-4FF4-9CFC-C3ED38B8B790}"/>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C804789C-43C1-4B5E-B17A-4466BD923C78}"/>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AF8D7DC0-30C3-450E-8C45-E6736F909E4F}"/>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494D5B88-7785-4F73-A1F9-E6EF2DA8031B}"/>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4C4E411B-0860-47F8-AC9D-F9A46A7DF37A}"/>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155EF427-7CB9-4A56-9C3F-B688AC4D75D5}"/>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4BE6F806-47F4-4675-ACB9-F1E1C6628961}"/>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C7BAA8EE-41F8-4CE0-AA1F-D008536F5F1A}"/>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22FBF030-6E1A-4990-BDE8-8D14D09BF421}"/>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964C501A-9D30-4F4F-921B-8CE28C3340A6}"/>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981DFEFC-F2EB-48A9-99AE-2D520B8D4795}"/>
            </a:ext>
          </a:extLst>
        </xdr:cNvPr>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99B2EF9D-30D0-4D26-AD87-30D38EF68986}"/>
            </a:ext>
          </a:extLst>
        </xdr:cNvPr>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6ECED02D-AEFB-40B0-ADDD-0F95623DD510}"/>
            </a:ext>
          </a:extLst>
        </xdr:cNvPr>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5ACB5D4A-685A-49FB-B311-5604BEA3C382}"/>
            </a:ext>
          </a:extLst>
        </xdr:cNvPr>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885A9815-9FE1-480E-AE77-5B7F157D15F0}"/>
            </a:ext>
          </a:extLst>
        </xdr:cNvPr>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CAD484A4-3D1E-4171-9378-A5BF61575CF9}"/>
            </a:ext>
          </a:extLst>
        </xdr:cNvPr>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A9BE4B95-C110-4D9F-9B3D-6847E0BA69B4}"/>
            </a:ext>
          </a:extLst>
        </xdr:cNvPr>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224D4FC5-26C3-433F-9F1B-35D25B9D35D5}"/>
            </a:ext>
          </a:extLst>
        </xdr:cNvPr>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913F102B-4FEA-4FE5-8063-78B4BF4E5ADE}"/>
            </a:ext>
          </a:extLst>
        </xdr:cNvPr>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6F9AC9EC-6E71-4841-9606-5FF09A99C934}"/>
            </a:ext>
          </a:extLst>
        </xdr:cNvPr>
        <xdr:cNvSpPr txBox="1"/>
      </xdr:nvSpPr>
      <xdr:spPr>
        <a:xfrm>
          <a:off x="10666881" y="129032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B08B9A10-B32D-4E3E-8739-47B5E12D9DB3}"/>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D6264413-0513-47BA-B286-BF8F6E010F86}"/>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D4AA3F4B-B903-42AA-BAEA-85E520A67B0E}"/>
            </a:ext>
          </a:extLst>
        </xdr:cNvPr>
        <xdr:cNvCxnSpPr/>
      </xdr:nvCxnSpPr>
      <xdr:spPr>
        <a:xfrm flipV="1">
          <a:off x="14375764" y="13041630"/>
          <a:ext cx="0" cy="123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児童館】&#10;有形固定資産減価償却率最小値テキスト">
          <a:extLst>
            <a:ext uri="{FF2B5EF4-FFF2-40B4-BE49-F238E27FC236}">
              <a16:creationId xmlns:a16="http://schemas.microsoft.com/office/drawing/2014/main" id="{68490545-3CCE-48F3-960D-CD70B638D2A9}"/>
            </a:ext>
          </a:extLst>
        </xdr:cNvPr>
        <xdr:cNvSpPr txBox="1"/>
      </xdr:nvSpPr>
      <xdr:spPr>
        <a:xfrm>
          <a:off x="1441450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AB78D490-33FD-456A-A0D8-93C01E0E725F}"/>
            </a:ext>
          </a:extLst>
        </xdr:cNvPr>
        <xdr:cNvCxnSpPr/>
      </xdr:nvCxnSpPr>
      <xdr:spPr>
        <a:xfrm>
          <a:off x="14287500" y="14281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児童館】&#10;有形固定資産減価償却率最大値テキスト">
          <a:extLst>
            <a:ext uri="{FF2B5EF4-FFF2-40B4-BE49-F238E27FC236}">
              <a16:creationId xmlns:a16="http://schemas.microsoft.com/office/drawing/2014/main" id="{CE14EEF1-983B-4680-8AF0-DD79D67E8ED8}"/>
            </a:ext>
          </a:extLst>
        </xdr:cNvPr>
        <xdr:cNvSpPr txBox="1"/>
      </xdr:nvSpPr>
      <xdr:spPr>
        <a:xfrm>
          <a:off x="14414500" y="12820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0459FF1C-7117-4C7D-BCB9-160D75B2A36F}"/>
            </a:ext>
          </a:extLst>
        </xdr:cNvPr>
        <xdr:cNvCxnSpPr/>
      </xdr:nvCxnSpPr>
      <xdr:spPr>
        <a:xfrm>
          <a:off x="14287500" y="13041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130827</xdr:rowOff>
    </xdr:from>
    <xdr:ext cx="405111" cy="259045"/>
    <xdr:sp macro="" textlink="">
      <xdr:nvSpPr>
        <xdr:cNvPr id="554" name="【児童館】&#10;有形固定資産減価償却率平均値テキスト">
          <a:extLst>
            <a:ext uri="{FF2B5EF4-FFF2-40B4-BE49-F238E27FC236}">
              <a16:creationId xmlns:a16="http://schemas.microsoft.com/office/drawing/2014/main" id="{42BE8797-AE0D-4828-9643-DBD83AA97C1B}"/>
            </a:ext>
          </a:extLst>
        </xdr:cNvPr>
        <xdr:cNvSpPr txBox="1"/>
      </xdr:nvSpPr>
      <xdr:spPr>
        <a:xfrm>
          <a:off x="14414500" y="13709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152400</xdr:rowOff>
    </xdr:from>
    <xdr:to>
      <xdr:col>85</xdr:col>
      <xdr:colOff>177800</xdr:colOff>
      <xdr:row>82</xdr:row>
      <xdr:rowOff>82550</xdr:rowOff>
    </xdr:to>
    <xdr:sp macro="" textlink="">
      <xdr:nvSpPr>
        <xdr:cNvPr id="555" name="フローチャート: 判断 554">
          <a:extLst>
            <a:ext uri="{FF2B5EF4-FFF2-40B4-BE49-F238E27FC236}">
              <a16:creationId xmlns:a16="http://schemas.microsoft.com/office/drawing/2014/main" id="{45CBA841-C3FF-4B52-A3EB-B9D5122D4CD2}"/>
            </a:ext>
          </a:extLst>
        </xdr:cNvPr>
        <xdr:cNvSpPr/>
      </xdr:nvSpPr>
      <xdr:spPr>
        <a:xfrm>
          <a:off x="14325600" y="1373124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5080</xdr:rowOff>
    </xdr:from>
    <xdr:to>
      <xdr:col>81</xdr:col>
      <xdr:colOff>101600</xdr:colOff>
      <xdr:row>82</xdr:row>
      <xdr:rowOff>106680</xdr:rowOff>
    </xdr:to>
    <xdr:sp macro="" textlink="">
      <xdr:nvSpPr>
        <xdr:cNvPr id="556" name="フローチャート: 判断 555">
          <a:extLst>
            <a:ext uri="{FF2B5EF4-FFF2-40B4-BE49-F238E27FC236}">
              <a16:creationId xmlns:a16="http://schemas.microsoft.com/office/drawing/2014/main" id="{2A43BF17-1771-4D98-99A4-4B9EECFCDCD8}"/>
            </a:ext>
          </a:extLst>
        </xdr:cNvPr>
        <xdr:cNvSpPr/>
      </xdr:nvSpPr>
      <xdr:spPr>
        <a:xfrm>
          <a:off x="13578840" y="13751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165100</xdr:rowOff>
    </xdr:from>
    <xdr:to>
      <xdr:col>76</xdr:col>
      <xdr:colOff>165100</xdr:colOff>
      <xdr:row>82</xdr:row>
      <xdr:rowOff>95250</xdr:rowOff>
    </xdr:to>
    <xdr:sp macro="" textlink="">
      <xdr:nvSpPr>
        <xdr:cNvPr id="557" name="フローチャート: 判断 556">
          <a:extLst>
            <a:ext uri="{FF2B5EF4-FFF2-40B4-BE49-F238E27FC236}">
              <a16:creationId xmlns:a16="http://schemas.microsoft.com/office/drawing/2014/main" id="{0DAFEB81-1E3C-4050-8103-704419BA3FCB}"/>
            </a:ext>
          </a:extLst>
        </xdr:cNvPr>
        <xdr:cNvSpPr/>
      </xdr:nvSpPr>
      <xdr:spPr>
        <a:xfrm>
          <a:off x="12804140" y="13743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142239</xdr:rowOff>
    </xdr:from>
    <xdr:to>
      <xdr:col>72</xdr:col>
      <xdr:colOff>38100</xdr:colOff>
      <xdr:row>83</xdr:row>
      <xdr:rowOff>72389</xdr:rowOff>
    </xdr:to>
    <xdr:sp macro="" textlink="">
      <xdr:nvSpPr>
        <xdr:cNvPr id="558" name="フローチャート: 判断 557">
          <a:extLst>
            <a:ext uri="{FF2B5EF4-FFF2-40B4-BE49-F238E27FC236}">
              <a16:creationId xmlns:a16="http://schemas.microsoft.com/office/drawing/2014/main" id="{D3D91237-D54F-4276-9591-B57A17EF1F4E}"/>
            </a:ext>
          </a:extLst>
        </xdr:cNvPr>
        <xdr:cNvSpPr/>
      </xdr:nvSpPr>
      <xdr:spPr>
        <a:xfrm>
          <a:off x="12029440" y="138887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559" name="フローチャート: 判断 558">
          <a:extLst>
            <a:ext uri="{FF2B5EF4-FFF2-40B4-BE49-F238E27FC236}">
              <a16:creationId xmlns:a16="http://schemas.microsoft.com/office/drawing/2014/main" id="{0A1BFABE-8302-4D60-8270-684180785A7C}"/>
            </a:ext>
          </a:extLst>
        </xdr:cNvPr>
        <xdr:cNvSpPr/>
      </xdr:nvSpPr>
      <xdr:spPr>
        <a:xfrm>
          <a:off x="11231880" y="1387094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C56B0794-D48D-4642-B0DB-025FA8031D31}"/>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C3CB841D-B880-4214-9752-98A2B4A7DA2E}"/>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4DA9C5E4-FCAA-4A64-B365-84F591BC401F}"/>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52F19F2-F674-45DA-B954-9891D52B9AB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BBF85B86-AE51-459C-9A0B-55EF7D2273E1}"/>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152400</xdr:rowOff>
    </xdr:from>
    <xdr:to>
      <xdr:col>81</xdr:col>
      <xdr:colOff>101600</xdr:colOff>
      <xdr:row>85</xdr:row>
      <xdr:rowOff>82550</xdr:rowOff>
    </xdr:to>
    <xdr:sp macro="" textlink="">
      <xdr:nvSpPr>
        <xdr:cNvPr id="565" name="楕円 564">
          <a:extLst>
            <a:ext uri="{FF2B5EF4-FFF2-40B4-BE49-F238E27FC236}">
              <a16:creationId xmlns:a16="http://schemas.microsoft.com/office/drawing/2014/main" id="{7EECB4D3-D4BA-4EAA-BDDC-E5FC6060DE8E}"/>
            </a:ext>
          </a:extLst>
        </xdr:cNvPr>
        <xdr:cNvSpPr/>
      </xdr:nvSpPr>
      <xdr:spPr>
        <a:xfrm>
          <a:off x="135788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84</xdr:row>
      <xdr:rowOff>152400</xdr:rowOff>
    </xdr:from>
    <xdr:to>
      <xdr:col>76</xdr:col>
      <xdr:colOff>165100</xdr:colOff>
      <xdr:row>85</xdr:row>
      <xdr:rowOff>82550</xdr:rowOff>
    </xdr:to>
    <xdr:sp macro="" textlink="">
      <xdr:nvSpPr>
        <xdr:cNvPr id="566" name="楕円 565">
          <a:extLst>
            <a:ext uri="{FF2B5EF4-FFF2-40B4-BE49-F238E27FC236}">
              <a16:creationId xmlns:a16="http://schemas.microsoft.com/office/drawing/2014/main" id="{4F71638A-AC85-4847-B3FC-B1253CBCE44B}"/>
            </a:ext>
          </a:extLst>
        </xdr:cNvPr>
        <xdr:cNvSpPr/>
      </xdr:nvSpPr>
      <xdr:spPr>
        <a:xfrm>
          <a:off x="1280414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31750</xdr:rowOff>
    </xdr:from>
    <xdr:to>
      <xdr:col>81</xdr:col>
      <xdr:colOff>50800</xdr:colOff>
      <xdr:row>85</xdr:row>
      <xdr:rowOff>31750</xdr:rowOff>
    </xdr:to>
    <xdr:cxnSp macro="">
      <xdr:nvCxnSpPr>
        <xdr:cNvPr id="567" name="直線コネクタ 566">
          <a:extLst>
            <a:ext uri="{FF2B5EF4-FFF2-40B4-BE49-F238E27FC236}">
              <a16:creationId xmlns:a16="http://schemas.microsoft.com/office/drawing/2014/main" id="{CB733D16-CA8E-4EF5-BD88-C8BE77342B1E}"/>
            </a:ext>
          </a:extLst>
        </xdr:cNvPr>
        <xdr:cNvCxnSpPr/>
      </xdr:nvCxnSpPr>
      <xdr:spPr>
        <a:xfrm>
          <a:off x="12854940" y="1428115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568" name="楕円 567">
          <a:extLst>
            <a:ext uri="{FF2B5EF4-FFF2-40B4-BE49-F238E27FC236}">
              <a16:creationId xmlns:a16="http://schemas.microsoft.com/office/drawing/2014/main" id="{182C9B98-CEDA-4EE0-9B64-BCC72E678BDB}"/>
            </a:ext>
          </a:extLst>
        </xdr:cNvPr>
        <xdr:cNvSpPr/>
      </xdr:nvSpPr>
      <xdr:spPr>
        <a:xfrm>
          <a:off x="12029440" y="14234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569" name="直線コネクタ 568">
          <a:extLst>
            <a:ext uri="{FF2B5EF4-FFF2-40B4-BE49-F238E27FC236}">
              <a16:creationId xmlns:a16="http://schemas.microsoft.com/office/drawing/2014/main" id="{200B037B-F87B-4C18-9949-343B076BA9DF}"/>
            </a:ext>
          </a:extLst>
        </xdr:cNvPr>
        <xdr:cNvCxnSpPr/>
      </xdr:nvCxnSpPr>
      <xdr:spPr>
        <a:xfrm>
          <a:off x="12072620" y="14281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152400</xdr:rowOff>
    </xdr:from>
    <xdr:to>
      <xdr:col>67</xdr:col>
      <xdr:colOff>101600</xdr:colOff>
      <xdr:row>85</xdr:row>
      <xdr:rowOff>82550</xdr:rowOff>
    </xdr:to>
    <xdr:sp macro="" textlink="">
      <xdr:nvSpPr>
        <xdr:cNvPr id="570" name="楕円 569">
          <a:extLst>
            <a:ext uri="{FF2B5EF4-FFF2-40B4-BE49-F238E27FC236}">
              <a16:creationId xmlns:a16="http://schemas.microsoft.com/office/drawing/2014/main" id="{2CB1C7A3-CDB2-4032-8F44-55ABE8788BCD}"/>
            </a:ext>
          </a:extLst>
        </xdr:cNvPr>
        <xdr:cNvSpPr/>
      </xdr:nvSpPr>
      <xdr:spPr>
        <a:xfrm>
          <a:off x="11231880" y="14234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31750</xdr:rowOff>
    </xdr:from>
    <xdr:to>
      <xdr:col>71</xdr:col>
      <xdr:colOff>177800</xdr:colOff>
      <xdr:row>85</xdr:row>
      <xdr:rowOff>31750</xdr:rowOff>
    </xdr:to>
    <xdr:cxnSp macro="">
      <xdr:nvCxnSpPr>
        <xdr:cNvPr id="571" name="直線コネクタ 570">
          <a:extLst>
            <a:ext uri="{FF2B5EF4-FFF2-40B4-BE49-F238E27FC236}">
              <a16:creationId xmlns:a16="http://schemas.microsoft.com/office/drawing/2014/main" id="{EB3CA4D0-23F9-42C9-BF76-D9D8B0A3E6A1}"/>
            </a:ext>
          </a:extLst>
        </xdr:cNvPr>
        <xdr:cNvCxnSpPr/>
      </xdr:nvCxnSpPr>
      <xdr:spPr>
        <a:xfrm>
          <a:off x="11282680" y="1428115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123207</xdr:rowOff>
    </xdr:from>
    <xdr:ext cx="405111" cy="259045"/>
    <xdr:sp macro="" textlink="">
      <xdr:nvSpPr>
        <xdr:cNvPr id="572" name="n_1aveValue【児童館】&#10;有形固定資産減価償却率">
          <a:extLst>
            <a:ext uri="{FF2B5EF4-FFF2-40B4-BE49-F238E27FC236}">
              <a16:creationId xmlns:a16="http://schemas.microsoft.com/office/drawing/2014/main" id="{ED78DA16-7BE8-479E-BCF3-5D9CE423CACA}"/>
            </a:ext>
          </a:extLst>
        </xdr:cNvPr>
        <xdr:cNvSpPr txBox="1"/>
      </xdr:nvSpPr>
      <xdr:spPr>
        <a:xfrm>
          <a:off x="13437244" y="1353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111777</xdr:rowOff>
    </xdr:from>
    <xdr:ext cx="405111" cy="259045"/>
    <xdr:sp macro="" textlink="">
      <xdr:nvSpPr>
        <xdr:cNvPr id="573" name="n_2aveValue【児童館】&#10;有形固定資産減価償却率">
          <a:extLst>
            <a:ext uri="{FF2B5EF4-FFF2-40B4-BE49-F238E27FC236}">
              <a16:creationId xmlns:a16="http://schemas.microsoft.com/office/drawing/2014/main" id="{854B9616-9104-444E-8535-C6AEC3656886}"/>
            </a:ext>
          </a:extLst>
        </xdr:cNvPr>
        <xdr:cNvSpPr txBox="1"/>
      </xdr:nvSpPr>
      <xdr:spPr>
        <a:xfrm>
          <a:off x="12675244" y="13522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88916</xdr:rowOff>
    </xdr:from>
    <xdr:ext cx="405111" cy="259045"/>
    <xdr:sp macro="" textlink="">
      <xdr:nvSpPr>
        <xdr:cNvPr id="574" name="n_3aveValue【児童館】&#10;有形固定資産減価償却率">
          <a:extLst>
            <a:ext uri="{FF2B5EF4-FFF2-40B4-BE49-F238E27FC236}">
              <a16:creationId xmlns:a16="http://schemas.microsoft.com/office/drawing/2014/main" id="{A1093916-551E-4083-A641-C7673937B9B9}"/>
            </a:ext>
          </a:extLst>
        </xdr:cNvPr>
        <xdr:cNvSpPr txBox="1"/>
      </xdr:nvSpPr>
      <xdr:spPr>
        <a:xfrm>
          <a:off x="11900544" y="1366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575" name="n_4aveValue【児童館】&#10;有形固定資産減価償却率">
          <a:extLst>
            <a:ext uri="{FF2B5EF4-FFF2-40B4-BE49-F238E27FC236}">
              <a16:creationId xmlns:a16="http://schemas.microsoft.com/office/drawing/2014/main" id="{CC04EF81-5C0A-4D97-97D4-9778225C3750}"/>
            </a:ext>
          </a:extLst>
        </xdr:cNvPr>
        <xdr:cNvSpPr txBox="1"/>
      </xdr:nvSpPr>
      <xdr:spPr>
        <a:xfrm>
          <a:off x="11102984" y="13649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85</xdr:row>
      <xdr:rowOff>73677</xdr:rowOff>
    </xdr:from>
    <xdr:ext cx="469744" cy="259045"/>
    <xdr:sp macro="" textlink="">
      <xdr:nvSpPr>
        <xdr:cNvPr id="576" name="n_1mainValue【児童館】&#10;有形固定資産減価償却率">
          <a:extLst>
            <a:ext uri="{FF2B5EF4-FFF2-40B4-BE49-F238E27FC236}">
              <a16:creationId xmlns:a16="http://schemas.microsoft.com/office/drawing/2014/main" id="{802F922F-6428-4284-AF4F-C6D9417D727C}"/>
            </a:ext>
          </a:extLst>
        </xdr:cNvPr>
        <xdr:cNvSpPr txBox="1"/>
      </xdr:nvSpPr>
      <xdr:spPr>
        <a:xfrm>
          <a:off x="1341254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577" name="n_2mainValue【児童館】&#10;有形固定資産減価償却率">
          <a:extLst>
            <a:ext uri="{FF2B5EF4-FFF2-40B4-BE49-F238E27FC236}">
              <a16:creationId xmlns:a16="http://schemas.microsoft.com/office/drawing/2014/main" id="{2315EA28-5923-42D7-BEE3-D7618EFF1A9D}"/>
            </a:ext>
          </a:extLst>
        </xdr:cNvPr>
        <xdr:cNvSpPr txBox="1"/>
      </xdr:nvSpPr>
      <xdr:spPr>
        <a:xfrm>
          <a:off x="126429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578" name="n_3mainValue【児童館】&#10;有形固定資産減価償却率">
          <a:extLst>
            <a:ext uri="{FF2B5EF4-FFF2-40B4-BE49-F238E27FC236}">
              <a16:creationId xmlns:a16="http://schemas.microsoft.com/office/drawing/2014/main" id="{C5F3FC3F-3502-4FD9-A74A-6AF23286BC61}"/>
            </a:ext>
          </a:extLst>
        </xdr:cNvPr>
        <xdr:cNvSpPr txBox="1"/>
      </xdr:nvSpPr>
      <xdr:spPr>
        <a:xfrm>
          <a:off x="11868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85</xdr:row>
      <xdr:rowOff>73677</xdr:rowOff>
    </xdr:from>
    <xdr:ext cx="469744" cy="259045"/>
    <xdr:sp macro="" textlink="">
      <xdr:nvSpPr>
        <xdr:cNvPr id="579" name="n_4mainValue【児童館】&#10;有形固定資産減価償却率">
          <a:extLst>
            <a:ext uri="{FF2B5EF4-FFF2-40B4-BE49-F238E27FC236}">
              <a16:creationId xmlns:a16="http://schemas.microsoft.com/office/drawing/2014/main" id="{60B41343-7DCE-4970-A05C-4F3BE8FC28CA}"/>
            </a:ext>
          </a:extLst>
        </xdr:cNvPr>
        <xdr:cNvSpPr txBox="1"/>
      </xdr:nvSpPr>
      <xdr:spPr>
        <a:xfrm>
          <a:off x="1107066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3214B539-7366-4204-AD3B-3C85BA7EA920}"/>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53A6A90F-40E0-4F09-969A-D92C14AE564A}"/>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8FE6987F-9C3C-439D-8581-DC2EAC72AE4B}"/>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6B99F361-1579-4272-A8B8-891056947A2F}"/>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8B2C5B05-AF64-4085-AD1B-57FAFABE3C4B}"/>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99CB1B01-84A7-4C08-BDD7-E10A6E873C8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D2616096-E47D-4E8F-9AFF-0A7D75F0189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CDF99F98-810C-4FA2-809F-84D36500D7E7}"/>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C31ADD70-C626-4224-9C65-6665B704D67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F7B88ADD-761F-4EE3-917D-CB79C6781D9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0" name="直線コネクタ 589">
          <a:extLst>
            <a:ext uri="{FF2B5EF4-FFF2-40B4-BE49-F238E27FC236}">
              <a16:creationId xmlns:a16="http://schemas.microsoft.com/office/drawing/2014/main" id="{2F0A7644-71C0-40F5-B58F-F22C4E19320A}"/>
            </a:ext>
          </a:extLst>
        </xdr:cNvPr>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1" name="テキスト ボックス 590">
          <a:extLst>
            <a:ext uri="{FF2B5EF4-FFF2-40B4-BE49-F238E27FC236}">
              <a16:creationId xmlns:a16="http://schemas.microsoft.com/office/drawing/2014/main" id="{5811734B-01E0-487C-BD05-0841E35F1628}"/>
            </a:ext>
          </a:extLst>
        </xdr:cNvPr>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2" name="直線コネクタ 591">
          <a:extLst>
            <a:ext uri="{FF2B5EF4-FFF2-40B4-BE49-F238E27FC236}">
              <a16:creationId xmlns:a16="http://schemas.microsoft.com/office/drawing/2014/main" id="{BCCC2D7F-5437-44A9-BEFE-F79B9C38CA8F}"/>
            </a:ext>
          </a:extLst>
        </xdr:cNvPr>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3" name="テキスト ボックス 592">
          <a:extLst>
            <a:ext uri="{FF2B5EF4-FFF2-40B4-BE49-F238E27FC236}">
              <a16:creationId xmlns:a16="http://schemas.microsoft.com/office/drawing/2014/main" id="{4B73BAC0-29A9-4BF4-818C-43DA6CFA9D91}"/>
            </a:ext>
          </a:extLst>
        </xdr:cNvPr>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4" name="直線コネクタ 593">
          <a:extLst>
            <a:ext uri="{FF2B5EF4-FFF2-40B4-BE49-F238E27FC236}">
              <a16:creationId xmlns:a16="http://schemas.microsoft.com/office/drawing/2014/main" id="{332BE32D-20A2-4688-89E6-5C63FD6C6341}"/>
            </a:ext>
          </a:extLst>
        </xdr:cNvPr>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95" name="テキスト ボックス 594">
          <a:extLst>
            <a:ext uri="{FF2B5EF4-FFF2-40B4-BE49-F238E27FC236}">
              <a16:creationId xmlns:a16="http://schemas.microsoft.com/office/drawing/2014/main" id="{5852C9B0-41B4-448D-A9AC-DACE4534CD0D}"/>
            </a:ext>
          </a:extLst>
        </xdr:cNvPr>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96" name="直線コネクタ 595">
          <a:extLst>
            <a:ext uri="{FF2B5EF4-FFF2-40B4-BE49-F238E27FC236}">
              <a16:creationId xmlns:a16="http://schemas.microsoft.com/office/drawing/2014/main" id="{1B02E7F7-D1E9-48F8-83D8-D0881B52461E}"/>
            </a:ext>
          </a:extLst>
        </xdr:cNvPr>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7" name="テキスト ボックス 596">
          <a:extLst>
            <a:ext uri="{FF2B5EF4-FFF2-40B4-BE49-F238E27FC236}">
              <a16:creationId xmlns:a16="http://schemas.microsoft.com/office/drawing/2014/main" id="{8961B8FB-1BEB-46CE-9E30-B3E5F309F5D6}"/>
            </a:ext>
          </a:extLst>
        </xdr:cNvPr>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a:extLst>
            <a:ext uri="{FF2B5EF4-FFF2-40B4-BE49-F238E27FC236}">
              <a16:creationId xmlns:a16="http://schemas.microsoft.com/office/drawing/2014/main" id="{1FB4CAD3-6FF1-4981-A85B-35E4A18A9B44}"/>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a:extLst>
            <a:ext uri="{FF2B5EF4-FFF2-40B4-BE49-F238E27FC236}">
              <a16:creationId xmlns:a16="http://schemas.microsoft.com/office/drawing/2014/main" id="{D01B67EE-0C5B-419F-861B-C80920D6A5AC}"/>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児童館】&#10;一人当たり面積グラフ枠">
          <a:extLst>
            <a:ext uri="{FF2B5EF4-FFF2-40B4-BE49-F238E27FC236}">
              <a16:creationId xmlns:a16="http://schemas.microsoft.com/office/drawing/2014/main" id="{2F2F3F84-A6F9-4466-B349-2657648EEAD4}"/>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81535</xdr:rowOff>
    </xdr:from>
    <xdr:to>
      <xdr:col>116</xdr:col>
      <xdr:colOff>62864</xdr:colOff>
      <xdr:row>85</xdr:row>
      <xdr:rowOff>104394</xdr:rowOff>
    </xdr:to>
    <xdr:cxnSp macro="">
      <xdr:nvCxnSpPr>
        <xdr:cNvPr id="601" name="直線コネクタ 600">
          <a:extLst>
            <a:ext uri="{FF2B5EF4-FFF2-40B4-BE49-F238E27FC236}">
              <a16:creationId xmlns:a16="http://schemas.microsoft.com/office/drawing/2014/main" id="{6142B932-45BF-493C-9967-FBDF65071460}"/>
            </a:ext>
          </a:extLst>
        </xdr:cNvPr>
        <xdr:cNvCxnSpPr/>
      </xdr:nvCxnSpPr>
      <xdr:spPr>
        <a:xfrm flipV="1">
          <a:off x="19509104" y="13157455"/>
          <a:ext cx="0" cy="1196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602" name="【児童館】&#10;一人当たり面積最小値テキスト">
          <a:extLst>
            <a:ext uri="{FF2B5EF4-FFF2-40B4-BE49-F238E27FC236}">
              <a16:creationId xmlns:a16="http://schemas.microsoft.com/office/drawing/2014/main" id="{5A68CD0E-3D28-483A-A5A4-8A1A2E7F7575}"/>
            </a:ext>
          </a:extLst>
        </xdr:cNvPr>
        <xdr:cNvSpPr txBox="1"/>
      </xdr:nvSpPr>
      <xdr:spPr>
        <a:xfrm>
          <a:off x="19547840" y="14357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104394</xdr:rowOff>
    </xdr:from>
    <xdr:to>
      <xdr:col>116</xdr:col>
      <xdr:colOff>152400</xdr:colOff>
      <xdr:row>85</xdr:row>
      <xdr:rowOff>104394</xdr:rowOff>
    </xdr:to>
    <xdr:cxnSp macro="">
      <xdr:nvCxnSpPr>
        <xdr:cNvPr id="603" name="直線コネクタ 602">
          <a:extLst>
            <a:ext uri="{FF2B5EF4-FFF2-40B4-BE49-F238E27FC236}">
              <a16:creationId xmlns:a16="http://schemas.microsoft.com/office/drawing/2014/main" id="{D795AA5C-B350-480D-8BFB-4C35107A11DA}"/>
            </a:ext>
          </a:extLst>
        </xdr:cNvPr>
        <xdr:cNvCxnSpPr/>
      </xdr:nvCxnSpPr>
      <xdr:spPr>
        <a:xfrm>
          <a:off x="19443700" y="143537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28212</xdr:rowOff>
    </xdr:from>
    <xdr:ext cx="469744" cy="259045"/>
    <xdr:sp macro="" textlink="">
      <xdr:nvSpPr>
        <xdr:cNvPr id="604" name="【児童館】&#10;一人当たり面積最大値テキスト">
          <a:extLst>
            <a:ext uri="{FF2B5EF4-FFF2-40B4-BE49-F238E27FC236}">
              <a16:creationId xmlns:a16="http://schemas.microsoft.com/office/drawing/2014/main" id="{9FC2A4DB-7186-484E-B043-53D75DF92F70}"/>
            </a:ext>
          </a:extLst>
        </xdr:cNvPr>
        <xdr:cNvSpPr txBox="1"/>
      </xdr:nvSpPr>
      <xdr:spPr>
        <a:xfrm>
          <a:off x="19547840" y="1293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81535</xdr:rowOff>
    </xdr:from>
    <xdr:to>
      <xdr:col>116</xdr:col>
      <xdr:colOff>152400</xdr:colOff>
      <xdr:row>78</xdr:row>
      <xdr:rowOff>81535</xdr:rowOff>
    </xdr:to>
    <xdr:cxnSp macro="">
      <xdr:nvCxnSpPr>
        <xdr:cNvPr id="605" name="直線コネクタ 604">
          <a:extLst>
            <a:ext uri="{FF2B5EF4-FFF2-40B4-BE49-F238E27FC236}">
              <a16:creationId xmlns:a16="http://schemas.microsoft.com/office/drawing/2014/main" id="{9A40FC59-5C30-4964-B8E7-DA488584398A}"/>
            </a:ext>
          </a:extLst>
        </xdr:cNvPr>
        <xdr:cNvCxnSpPr/>
      </xdr:nvCxnSpPr>
      <xdr:spPr>
        <a:xfrm>
          <a:off x="19443700" y="13157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107459</xdr:rowOff>
    </xdr:from>
    <xdr:ext cx="469744" cy="259045"/>
    <xdr:sp macro="" textlink="">
      <xdr:nvSpPr>
        <xdr:cNvPr id="606" name="【児童館】&#10;一人当たり面積平均値テキスト">
          <a:extLst>
            <a:ext uri="{FF2B5EF4-FFF2-40B4-BE49-F238E27FC236}">
              <a16:creationId xmlns:a16="http://schemas.microsoft.com/office/drawing/2014/main" id="{33D41C35-56A5-40D2-9256-6ECE4AD5669C}"/>
            </a:ext>
          </a:extLst>
        </xdr:cNvPr>
        <xdr:cNvSpPr txBox="1"/>
      </xdr:nvSpPr>
      <xdr:spPr>
        <a:xfrm>
          <a:off x="19547840" y="140215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129032</xdr:rowOff>
    </xdr:from>
    <xdr:to>
      <xdr:col>116</xdr:col>
      <xdr:colOff>114300</xdr:colOff>
      <xdr:row>84</xdr:row>
      <xdr:rowOff>59182</xdr:rowOff>
    </xdr:to>
    <xdr:sp macro="" textlink="">
      <xdr:nvSpPr>
        <xdr:cNvPr id="607" name="フローチャート: 判断 606">
          <a:extLst>
            <a:ext uri="{FF2B5EF4-FFF2-40B4-BE49-F238E27FC236}">
              <a16:creationId xmlns:a16="http://schemas.microsoft.com/office/drawing/2014/main" id="{912D42D1-F7D2-47C0-9017-375BE1E90640}"/>
            </a:ext>
          </a:extLst>
        </xdr:cNvPr>
        <xdr:cNvSpPr/>
      </xdr:nvSpPr>
      <xdr:spPr>
        <a:xfrm>
          <a:off x="19458940" y="140431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156463</xdr:rowOff>
    </xdr:from>
    <xdr:to>
      <xdr:col>112</xdr:col>
      <xdr:colOff>38100</xdr:colOff>
      <xdr:row>84</xdr:row>
      <xdr:rowOff>86613</xdr:rowOff>
    </xdr:to>
    <xdr:sp macro="" textlink="">
      <xdr:nvSpPr>
        <xdr:cNvPr id="608" name="フローチャート: 判断 607">
          <a:extLst>
            <a:ext uri="{FF2B5EF4-FFF2-40B4-BE49-F238E27FC236}">
              <a16:creationId xmlns:a16="http://schemas.microsoft.com/office/drawing/2014/main" id="{2989B361-492B-456A-82A6-AF511475809B}"/>
            </a:ext>
          </a:extLst>
        </xdr:cNvPr>
        <xdr:cNvSpPr/>
      </xdr:nvSpPr>
      <xdr:spPr>
        <a:xfrm>
          <a:off x="18735040" y="1407058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23876</xdr:rowOff>
    </xdr:from>
    <xdr:to>
      <xdr:col>107</xdr:col>
      <xdr:colOff>101600</xdr:colOff>
      <xdr:row>84</xdr:row>
      <xdr:rowOff>125476</xdr:rowOff>
    </xdr:to>
    <xdr:sp macro="" textlink="">
      <xdr:nvSpPr>
        <xdr:cNvPr id="609" name="フローチャート: 判断 608">
          <a:extLst>
            <a:ext uri="{FF2B5EF4-FFF2-40B4-BE49-F238E27FC236}">
              <a16:creationId xmlns:a16="http://schemas.microsoft.com/office/drawing/2014/main" id="{E349B177-53BF-4643-B40C-9A2A53961429}"/>
            </a:ext>
          </a:extLst>
        </xdr:cNvPr>
        <xdr:cNvSpPr/>
      </xdr:nvSpPr>
      <xdr:spPr>
        <a:xfrm>
          <a:off x="17937480" y="141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138176</xdr:rowOff>
    </xdr:from>
    <xdr:to>
      <xdr:col>102</xdr:col>
      <xdr:colOff>165100</xdr:colOff>
      <xdr:row>85</xdr:row>
      <xdr:rowOff>68326</xdr:rowOff>
    </xdr:to>
    <xdr:sp macro="" textlink="">
      <xdr:nvSpPr>
        <xdr:cNvPr id="610" name="フローチャート: 判断 609">
          <a:extLst>
            <a:ext uri="{FF2B5EF4-FFF2-40B4-BE49-F238E27FC236}">
              <a16:creationId xmlns:a16="http://schemas.microsoft.com/office/drawing/2014/main" id="{E7505D1B-518D-4FD2-883B-884D0E5050B4}"/>
            </a:ext>
          </a:extLst>
        </xdr:cNvPr>
        <xdr:cNvSpPr/>
      </xdr:nvSpPr>
      <xdr:spPr>
        <a:xfrm>
          <a:off x="17162780" y="142199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611" name="フローチャート: 判断 610">
          <a:extLst>
            <a:ext uri="{FF2B5EF4-FFF2-40B4-BE49-F238E27FC236}">
              <a16:creationId xmlns:a16="http://schemas.microsoft.com/office/drawing/2014/main" id="{293878B6-C7BE-4506-BD24-41420841BB8C}"/>
            </a:ext>
          </a:extLst>
        </xdr:cNvPr>
        <xdr:cNvSpPr/>
      </xdr:nvSpPr>
      <xdr:spPr>
        <a:xfrm>
          <a:off x="16388080" y="14229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2F05438D-6C18-45C6-B2F3-FE54706F6BC0}"/>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29ABC353-858E-43C1-A8C7-868ACA3BF3FB}"/>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AA313A2D-CE56-4193-A23C-72312DA35B03}"/>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465C0B8F-0865-476B-89D6-5F73CCF84FC0}"/>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F583AD86-EF29-4C7D-9C31-A0221C68C10B}"/>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617" name="楕円 616">
          <a:extLst>
            <a:ext uri="{FF2B5EF4-FFF2-40B4-BE49-F238E27FC236}">
              <a16:creationId xmlns:a16="http://schemas.microsoft.com/office/drawing/2014/main" id="{628DDA0B-63FE-4DD0-ACCB-44E6FF61EF7E}"/>
            </a:ext>
          </a:extLst>
        </xdr:cNvPr>
        <xdr:cNvSpPr/>
      </xdr:nvSpPr>
      <xdr:spPr>
        <a:xfrm>
          <a:off x="18735040" y="1430299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55880</xdr:rowOff>
    </xdr:from>
    <xdr:to>
      <xdr:col>107</xdr:col>
      <xdr:colOff>101600</xdr:colOff>
      <xdr:row>85</xdr:row>
      <xdr:rowOff>157480</xdr:rowOff>
    </xdr:to>
    <xdr:sp macro="" textlink="">
      <xdr:nvSpPr>
        <xdr:cNvPr id="618" name="楕円 617">
          <a:extLst>
            <a:ext uri="{FF2B5EF4-FFF2-40B4-BE49-F238E27FC236}">
              <a16:creationId xmlns:a16="http://schemas.microsoft.com/office/drawing/2014/main" id="{E0A12FD3-B174-4331-BEDE-D0053F5AA437}"/>
            </a:ext>
          </a:extLst>
        </xdr:cNvPr>
        <xdr:cNvSpPr/>
      </xdr:nvSpPr>
      <xdr:spPr>
        <a:xfrm>
          <a:off x="1793748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106680</xdr:rowOff>
    </xdr:to>
    <xdr:cxnSp macro="">
      <xdr:nvCxnSpPr>
        <xdr:cNvPr id="619" name="直線コネクタ 618">
          <a:extLst>
            <a:ext uri="{FF2B5EF4-FFF2-40B4-BE49-F238E27FC236}">
              <a16:creationId xmlns:a16="http://schemas.microsoft.com/office/drawing/2014/main" id="{5307F73D-0CC6-40BF-8EEE-0BBEB72B8C9D}"/>
            </a:ext>
          </a:extLst>
        </xdr:cNvPr>
        <xdr:cNvCxnSpPr/>
      </xdr:nvCxnSpPr>
      <xdr:spPr>
        <a:xfrm flipV="1">
          <a:off x="17988280" y="14353794"/>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60452</xdr:rowOff>
    </xdr:from>
    <xdr:to>
      <xdr:col>102</xdr:col>
      <xdr:colOff>165100</xdr:colOff>
      <xdr:row>85</xdr:row>
      <xdr:rowOff>162052</xdr:rowOff>
    </xdr:to>
    <xdr:sp macro="" textlink="">
      <xdr:nvSpPr>
        <xdr:cNvPr id="620" name="楕円 619">
          <a:extLst>
            <a:ext uri="{FF2B5EF4-FFF2-40B4-BE49-F238E27FC236}">
              <a16:creationId xmlns:a16="http://schemas.microsoft.com/office/drawing/2014/main" id="{C45F6ED7-E5CE-4274-8872-F163728DCE9B}"/>
            </a:ext>
          </a:extLst>
        </xdr:cNvPr>
        <xdr:cNvSpPr/>
      </xdr:nvSpPr>
      <xdr:spPr>
        <a:xfrm>
          <a:off x="1716278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106680</xdr:rowOff>
    </xdr:from>
    <xdr:to>
      <xdr:col>107</xdr:col>
      <xdr:colOff>50800</xdr:colOff>
      <xdr:row>85</xdr:row>
      <xdr:rowOff>111252</xdr:rowOff>
    </xdr:to>
    <xdr:cxnSp macro="">
      <xdr:nvCxnSpPr>
        <xdr:cNvPr id="621" name="直線コネクタ 620">
          <a:extLst>
            <a:ext uri="{FF2B5EF4-FFF2-40B4-BE49-F238E27FC236}">
              <a16:creationId xmlns:a16="http://schemas.microsoft.com/office/drawing/2014/main" id="{324E35F4-3661-417F-AF5D-50A38B7F033E}"/>
            </a:ext>
          </a:extLst>
        </xdr:cNvPr>
        <xdr:cNvCxnSpPr/>
      </xdr:nvCxnSpPr>
      <xdr:spPr>
        <a:xfrm flipV="1">
          <a:off x="17213580" y="14356080"/>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62737</xdr:rowOff>
    </xdr:from>
    <xdr:to>
      <xdr:col>98</xdr:col>
      <xdr:colOff>38100</xdr:colOff>
      <xdr:row>85</xdr:row>
      <xdr:rowOff>164337</xdr:rowOff>
    </xdr:to>
    <xdr:sp macro="" textlink="">
      <xdr:nvSpPr>
        <xdr:cNvPr id="622" name="楕円 621">
          <a:extLst>
            <a:ext uri="{FF2B5EF4-FFF2-40B4-BE49-F238E27FC236}">
              <a16:creationId xmlns:a16="http://schemas.microsoft.com/office/drawing/2014/main" id="{84C21905-5F4C-4ADD-8F91-12542AD17BA4}"/>
            </a:ext>
          </a:extLst>
        </xdr:cNvPr>
        <xdr:cNvSpPr/>
      </xdr:nvSpPr>
      <xdr:spPr>
        <a:xfrm>
          <a:off x="16388080" y="1431213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111252</xdr:rowOff>
    </xdr:from>
    <xdr:to>
      <xdr:col>102</xdr:col>
      <xdr:colOff>114300</xdr:colOff>
      <xdr:row>85</xdr:row>
      <xdr:rowOff>113537</xdr:rowOff>
    </xdr:to>
    <xdr:cxnSp macro="">
      <xdr:nvCxnSpPr>
        <xdr:cNvPr id="623" name="直線コネクタ 622">
          <a:extLst>
            <a:ext uri="{FF2B5EF4-FFF2-40B4-BE49-F238E27FC236}">
              <a16:creationId xmlns:a16="http://schemas.microsoft.com/office/drawing/2014/main" id="{47431776-6C73-4209-A7EC-6CE2F4229D8B}"/>
            </a:ext>
          </a:extLst>
        </xdr:cNvPr>
        <xdr:cNvCxnSpPr/>
      </xdr:nvCxnSpPr>
      <xdr:spPr>
        <a:xfrm flipV="1">
          <a:off x="16431260" y="14360652"/>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103140</xdr:rowOff>
    </xdr:from>
    <xdr:ext cx="469744" cy="259045"/>
    <xdr:sp macro="" textlink="">
      <xdr:nvSpPr>
        <xdr:cNvPr id="624" name="n_1aveValue【児童館】&#10;一人当たり面積">
          <a:extLst>
            <a:ext uri="{FF2B5EF4-FFF2-40B4-BE49-F238E27FC236}">
              <a16:creationId xmlns:a16="http://schemas.microsoft.com/office/drawing/2014/main" id="{75AEE99C-3E7B-41B9-B42C-1223AA47E118}"/>
            </a:ext>
          </a:extLst>
        </xdr:cNvPr>
        <xdr:cNvSpPr txBox="1"/>
      </xdr:nvSpPr>
      <xdr:spPr>
        <a:xfrm>
          <a:off x="18561127" y="1384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142003</xdr:rowOff>
    </xdr:from>
    <xdr:ext cx="469744" cy="259045"/>
    <xdr:sp macro="" textlink="">
      <xdr:nvSpPr>
        <xdr:cNvPr id="625" name="n_2aveValue【児童館】&#10;一人当たり面積">
          <a:extLst>
            <a:ext uri="{FF2B5EF4-FFF2-40B4-BE49-F238E27FC236}">
              <a16:creationId xmlns:a16="http://schemas.microsoft.com/office/drawing/2014/main" id="{57926EAD-8527-4AB3-99AE-5E7F4F6A2AAA}"/>
            </a:ext>
          </a:extLst>
        </xdr:cNvPr>
        <xdr:cNvSpPr txBox="1"/>
      </xdr:nvSpPr>
      <xdr:spPr>
        <a:xfrm>
          <a:off x="17776267" y="13888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84853</xdr:rowOff>
    </xdr:from>
    <xdr:ext cx="469744" cy="259045"/>
    <xdr:sp macro="" textlink="">
      <xdr:nvSpPr>
        <xdr:cNvPr id="626" name="n_3aveValue【児童館】&#10;一人当たり面積">
          <a:extLst>
            <a:ext uri="{FF2B5EF4-FFF2-40B4-BE49-F238E27FC236}">
              <a16:creationId xmlns:a16="http://schemas.microsoft.com/office/drawing/2014/main" id="{A8943263-1130-4434-818D-27B2D1245182}"/>
            </a:ext>
          </a:extLst>
        </xdr:cNvPr>
        <xdr:cNvSpPr txBox="1"/>
      </xdr:nvSpPr>
      <xdr:spPr>
        <a:xfrm>
          <a:off x="17001567"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627" name="n_4aveValue【児童館】&#10;一人当たり面積">
          <a:extLst>
            <a:ext uri="{FF2B5EF4-FFF2-40B4-BE49-F238E27FC236}">
              <a16:creationId xmlns:a16="http://schemas.microsoft.com/office/drawing/2014/main" id="{8B5040FD-C442-45E7-9244-4D17E35A7DBF}"/>
            </a:ext>
          </a:extLst>
        </xdr:cNvPr>
        <xdr:cNvSpPr txBox="1"/>
      </xdr:nvSpPr>
      <xdr:spPr>
        <a:xfrm>
          <a:off x="16226867" y="140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628" name="n_1mainValue【児童館】&#10;一人当たり面積">
          <a:extLst>
            <a:ext uri="{FF2B5EF4-FFF2-40B4-BE49-F238E27FC236}">
              <a16:creationId xmlns:a16="http://schemas.microsoft.com/office/drawing/2014/main" id="{97690B1D-396E-41F5-828D-1AD6C67C13B5}"/>
            </a:ext>
          </a:extLst>
        </xdr:cNvPr>
        <xdr:cNvSpPr txBox="1"/>
      </xdr:nvSpPr>
      <xdr:spPr>
        <a:xfrm>
          <a:off x="185611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148607</xdr:rowOff>
    </xdr:from>
    <xdr:ext cx="469744" cy="259045"/>
    <xdr:sp macro="" textlink="">
      <xdr:nvSpPr>
        <xdr:cNvPr id="629" name="n_2mainValue【児童館】&#10;一人当たり面積">
          <a:extLst>
            <a:ext uri="{FF2B5EF4-FFF2-40B4-BE49-F238E27FC236}">
              <a16:creationId xmlns:a16="http://schemas.microsoft.com/office/drawing/2014/main" id="{341F80B7-58D7-4F9D-92D4-45268BA7B8B0}"/>
            </a:ext>
          </a:extLst>
        </xdr:cNvPr>
        <xdr:cNvSpPr txBox="1"/>
      </xdr:nvSpPr>
      <xdr:spPr>
        <a:xfrm>
          <a:off x="1777626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153179</xdr:rowOff>
    </xdr:from>
    <xdr:ext cx="469744" cy="259045"/>
    <xdr:sp macro="" textlink="">
      <xdr:nvSpPr>
        <xdr:cNvPr id="630" name="n_3mainValue【児童館】&#10;一人当たり面積">
          <a:extLst>
            <a:ext uri="{FF2B5EF4-FFF2-40B4-BE49-F238E27FC236}">
              <a16:creationId xmlns:a16="http://schemas.microsoft.com/office/drawing/2014/main" id="{E238BFDB-3A42-45D5-84A4-0AA357CD4944}"/>
            </a:ext>
          </a:extLst>
        </xdr:cNvPr>
        <xdr:cNvSpPr txBox="1"/>
      </xdr:nvSpPr>
      <xdr:spPr>
        <a:xfrm>
          <a:off x="17001567" y="144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155464</xdr:rowOff>
    </xdr:from>
    <xdr:ext cx="469744" cy="259045"/>
    <xdr:sp macro="" textlink="">
      <xdr:nvSpPr>
        <xdr:cNvPr id="631" name="n_4mainValue【児童館】&#10;一人当たり面積">
          <a:extLst>
            <a:ext uri="{FF2B5EF4-FFF2-40B4-BE49-F238E27FC236}">
              <a16:creationId xmlns:a16="http://schemas.microsoft.com/office/drawing/2014/main" id="{EA7EEA27-5CC9-4FF4-9AC2-164F7D178F92}"/>
            </a:ext>
          </a:extLst>
        </xdr:cNvPr>
        <xdr:cNvSpPr txBox="1"/>
      </xdr:nvSpPr>
      <xdr:spPr>
        <a:xfrm>
          <a:off x="16226867" y="1440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2" name="正方形/長方形 631">
          <a:extLst>
            <a:ext uri="{FF2B5EF4-FFF2-40B4-BE49-F238E27FC236}">
              <a16:creationId xmlns:a16="http://schemas.microsoft.com/office/drawing/2014/main" id="{3673B18D-19DB-4EAA-9730-65519D7DA00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3" name="正方形/長方形 632">
          <a:extLst>
            <a:ext uri="{FF2B5EF4-FFF2-40B4-BE49-F238E27FC236}">
              <a16:creationId xmlns:a16="http://schemas.microsoft.com/office/drawing/2014/main" id="{85456467-7AE5-412B-8979-9EF71D39478D}"/>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4" name="正方形/長方形 633">
          <a:extLst>
            <a:ext uri="{FF2B5EF4-FFF2-40B4-BE49-F238E27FC236}">
              <a16:creationId xmlns:a16="http://schemas.microsoft.com/office/drawing/2014/main" id="{80AB1FD4-A2E8-4D7F-A55A-6BAB777566C3}"/>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5" name="正方形/長方形 634">
          <a:extLst>
            <a:ext uri="{FF2B5EF4-FFF2-40B4-BE49-F238E27FC236}">
              <a16:creationId xmlns:a16="http://schemas.microsoft.com/office/drawing/2014/main" id="{CB233C0C-FADF-4F78-BE53-E8D8C956C3BF}"/>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6" name="正方形/長方形 635">
          <a:extLst>
            <a:ext uri="{FF2B5EF4-FFF2-40B4-BE49-F238E27FC236}">
              <a16:creationId xmlns:a16="http://schemas.microsoft.com/office/drawing/2014/main" id="{EAC4F9EF-9C44-4CEA-BA1C-12CECA37C45C}"/>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7" name="正方形/長方形 636">
          <a:extLst>
            <a:ext uri="{FF2B5EF4-FFF2-40B4-BE49-F238E27FC236}">
              <a16:creationId xmlns:a16="http://schemas.microsoft.com/office/drawing/2014/main" id="{94A2254F-E9F2-4FA5-A4B9-705293AC5413}"/>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8" name="正方形/長方形 637">
          <a:extLst>
            <a:ext uri="{FF2B5EF4-FFF2-40B4-BE49-F238E27FC236}">
              <a16:creationId xmlns:a16="http://schemas.microsoft.com/office/drawing/2014/main" id="{74EE58AA-6A0E-4244-A18E-511E2C3E1D1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9" name="正方形/長方形 638">
          <a:extLst>
            <a:ext uri="{FF2B5EF4-FFF2-40B4-BE49-F238E27FC236}">
              <a16:creationId xmlns:a16="http://schemas.microsoft.com/office/drawing/2014/main" id="{593C4892-CED9-483B-B514-6EEE91110C6B}"/>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0" name="テキスト ボックス 639">
          <a:extLst>
            <a:ext uri="{FF2B5EF4-FFF2-40B4-BE49-F238E27FC236}">
              <a16:creationId xmlns:a16="http://schemas.microsoft.com/office/drawing/2014/main" id="{B2EB6D75-88F3-4A31-9A84-E180B06C192C}"/>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1" name="直線コネクタ 640">
          <a:extLst>
            <a:ext uri="{FF2B5EF4-FFF2-40B4-BE49-F238E27FC236}">
              <a16:creationId xmlns:a16="http://schemas.microsoft.com/office/drawing/2014/main" id="{1C154A69-BE23-4CE5-9FEE-CEE90F408648}"/>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2" name="テキスト ボックス 641">
          <a:extLst>
            <a:ext uri="{FF2B5EF4-FFF2-40B4-BE49-F238E27FC236}">
              <a16:creationId xmlns:a16="http://schemas.microsoft.com/office/drawing/2014/main" id="{D5CDE5CB-CAB8-4793-AF4A-50AE92CA1FC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3" name="直線コネクタ 642">
          <a:extLst>
            <a:ext uri="{FF2B5EF4-FFF2-40B4-BE49-F238E27FC236}">
              <a16:creationId xmlns:a16="http://schemas.microsoft.com/office/drawing/2014/main" id="{0876256C-0133-47E0-B04F-C36CB0C6D724}"/>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4" name="テキスト ボックス 643">
          <a:extLst>
            <a:ext uri="{FF2B5EF4-FFF2-40B4-BE49-F238E27FC236}">
              <a16:creationId xmlns:a16="http://schemas.microsoft.com/office/drawing/2014/main" id="{D065EE2D-62B5-4F17-81F3-BD120519D2A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5" name="直線コネクタ 644">
          <a:extLst>
            <a:ext uri="{FF2B5EF4-FFF2-40B4-BE49-F238E27FC236}">
              <a16:creationId xmlns:a16="http://schemas.microsoft.com/office/drawing/2014/main" id="{D7A93E62-8C3A-41FF-852C-8F9D18E551AE}"/>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6" name="テキスト ボックス 645">
          <a:extLst>
            <a:ext uri="{FF2B5EF4-FFF2-40B4-BE49-F238E27FC236}">
              <a16:creationId xmlns:a16="http://schemas.microsoft.com/office/drawing/2014/main" id="{5BF5EE33-24C9-4020-B39E-C84FEB61B6E5}"/>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7" name="直線コネクタ 646">
          <a:extLst>
            <a:ext uri="{FF2B5EF4-FFF2-40B4-BE49-F238E27FC236}">
              <a16:creationId xmlns:a16="http://schemas.microsoft.com/office/drawing/2014/main" id="{4BAE2B50-0E01-4CB0-947B-C5F59C6E0A66}"/>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48" name="テキスト ボックス 647">
          <a:extLst>
            <a:ext uri="{FF2B5EF4-FFF2-40B4-BE49-F238E27FC236}">
              <a16:creationId xmlns:a16="http://schemas.microsoft.com/office/drawing/2014/main" id="{8BD71A8D-E2DD-41CF-B88E-DFE30D06AB6F}"/>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49" name="直線コネクタ 648">
          <a:extLst>
            <a:ext uri="{FF2B5EF4-FFF2-40B4-BE49-F238E27FC236}">
              <a16:creationId xmlns:a16="http://schemas.microsoft.com/office/drawing/2014/main" id="{339683B6-8EE2-4DE0-AAF1-2A89738AA0E7}"/>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0" name="テキスト ボックス 649">
          <a:extLst>
            <a:ext uri="{FF2B5EF4-FFF2-40B4-BE49-F238E27FC236}">
              <a16:creationId xmlns:a16="http://schemas.microsoft.com/office/drawing/2014/main" id="{8CE849BE-4885-491A-B625-6BEE43A108D8}"/>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1" name="直線コネクタ 650">
          <a:extLst>
            <a:ext uri="{FF2B5EF4-FFF2-40B4-BE49-F238E27FC236}">
              <a16:creationId xmlns:a16="http://schemas.microsoft.com/office/drawing/2014/main" id="{01E77FD7-5261-4403-85F8-E74D93E20F5A}"/>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2" name="テキスト ボックス 651">
          <a:extLst>
            <a:ext uri="{FF2B5EF4-FFF2-40B4-BE49-F238E27FC236}">
              <a16:creationId xmlns:a16="http://schemas.microsoft.com/office/drawing/2014/main" id="{ADCE5802-2D09-42AE-A8E4-B6435E20CAC8}"/>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3" name="直線コネクタ 652">
          <a:extLst>
            <a:ext uri="{FF2B5EF4-FFF2-40B4-BE49-F238E27FC236}">
              <a16:creationId xmlns:a16="http://schemas.microsoft.com/office/drawing/2014/main" id="{6581720B-C59A-4959-B21D-F2614093C3F4}"/>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4" name="テキスト ボックス 653">
          <a:extLst>
            <a:ext uri="{FF2B5EF4-FFF2-40B4-BE49-F238E27FC236}">
              <a16:creationId xmlns:a16="http://schemas.microsoft.com/office/drawing/2014/main" id="{FC526DDE-E75A-49C3-9D5F-145826A9D48A}"/>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5" name="直線コネクタ 654">
          <a:extLst>
            <a:ext uri="{FF2B5EF4-FFF2-40B4-BE49-F238E27FC236}">
              <a16:creationId xmlns:a16="http://schemas.microsoft.com/office/drawing/2014/main" id="{4D27A24F-F57B-40E0-ADD4-841CBEF12461}"/>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a:extLst>
            <a:ext uri="{FF2B5EF4-FFF2-40B4-BE49-F238E27FC236}">
              <a16:creationId xmlns:a16="http://schemas.microsoft.com/office/drawing/2014/main" id="{B3E8D95A-DFFB-4EFF-BF12-A2E910D4D49B}"/>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17418</xdr:rowOff>
    </xdr:from>
    <xdr:to>
      <xdr:col>85</xdr:col>
      <xdr:colOff>126364</xdr:colOff>
      <xdr:row>109</xdr:row>
      <xdr:rowOff>35379</xdr:rowOff>
    </xdr:to>
    <xdr:cxnSp macro="">
      <xdr:nvCxnSpPr>
        <xdr:cNvPr id="657" name="直線コネクタ 656">
          <a:extLst>
            <a:ext uri="{FF2B5EF4-FFF2-40B4-BE49-F238E27FC236}">
              <a16:creationId xmlns:a16="http://schemas.microsoft.com/office/drawing/2014/main" id="{D5E543C9-6DF2-42E2-9DBB-DB4328B0A6BE}"/>
            </a:ext>
          </a:extLst>
        </xdr:cNvPr>
        <xdr:cNvCxnSpPr/>
      </xdr:nvCxnSpPr>
      <xdr:spPr>
        <a:xfrm flipV="1">
          <a:off x="14375764" y="1678141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58" name="【公民館】&#10;有形固定資産減価償却率最小値テキスト">
          <a:extLst>
            <a:ext uri="{FF2B5EF4-FFF2-40B4-BE49-F238E27FC236}">
              <a16:creationId xmlns:a16="http://schemas.microsoft.com/office/drawing/2014/main" id="{70FCBFD1-0CF6-43CB-9F99-485D333C62CC}"/>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59" name="直線コネクタ 658">
          <a:extLst>
            <a:ext uri="{FF2B5EF4-FFF2-40B4-BE49-F238E27FC236}">
              <a16:creationId xmlns:a16="http://schemas.microsoft.com/office/drawing/2014/main" id="{2F74F115-7466-4D64-BFAA-80B3A8BBF9DC}"/>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135545</xdr:rowOff>
    </xdr:from>
    <xdr:ext cx="340478" cy="259045"/>
    <xdr:sp macro="" textlink="">
      <xdr:nvSpPr>
        <xdr:cNvPr id="660" name="【公民館】&#10;有形固定資産減価償却率最大値テキスト">
          <a:extLst>
            <a:ext uri="{FF2B5EF4-FFF2-40B4-BE49-F238E27FC236}">
              <a16:creationId xmlns:a16="http://schemas.microsoft.com/office/drawing/2014/main" id="{EB8E4163-E0C8-44FF-837E-38F8AD4919C6}"/>
            </a:ext>
          </a:extLst>
        </xdr:cNvPr>
        <xdr:cNvSpPr txBox="1"/>
      </xdr:nvSpPr>
      <xdr:spPr>
        <a:xfrm>
          <a:off x="14414500" y="165642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17418</xdr:rowOff>
    </xdr:from>
    <xdr:to>
      <xdr:col>86</xdr:col>
      <xdr:colOff>25400</xdr:colOff>
      <xdr:row>100</xdr:row>
      <xdr:rowOff>17418</xdr:rowOff>
    </xdr:to>
    <xdr:cxnSp macro="">
      <xdr:nvCxnSpPr>
        <xdr:cNvPr id="661" name="直線コネクタ 660">
          <a:extLst>
            <a:ext uri="{FF2B5EF4-FFF2-40B4-BE49-F238E27FC236}">
              <a16:creationId xmlns:a16="http://schemas.microsoft.com/office/drawing/2014/main" id="{52889563-C0C5-4B82-A8FE-CFBE3D1F5B9D}"/>
            </a:ext>
          </a:extLst>
        </xdr:cNvPr>
        <xdr:cNvCxnSpPr/>
      </xdr:nvCxnSpPr>
      <xdr:spPr>
        <a:xfrm>
          <a:off x="14287500" y="167814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108693</xdr:rowOff>
    </xdr:from>
    <xdr:ext cx="405111" cy="259045"/>
    <xdr:sp macro="" textlink="">
      <xdr:nvSpPr>
        <xdr:cNvPr id="662" name="【公民館】&#10;有形固定資産減価償却率平均値テキスト">
          <a:extLst>
            <a:ext uri="{FF2B5EF4-FFF2-40B4-BE49-F238E27FC236}">
              <a16:creationId xmlns:a16="http://schemas.microsoft.com/office/drawing/2014/main" id="{CB57E475-4D21-4CF3-B245-35F08836B5E2}"/>
            </a:ext>
          </a:extLst>
        </xdr:cNvPr>
        <xdr:cNvSpPr txBox="1"/>
      </xdr:nvSpPr>
      <xdr:spPr>
        <a:xfrm>
          <a:off x="14414500" y="175432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85816</xdr:rowOff>
    </xdr:from>
    <xdr:to>
      <xdr:col>85</xdr:col>
      <xdr:colOff>177800</xdr:colOff>
      <xdr:row>106</xdr:row>
      <xdr:rowOff>15966</xdr:rowOff>
    </xdr:to>
    <xdr:sp macro="" textlink="">
      <xdr:nvSpPr>
        <xdr:cNvPr id="663" name="フローチャート: 判断 662">
          <a:extLst>
            <a:ext uri="{FF2B5EF4-FFF2-40B4-BE49-F238E27FC236}">
              <a16:creationId xmlns:a16="http://schemas.microsoft.com/office/drawing/2014/main" id="{FF0BF697-48B9-4E3C-AA75-089421D6B5F3}"/>
            </a:ext>
          </a:extLst>
        </xdr:cNvPr>
        <xdr:cNvSpPr/>
      </xdr:nvSpPr>
      <xdr:spPr>
        <a:xfrm>
          <a:off x="14325600" y="1768801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64588</xdr:rowOff>
    </xdr:from>
    <xdr:to>
      <xdr:col>81</xdr:col>
      <xdr:colOff>101600</xdr:colOff>
      <xdr:row>105</xdr:row>
      <xdr:rowOff>166188</xdr:rowOff>
    </xdr:to>
    <xdr:sp macro="" textlink="">
      <xdr:nvSpPr>
        <xdr:cNvPr id="664" name="フローチャート: 判断 663">
          <a:extLst>
            <a:ext uri="{FF2B5EF4-FFF2-40B4-BE49-F238E27FC236}">
              <a16:creationId xmlns:a16="http://schemas.microsoft.com/office/drawing/2014/main" id="{EF8A967A-8BB1-44F1-924C-0ECC4C986068}"/>
            </a:ext>
          </a:extLst>
        </xdr:cNvPr>
        <xdr:cNvSpPr/>
      </xdr:nvSpPr>
      <xdr:spPr>
        <a:xfrm>
          <a:off x="13578840"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92348</xdr:rowOff>
    </xdr:from>
    <xdr:to>
      <xdr:col>76</xdr:col>
      <xdr:colOff>165100</xdr:colOff>
      <xdr:row>106</xdr:row>
      <xdr:rowOff>22498</xdr:rowOff>
    </xdr:to>
    <xdr:sp macro="" textlink="">
      <xdr:nvSpPr>
        <xdr:cNvPr id="665" name="フローチャート: 判断 664">
          <a:extLst>
            <a:ext uri="{FF2B5EF4-FFF2-40B4-BE49-F238E27FC236}">
              <a16:creationId xmlns:a16="http://schemas.microsoft.com/office/drawing/2014/main" id="{A9B62ECB-1F7B-4C5C-A430-5E6A61D5C935}"/>
            </a:ext>
          </a:extLst>
        </xdr:cNvPr>
        <xdr:cNvSpPr/>
      </xdr:nvSpPr>
      <xdr:spPr>
        <a:xfrm>
          <a:off x="12804140" y="176945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123371</xdr:rowOff>
    </xdr:from>
    <xdr:to>
      <xdr:col>72</xdr:col>
      <xdr:colOff>38100</xdr:colOff>
      <xdr:row>106</xdr:row>
      <xdr:rowOff>53521</xdr:rowOff>
    </xdr:to>
    <xdr:sp macro="" textlink="">
      <xdr:nvSpPr>
        <xdr:cNvPr id="666" name="フローチャート: 判断 665">
          <a:extLst>
            <a:ext uri="{FF2B5EF4-FFF2-40B4-BE49-F238E27FC236}">
              <a16:creationId xmlns:a16="http://schemas.microsoft.com/office/drawing/2014/main" id="{F836F37C-62EA-4595-8886-BFD6EE0B739F}"/>
            </a:ext>
          </a:extLst>
        </xdr:cNvPr>
        <xdr:cNvSpPr/>
      </xdr:nvSpPr>
      <xdr:spPr>
        <a:xfrm>
          <a:off x="12029440" y="177255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667" name="フローチャート: 判断 666">
          <a:extLst>
            <a:ext uri="{FF2B5EF4-FFF2-40B4-BE49-F238E27FC236}">
              <a16:creationId xmlns:a16="http://schemas.microsoft.com/office/drawing/2014/main" id="{B926D73B-33B7-44E8-ACD0-31AE925AFA46}"/>
            </a:ext>
          </a:extLst>
        </xdr:cNvPr>
        <xdr:cNvSpPr/>
      </xdr:nvSpPr>
      <xdr:spPr>
        <a:xfrm>
          <a:off x="11231880" y="177125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a:extLst>
            <a:ext uri="{FF2B5EF4-FFF2-40B4-BE49-F238E27FC236}">
              <a16:creationId xmlns:a16="http://schemas.microsoft.com/office/drawing/2014/main" id="{88FF2024-286F-451E-819B-FD3A09C3043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D9B24846-0649-400D-A6EC-AA919D1BEAE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9A9CBA9A-16C9-4AB5-9DC8-17AB3C346A80}"/>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2087F723-78CF-4F7C-9BF7-F0A89E7896B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1A80CFA8-1E88-4923-BA27-90578B87EAF3}"/>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147864</xdr:rowOff>
    </xdr:from>
    <xdr:to>
      <xdr:col>85</xdr:col>
      <xdr:colOff>177800</xdr:colOff>
      <xdr:row>109</xdr:row>
      <xdr:rowOff>78014</xdr:rowOff>
    </xdr:to>
    <xdr:sp macro="" textlink="">
      <xdr:nvSpPr>
        <xdr:cNvPr id="673" name="楕円 672">
          <a:extLst>
            <a:ext uri="{FF2B5EF4-FFF2-40B4-BE49-F238E27FC236}">
              <a16:creationId xmlns:a16="http://schemas.microsoft.com/office/drawing/2014/main" id="{D1E81797-F05A-4E50-9C45-6FE9663ED3F1}"/>
            </a:ext>
          </a:extLst>
        </xdr:cNvPr>
        <xdr:cNvSpPr/>
      </xdr:nvSpPr>
      <xdr:spPr>
        <a:xfrm>
          <a:off x="14325600" y="1825298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62791</xdr:rowOff>
    </xdr:from>
    <xdr:ext cx="405111" cy="259045"/>
    <xdr:sp macro="" textlink="">
      <xdr:nvSpPr>
        <xdr:cNvPr id="674" name="【公民館】&#10;有形固定資産減価償却率該当値テキスト">
          <a:extLst>
            <a:ext uri="{FF2B5EF4-FFF2-40B4-BE49-F238E27FC236}">
              <a16:creationId xmlns:a16="http://schemas.microsoft.com/office/drawing/2014/main" id="{EE997D1D-BAD1-4E22-8630-311E0A8BF86B}"/>
            </a:ext>
          </a:extLst>
        </xdr:cNvPr>
        <xdr:cNvSpPr txBox="1"/>
      </xdr:nvSpPr>
      <xdr:spPr>
        <a:xfrm>
          <a:off x="14414500" y="18167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146231</xdr:rowOff>
    </xdr:from>
    <xdr:to>
      <xdr:col>81</xdr:col>
      <xdr:colOff>101600</xdr:colOff>
      <xdr:row>109</xdr:row>
      <xdr:rowOff>76381</xdr:rowOff>
    </xdr:to>
    <xdr:sp macro="" textlink="">
      <xdr:nvSpPr>
        <xdr:cNvPr id="675" name="楕円 674">
          <a:extLst>
            <a:ext uri="{FF2B5EF4-FFF2-40B4-BE49-F238E27FC236}">
              <a16:creationId xmlns:a16="http://schemas.microsoft.com/office/drawing/2014/main" id="{BA33C25A-D551-4E79-B5AA-5477D2F87000}"/>
            </a:ext>
          </a:extLst>
        </xdr:cNvPr>
        <xdr:cNvSpPr/>
      </xdr:nvSpPr>
      <xdr:spPr>
        <a:xfrm>
          <a:off x="13578840" y="182513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25581</xdr:rowOff>
    </xdr:from>
    <xdr:to>
      <xdr:col>85</xdr:col>
      <xdr:colOff>127000</xdr:colOff>
      <xdr:row>109</xdr:row>
      <xdr:rowOff>27214</xdr:rowOff>
    </xdr:to>
    <xdr:cxnSp macro="">
      <xdr:nvCxnSpPr>
        <xdr:cNvPr id="676" name="直線コネクタ 675">
          <a:extLst>
            <a:ext uri="{FF2B5EF4-FFF2-40B4-BE49-F238E27FC236}">
              <a16:creationId xmlns:a16="http://schemas.microsoft.com/office/drawing/2014/main" id="{9692D4AD-8885-400C-B2FC-B535A07F0AE2}"/>
            </a:ext>
          </a:extLst>
        </xdr:cNvPr>
        <xdr:cNvCxnSpPr/>
      </xdr:nvCxnSpPr>
      <xdr:spPr>
        <a:xfrm>
          <a:off x="13629640" y="18298341"/>
          <a:ext cx="74676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144599</xdr:rowOff>
    </xdr:from>
    <xdr:to>
      <xdr:col>76</xdr:col>
      <xdr:colOff>165100</xdr:colOff>
      <xdr:row>109</xdr:row>
      <xdr:rowOff>74749</xdr:rowOff>
    </xdr:to>
    <xdr:sp macro="" textlink="">
      <xdr:nvSpPr>
        <xdr:cNvPr id="677" name="楕円 676">
          <a:extLst>
            <a:ext uri="{FF2B5EF4-FFF2-40B4-BE49-F238E27FC236}">
              <a16:creationId xmlns:a16="http://schemas.microsoft.com/office/drawing/2014/main" id="{F8594D55-99C6-4C9A-8909-299C9A8215DC}"/>
            </a:ext>
          </a:extLst>
        </xdr:cNvPr>
        <xdr:cNvSpPr/>
      </xdr:nvSpPr>
      <xdr:spPr>
        <a:xfrm>
          <a:off x="12804140" y="182497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23949</xdr:rowOff>
    </xdr:from>
    <xdr:to>
      <xdr:col>81</xdr:col>
      <xdr:colOff>50800</xdr:colOff>
      <xdr:row>109</xdr:row>
      <xdr:rowOff>25581</xdr:rowOff>
    </xdr:to>
    <xdr:cxnSp macro="">
      <xdr:nvCxnSpPr>
        <xdr:cNvPr id="678" name="直線コネクタ 677">
          <a:extLst>
            <a:ext uri="{FF2B5EF4-FFF2-40B4-BE49-F238E27FC236}">
              <a16:creationId xmlns:a16="http://schemas.microsoft.com/office/drawing/2014/main" id="{6B682AAC-F5E5-4497-9A78-E3201CFABB08}"/>
            </a:ext>
          </a:extLst>
        </xdr:cNvPr>
        <xdr:cNvCxnSpPr/>
      </xdr:nvCxnSpPr>
      <xdr:spPr>
        <a:xfrm>
          <a:off x="12854940" y="18296709"/>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144599</xdr:rowOff>
    </xdr:from>
    <xdr:to>
      <xdr:col>72</xdr:col>
      <xdr:colOff>38100</xdr:colOff>
      <xdr:row>109</xdr:row>
      <xdr:rowOff>74749</xdr:rowOff>
    </xdr:to>
    <xdr:sp macro="" textlink="">
      <xdr:nvSpPr>
        <xdr:cNvPr id="679" name="楕円 678">
          <a:extLst>
            <a:ext uri="{FF2B5EF4-FFF2-40B4-BE49-F238E27FC236}">
              <a16:creationId xmlns:a16="http://schemas.microsoft.com/office/drawing/2014/main" id="{15DE2424-7F13-468F-915D-2A2F6229EA0D}"/>
            </a:ext>
          </a:extLst>
        </xdr:cNvPr>
        <xdr:cNvSpPr/>
      </xdr:nvSpPr>
      <xdr:spPr>
        <a:xfrm>
          <a:off x="12029440" y="1824971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23949</xdr:rowOff>
    </xdr:from>
    <xdr:to>
      <xdr:col>76</xdr:col>
      <xdr:colOff>114300</xdr:colOff>
      <xdr:row>109</xdr:row>
      <xdr:rowOff>23949</xdr:rowOff>
    </xdr:to>
    <xdr:cxnSp macro="">
      <xdr:nvCxnSpPr>
        <xdr:cNvPr id="680" name="直線コネクタ 679">
          <a:extLst>
            <a:ext uri="{FF2B5EF4-FFF2-40B4-BE49-F238E27FC236}">
              <a16:creationId xmlns:a16="http://schemas.microsoft.com/office/drawing/2014/main" id="{5EF9D893-9D36-4ACD-A380-D9C75D1C21BA}"/>
            </a:ext>
          </a:extLst>
        </xdr:cNvPr>
        <xdr:cNvCxnSpPr/>
      </xdr:nvCxnSpPr>
      <xdr:spPr>
        <a:xfrm>
          <a:off x="12072620" y="18296709"/>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128270</xdr:rowOff>
    </xdr:from>
    <xdr:to>
      <xdr:col>67</xdr:col>
      <xdr:colOff>101600</xdr:colOff>
      <xdr:row>109</xdr:row>
      <xdr:rowOff>58420</xdr:rowOff>
    </xdr:to>
    <xdr:sp macro="" textlink="">
      <xdr:nvSpPr>
        <xdr:cNvPr id="681" name="楕円 680">
          <a:extLst>
            <a:ext uri="{FF2B5EF4-FFF2-40B4-BE49-F238E27FC236}">
              <a16:creationId xmlns:a16="http://schemas.microsoft.com/office/drawing/2014/main" id="{5C7DEEE8-B5E1-4F97-A77F-D3EA49EE41EF}"/>
            </a:ext>
          </a:extLst>
        </xdr:cNvPr>
        <xdr:cNvSpPr/>
      </xdr:nvSpPr>
      <xdr:spPr>
        <a:xfrm>
          <a:off x="11231880" y="18233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7620</xdr:rowOff>
    </xdr:from>
    <xdr:to>
      <xdr:col>71</xdr:col>
      <xdr:colOff>177800</xdr:colOff>
      <xdr:row>109</xdr:row>
      <xdr:rowOff>23949</xdr:rowOff>
    </xdr:to>
    <xdr:cxnSp macro="">
      <xdr:nvCxnSpPr>
        <xdr:cNvPr id="682" name="直線コネクタ 681">
          <a:extLst>
            <a:ext uri="{FF2B5EF4-FFF2-40B4-BE49-F238E27FC236}">
              <a16:creationId xmlns:a16="http://schemas.microsoft.com/office/drawing/2014/main" id="{8F5BB796-8D0D-4181-A475-79EB1FB9DBA9}"/>
            </a:ext>
          </a:extLst>
        </xdr:cNvPr>
        <xdr:cNvCxnSpPr/>
      </xdr:nvCxnSpPr>
      <xdr:spPr>
        <a:xfrm>
          <a:off x="11282680" y="18280380"/>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11265</xdr:rowOff>
    </xdr:from>
    <xdr:ext cx="405111" cy="259045"/>
    <xdr:sp macro="" textlink="">
      <xdr:nvSpPr>
        <xdr:cNvPr id="683" name="n_1aveValue【公民館】&#10;有形固定資産減価償却率">
          <a:extLst>
            <a:ext uri="{FF2B5EF4-FFF2-40B4-BE49-F238E27FC236}">
              <a16:creationId xmlns:a16="http://schemas.microsoft.com/office/drawing/2014/main" id="{6CDF6DB8-FA4C-4E96-B0E5-5CF5E88D4947}"/>
            </a:ext>
          </a:extLst>
        </xdr:cNvPr>
        <xdr:cNvSpPr txBox="1"/>
      </xdr:nvSpPr>
      <xdr:spPr>
        <a:xfrm>
          <a:off x="13437244" y="1744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39025</xdr:rowOff>
    </xdr:from>
    <xdr:ext cx="405111" cy="259045"/>
    <xdr:sp macro="" textlink="">
      <xdr:nvSpPr>
        <xdr:cNvPr id="684" name="n_2aveValue【公民館】&#10;有形固定資産減価償却率">
          <a:extLst>
            <a:ext uri="{FF2B5EF4-FFF2-40B4-BE49-F238E27FC236}">
              <a16:creationId xmlns:a16="http://schemas.microsoft.com/office/drawing/2014/main" id="{E87BF7D8-83DF-4C7B-BC67-F0C92EC532E3}"/>
            </a:ext>
          </a:extLst>
        </xdr:cNvPr>
        <xdr:cNvSpPr txBox="1"/>
      </xdr:nvSpPr>
      <xdr:spPr>
        <a:xfrm>
          <a:off x="12675244" y="17473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70048</xdr:rowOff>
    </xdr:from>
    <xdr:ext cx="405111" cy="259045"/>
    <xdr:sp macro="" textlink="">
      <xdr:nvSpPr>
        <xdr:cNvPr id="685" name="n_3aveValue【公民館】&#10;有形固定資産減価償却率">
          <a:extLst>
            <a:ext uri="{FF2B5EF4-FFF2-40B4-BE49-F238E27FC236}">
              <a16:creationId xmlns:a16="http://schemas.microsoft.com/office/drawing/2014/main" id="{3F60AE07-8114-4E36-B71B-D0B68AB12B0A}"/>
            </a:ext>
          </a:extLst>
        </xdr:cNvPr>
        <xdr:cNvSpPr txBox="1"/>
      </xdr:nvSpPr>
      <xdr:spPr>
        <a:xfrm>
          <a:off x="11900544" y="17504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686" name="n_4aveValue【公民館】&#10;有形固定資産減価償却率">
          <a:extLst>
            <a:ext uri="{FF2B5EF4-FFF2-40B4-BE49-F238E27FC236}">
              <a16:creationId xmlns:a16="http://schemas.microsoft.com/office/drawing/2014/main" id="{42E5E6C1-BAA0-4E47-9548-363A8B3F2536}"/>
            </a:ext>
          </a:extLst>
        </xdr:cNvPr>
        <xdr:cNvSpPr txBox="1"/>
      </xdr:nvSpPr>
      <xdr:spPr>
        <a:xfrm>
          <a:off x="11102984" y="17491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67508</xdr:rowOff>
    </xdr:from>
    <xdr:ext cx="405111" cy="259045"/>
    <xdr:sp macro="" textlink="">
      <xdr:nvSpPr>
        <xdr:cNvPr id="687" name="n_1mainValue【公民館】&#10;有形固定資産減価償却率">
          <a:extLst>
            <a:ext uri="{FF2B5EF4-FFF2-40B4-BE49-F238E27FC236}">
              <a16:creationId xmlns:a16="http://schemas.microsoft.com/office/drawing/2014/main" id="{8E603540-5F0F-442C-B4D4-34BA724A4D42}"/>
            </a:ext>
          </a:extLst>
        </xdr:cNvPr>
        <xdr:cNvSpPr txBox="1"/>
      </xdr:nvSpPr>
      <xdr:spPr>
        <a:xfrm>
          <a:off x="13437244" y="18340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65876</xdr:rowOff>
    </xdr:from>
    <xdr:ext cx="405111" cy="259045"/>
    <xdr:sp macro="" textlink="">
      <xdr:nvSpPr>
        <xdr:cNvPr id="688" name="n_2mainValue【公民館】&#10;有形固定資産減価償却率">
          <a:extLst>
            <a:ext uri="{FF2B5EF4-FFF2-40B4-BE49-F238E27FC236}">
              <a16:creationId xmlns:a16="http://schemas.microsoft.com/office/drawing/2014/main" id="{E67FA6EF-CCFC-4CDD-A906-442833C75500}"/>
            </a:ext>
          </a:extLst>
        </xdr:cNvPr>
        <xdr:cNvSpPr txBox="1"/>
      </xdr:nvSpPr>
      <xdr:spPr>
        <a:xfrm>
          <a:off x="12675244" y="1833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65876</xdr:rowOff>
    </xdr:from>
    <xdr:ext cx="405111" cy="259045"/>
    <xdr:sp macro="" textlink="">
      <xdr:nvSpPr>
        <xdr:cNvPr id="689" name="n_3mainValue【公民館】&#10;有形固定資産減価償却率">
          <a:extLst>
            <a:ext uri="{FF2B5EF4-FFF2-40B4-BE49-F238E27FC236}">
              <a16:creationId xmlns:a16="http://schemas.microsoft.com/office/drawing/2014/main" id="{79C3BDDA-5A0C-465D-B396-66F58191A617}"/>
            </a:ext>
          </a:extLst>
        </xdr:cNvPr>
        <xdr:cNvSpPr txBox="1"/>
      </xdr:nvSpPr>
      <xdr:spPr>
        <a:xfrm>
          <a:off x="11900544" y="183386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49547</xdr:rowOff>
    </xdr:from>
    <xdr:ext cx="405111" cy="259045"/>
    <xdr:sp macro="" textlink="">
      <xdr:nvSpPr>
        <xdr:cNvPr id="690" name="n_4mainValue【公民館】&#10;有形固定資産減価償却率">
          <a:extLst>
            <a:ext uri="{FF2B5EF4-FFF2-40B4-BE49-F238E27FC236}">
              <a16:creationId xmlns:a16="http://schemas.microsoft.com/office/drawing/2014/main" id="{F5BAA18C-3C8E-43CF-97A6-4E752F2C10D2}"/>
            </a:ext>
          </a:extLst>
        </xdr:cNvPr>
        <xdr:cNvSpPr txBox="1"/>
      </xdr:nvSpPr>
      <xdr:spPr>
        <a:xfrm>
          <a:off x="1110298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a:extLst>
            <a:ext uri="{FF2B5EF4-FFF2-40B4-BE49-F238E27FC236}">
              <a16:creationId xmlns:a16="http://schemas.microsoft.com/office/drawing/2014/main" id="{5C385E57-FF16-4F82-81C2-A7511D84DC7C}"/>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a:extLst>
            <a:ext uri="{FF2B5EF4-FFF2-40B4-BE49-F238E27FC236}">
              <a16:creationId xmlns:a16="http://schemas.microsoft.com/office/drawing/2014/main" id="{66014058-08C7-4813-BD13-208C2F17C3A5}"/>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a:extLst>
            <a:ext uri="{FF2B5EF4-FFF2-40B4-BE49-F238E27FC236}">
              <a16:creationId xmlns:a16="http://schemas.microsoft.com/office/drawing/2014/main" id="{BE0EC9CD-55FB-48DE-B5CB-3A258C362145}"/>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a:extLst>
            <a:ext uri="{FF2B5EF4-FFF2-40B4-BE49-F238E27FC236}">
              <a16:creationId xmlns:a16="http://schemas.microsoft.com/office/drawing/2014/main" id="{55668280-0DEB-4A2A-972C-1354FF8A0E69}"/>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a:extLst>
            <a:ext uri="{FF2B5EF4-FFF2-40B4-BE49-F238E27FC236}">
              <a16:creationId xmlns:a16="http://schemas.microsoft.com/office/drawing/2014/main" id="{D56CC8A2-450E-44E4-8BDA-1EBA9A9F89E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a:extLst>
            <a:ext uri="{FF2B5EF4-FFF2-40B4-BE49-F238E27FC236}">
              <a16:creationId xmlns:a16="http://schemas.microsoft.com/office/drawing/2014/main" id="{AF35455F-04F6-475D-9DE1-1E28481EE3D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a:extLst>
            <a:ext uri="{FF2B5EF4-FFF2-40B4-BE49-F238E27FC236}">
              <a16:creationId xmlns:a16="http://schemas.microsoft.com/office/drawing/2014/main" id="{8E1B40BB-109A-45BD-9715-CCAC03FE7335}"/>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a:extLst>
            <a:ext uri="{FF2B5EF4-FFF2-40B4-BE49-F238E27FC236}">
              <a16:creationId xmlns:a16="http://schemas.microsoft.com/office/drawing/2014/main" id="{66445093-025E-4136-A609-3BA445910613}"/>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a:extLst>
            <a:ext uri="{FF2B5EF4-FFF2-40B4-BE49-F238E27FC236}">
              <a16:creationId xmlns:a16="http://schemas.microsoft.com/office/drawing/2014/main" id="{C3F80948-D546-4E71-8292-B44F935B0B7B}"/>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a:extLst>
            <a:ext uri="{FF2B5EF4-FFF2-40B4-BE49-F238E27FC236}">
              <a16:creationId xmlns:a16="http://schemas.microsoft.com/office/drawing/2014/main" id="{B6405470-C608-48BA-AE7A-B708613668BD}"/>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1" name="直線コネクタ 700">
          <a:extLst>
            <a:ext uri="{FF2B5EF4-FFF2-40B4-BE49-F238E27FC236}">
              <a16:creationId xmlns:a16="http://schemas.microsoft.com/office/drawing/2014/main" id="{11AE4E53-1BA3-4558-B911-8B07B09FA01E}"/>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3E284452-4907-4ABB-93B9-A6BB175D942F}"/>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3" name="直線コネクタ 702">
          <a:extLst>
            <a:ext uri="{FF2B5EF4-FFF2-40B4-BE49-F238E27FC236}">
              <a16:creationId xmlns:a16="http://schemas.microsoft.com/office/drawing/2014/main" id="{3F959067-FAAB-4FFE-88CC-DF3C4F8E2E7D}"/>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4" name="テキスト ボックス 703">
          <a:extLst>
            <a:ext uri="{FF2B5EF4-FFF2-40B4-BE49-F238E27FC236}">
              <a16:creationId xmlns:a16="http://schemas.microsoft.com/office/drawing/2014/main" id="{1C9066A1-2227-4C44-A419-1E0BE6144893}"/>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05" name="直線コネクタ 704">
          <a:extLst>
            <a:ext uri="{FF2B5EF4-FFF2-40B4-BE49-F238E27FC236}">
              <a16:creationId xmlns:a16="http://schemas.microsoft.com/office/drawing/2014/main" id="{980D2E10-3211-4DAD-998B-59940C76908C}"/>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06" name="テキスト ボックス 705">
          <a:extLst>
            <a:ext uri="{FF2B5EF4-FFF2-40B4-BE49-F238E27FC236}">
              <a16:creationId xmlns:a16="http://schemas.microsoft.com/office/drawing/2014/main" id="{F39FF3C1-3C5D-4C95-B203-BAC51DA6D3F0}"/>
            </a:ext>
          </a:extLst>
        </xdr:cNvPr>
        <xdr:cNvSpPr txBox="1"/>
      </xdr:nvSpPr>
      <xdr:spPr>
        <a:xfrm>
          <a:off x="15630721" y="173723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7" name="直線コネクタ 706">
          <a:extLst>
            <a:ext uri="{FF2B5EF4-FFF2-40B4-BE49-F238E27FC236}">
              <a16:creationId xmlns:a16="http://schemas.microsoft.com/office/drawing/2014/main" id="{D7B93F98-89CB-43FE-996E-D81C11826DA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08" name="テキスト ボックス 707">
          <a:extLst>
            <a:ext uri="{FF2B5EF4-FFF2-40B4-BE49-F238E27FC236}">
              <a16:creationId xmlns:a16="http://schemas.microsoft.com/office/drawing/2014/main" id="{4D3608EC-D5D9-4C07-8904-EDD7093152FD}"/>
            </a:ext>
          </a:extLst>
        </xdr:cNvPr>
        <xdr:cNvSpPr txBox="1"/>
      </xdr:nvSpPr>
      <xdr:spPr>
        <a:xfrm>
          <a:off x="15630721" y="169989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9" name="直線コネクタ 708">
          <a:extLst>
            <a:ext uri="{FF2B5EF4-FFF2-40B4-BE49-F238E27FC236}">
              <a16:creationId xmlns:a16="http://schemas.microsoft.com/office/drawing/2014/main" id="{2D5C2955-205E-4D6E-959C-7C443E0F906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10" name="テキスト ボックス 709">
          <a:extLst>
            <a:ext uri="{FF2B5EF4-FFF2-40B4-BE49-F238E27FC236}">
              <a16:creationId xmlns:a16="http://schemas.microsoft.com/office/drawing/2014/main" id="{9AA119ED-16D8-435D-AA17-BCF4C6FA25B2}"/>
            </a:ext>
          </a:extLst>
        </xdr:cNvPr>
        <xdr:cNvSpPr txBox="1"/>
      </xdr:nvSpPr>
      <xdr:spPr>
        <a:xfrm>
          <a:off x="15630721" y="166255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1" name="直線コネクタ 710">
          <a:extLst>
            <a:ext uri="{FF2B5EF4-FFF2-40B4-BE49-F238E27FC236}">
              <a16:creationId xmlns:a16="http://schemas.microsoft.com/office/drawing/2014/main" id="{6A68AA5B-EC2C-4297-9691-03E6A2DEE8A6}"/>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2" name="テキスト ボックス 711">
          <a:extLst>
            <a:ext uri="{FF2B5EF4-FFF2-40B4-BE49-F238E27FC236}">
              <a16:creationId xmlns:a16="http://schemas.microsoft.com/office/drawing/2014/main" id="{74D7B2A5-F2A6-4907-B870-620E9D929ECC}"/>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3" name="【公民館】&#10;一人当たり面積グラフ枠">
          <a:extLst>
            <a:ext uri="{FF2B5EF4-FFF2-40B4-BE49-F238E27FC236}">
              <a16:creationId xmlns:a16="http://schemas.microsoft.com/office/drawing/2014/main" id="{BC8CDD3D-471C-4236-96B8-3F6D0370EDB8}"/>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147980</xdr:rowOff>
    </xdr:from>
    <xdr:to>
      <xdr:col>116</xdr:col>
      <xdr:colOff>62864</xdr:colOff>
      <xdr:row>108</xdr:row>
      <xdr:rowOff>150952</xdr:rowOff>
    </xdr:to>
    <xdr:cxnSp macro="">
      <xdr:nvCxnSpPr>
        <xdr:cNvPr id="714" name="直線コネクタ 713">
          <a:extLst>
            <a:ext uri="{FF2B5EF4-FFF2-40B4-BE49-F238E27FC236}">
              <a16:creationId xmlns:a16="http://schemas.microsoft.com/office/drawing/2014/main" id="{0B9028F1-9A87-481E-96AD-983C7E0ED291}"/>
            </a:ext>
          </a:extLst>
        </xdr:cNvPr>
        <xdr:cNvCxnSpPr/>
      </xdr:nvCxnSpPr>
      <xdr:spPr>
        <a:xfrm flipV="1">
          <a:off x="19509104" y="16911980"/>
          <a:ext cx="0" cy="1344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154779</xdr:rowOff>
    </xdr:from>
    <xdr:ext cx="469744" cy="259045"/>
    <xdr:sp macro="" textlink="">
      <xdr:nvSpPr>
        <xdr:cNvPr id="715" name="【公民館】&#10;一人当たり面積最小値テキスト">
          <a:extLst>
            <a:ext uri="{FF2B5EF4-FFF2-40B4-BE49-F238E27FC236}">
              <a16:creationId xmlns:a16="http://schemas.microsoft.com/office/drawing/2014/main" id="{FC39E628-C8CE-443F-B51A-77838D847D80}"/>
            </a:ext>
          </a:extLst>
        </xdr:cNvPr>
        <xdr:cNvSpPr txBox="1"/>
      </xdr:nvSpPr>
      <xdr:spPr>
        <a:xfrm>
          <a:off x="19547840" y="1825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150952</xdr:rowOff>
    </xdr:from>
    <xdr:to>
      <xdr:col>116</xdr:col>
      <xdr:colOff>152400</xdr:colOff>
      <xdr:row>108</xdr:row>
      <xdr:rowOff>150952</xdr:rowOff>
    </xdr:to>
    <xdr:cxnSp macro="">
      <xdr:nvCxnSpPr>
        <xdr:cNvPr id="716" name="直線コネクタ 715">
          <a:extLst>
            <a:ext uri="{FF2B5EF4-FFF2-40B4-BE49-F238E27FC236}">
              <a16:creationId xmlns:a16="http://schemas.microsoft.com/office/drawing/2014/main" id="{F1AFE844-E239-402F-B387-4595797E3588}"/>
            </a:ext>
          </a:extLst>
        </xdr:cNvPr>
        <xdr:cNvCxnSpPr/>
      </xdr:nvCxnSpPr>
      <xdr:spPr>
        <a:xfrm>
          <a:off x="19443700" y="182560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94657</xdr:rowOff>
    </xdr:from>
    <xdr:ext cx="534377" cy="259045"/>
    <xdr:sp macro="" textlink="">
      <xdr:nvSpPr>
        <xdr:cNvPr id="717" name="【公民館】&#10;一人当たり面積最大値テキスト">
          <a:extLst>
            <a:ext uri="{FF2B5EF4-FFF2-40B4-BE49-F238E27FC236}">
              <a16:creationId xmlns:a16="http://schemas.microsoft.com/office/drawing/2014/main" id="{3B771EC6-9288-4B1E-A3FC-99352FDDB4C2}"/>
            </a:ext>
          </a:extLst>
        </xdr:cNvPr>
        <xdr:cNvSpPr txBox="1"/>
      </xdr:nvSpPr>
      <xdr:spPr>
        <a:xfrm>
          <a:off x="19547840" y="1669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147980</xdr:rowOff>
    </xdr:from>
    <xdr:to>
      <xdr:col>116</xdr:col>
      <xdr:colOff>152400</xdr:colOff>
      <xdr:row>100</xdr:row>
      <xdr:rowOff>147980</xdr:rowOff>
    </xdr:to>
    <xdr:cxnSp macro="">
      <xdr:nvCxnSpPr>
        <xdr:cNvPr id="718" name="直線コネクタ 717">
          <a:extLst>
            <a:ext uri="{FF2B5EF4-FFF2-40B4-BE49-F238E27FC236}">
              <a16:creationId xmlns:a16="http://schemas.microsoft.com/office/drawing/2014/main" id="{92CD9BC4-A0B0-4691-A319-3038B9B818D8}"/>
            </a:ext>
          </a:extLst>
        </xdr:cNvPr>
        <xdr:cNvCxnSpPr/>
      </xdr:nvCxnSpPr>
      <xdr:spPr>
        <a:xfrm>
          <a:off x="19443700" y="169119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45990</xdr:rowOff>
    </xdr:from>
    <xdr:ext cx="469744" cy="259045"/>
    <xdr:sp macro="" textlink="">
      <xdr:nvSpPr>
        <xdr:cNvPr id="719" name="【公民館】&#10;一人当たり面積平均値テキスト">
          <a:extLst>
            <a:ext uri="{FF2B5EF4-FFF2-40B4-BE49-F238E27FC236}">
              <a16:creationId xmlns:a16="http://schemas.microsoft.com/office/drawing/2014/main" id="{31E8EB5A-307A-4A4D-9487-7994D7AE7CCD}"/>
            </a:ext>
          </a:extLst>
        </xdr:cNvPr>
        <xdr:cNvSpPr txBox="1"/>
      </xdr:nvSpPr>
      <xdr:spPr>
        <a:xfrm>
          <a:off x="19547840" y="1798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23113</xdr:rowOff>
    </xdr:from>
    <xdr:to>
      <xdr:col>116</xdr:col>
      <xdr:colOff>114300</xdr:colOff>
      <xdr:row>108</xdr:row>
      <xdr:rowOff>124713</xdr:rowOff>
    </xdr:to>
    <xdr:sp macro="" textlink="">
      <xdr:nvSpPr>
        <xdr:cNvPr id="720" name="フローチャート: 判断 719">
          <a:extLst>
            <a:ext uri="{FF2B5EF4-FFF2-40B4-BE49-F238E27FC236}">
              <a16:creationId xmlns:a16="http://schemas.microsoft.com/office/drawing/2014/main" id="{E07B51F7-EFDC-4785-BDD6-27A24DF0166D}"/>
            </a:ext>
          </a:extLst>
        </xdr:cNvPr>
        <xdr:cNvSpPr/>
      </xdr:nvSpPr>
      <xdr:spPr>
        <a:xfrm>
          <a:off x="19458940" y="181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28600</xdr:rowOff>
    </xdr:from>
    <xdr:to>
      <xdr:col>112</xdr:col>
      <xdr:colOff>38100</xdr:colOff>
      <xdr:row>108</xdr:row>
      <xdr:rowOff>130200</xdr:rowOff>
    </xdr:to>
    <xdr:sp macro="" textlink="">
      <xdr:nvSpPr>
        <xdr:cNvPr id="721" name="フローチャート: 判断 720">
          <a:extLst>
            <a:ext uri="{FF2B5EF4-FFF2-40B4-BE49-F238E27FC236}">
              <a16:creationId xmlns:a16="http://schemas.microsoft.com/office/drawing/2014/main" id="{C7A6289B-2A34-4BEC-B6B0-08DFF41C926C}"/>
            </a:ext>
          </a:extLst>
        </xdr:cNvPr>
        <xdr:cNvSpPr/>
      </xdr:nvSpPr>
      <xdr:spPr>
        <a:xfrm>
          <a:off x="18735040" y="181337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27381</xdr:rowOff>
    </xdr:from>
    <xdr:to>
      <xdr:col>107</xdr:col>
      <xdr:colOff>101600</xdr:colOff>
      <xdr:row>108</xdr:row>
      <xdr:rowOff>128981</xdr:rowOff>
    </xdr:to>
    <xdr:sp macro="" textlink="">
      <xdr:nvSpPr>
        <xdr:cNvPr id="722" name="フローチャート: 判断 721">
          <a:extLst>
            <a:ext uri="{FF2B5EF4-FFF2-40B4-BE49-F238E27FC236}">
              <a16:creationId xmlns:a16="http://schemas.microsoft.com/office/drawing/2014/main" id="{2520DB0B-F0B8-49E9-8F15-39693582DA3A}"/>
            </a:ext>
          </a:extLst>
        </xdr:cNvPr>
        <xdr:cNvSpPr/>
      </xdr:nvSpPr>
      <xdr:spPr>
        <a:xfrm>
          <a:off x="17937480" y="1813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62281</xdr:rowOff>
    </xdr:from>
    <xdr:to>
      <xdr:col>102</xdr:col>
      <xdr:colOff>165100</xdr:colOff>
      <xdr:row>108</xdr:row>
      <xdr:rowOff>163881</xdr:rowOff>
    </xdr:to>
    <xdr:sp macro="" textlink="">
      <xdr:nvSpPr>
        <xdr:cNvPr id="723" name="フローチャート: 判断 722">
          <a:extLst>
            <a:ext uri="{FF2B5EF4-FFF2-40B4-BE49-F238E27FC236}">
              <a16:creationId xmlns:a16="http://schemas.microsoft.com/office/drawing/2014/main" id="{8258577D-E6D9-45A7-A0AC-02C3482F7081}"/>
            </a:ext>
          </a:extLst>
        </xdr:cNvPr>
        <xdr:cNvSpPr/>
      </xdr:nvSpPr>
      <xdr:spPr>
        <a:xfrm>
          <a:off x="17162780" y="18167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64339</xdr:rowOff>
    </xdr:from>
    <xdr:to>
      <xdr:col>98</xdr:col>
      <xdr:colOff>38100</xdr:colOff>
      <xdr:row>108</xdr:row>
      <xdr:rowOff>165939</xdr:rowOff>
    </xdr:to>
    <xdr:sp macro="" textlink="">
      <xdr:nvSpPr>
        <xdr:cNvPr id="724" name="フローチャート: 判断 723">
          <a:extLst>
            <a:ext uri="{FF2B5EF4-FFF2-40B4-BE49-F238E27FC236}">
              <a16:creationId xmlns:a16="http://schemas.microsoft.com/office/drawing/2014/main" id="{AF8C8E3E-2E0A-4505-99A5-4407CA9AA809}"/>
            </a:ext>
          </a:extLst>
        </xdr:cNvPr>
        <xdr:cNvSpPr/>
      </xdr:nvSpPr>
      <xdr:spPr>
        <a:xfrm>
          <a:off x="16388080" y="181694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59F855B1-479E-43DC-8BD3-FF42563A1683}"/>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58F3677E-0CBF-49A9-B1A6-759E951715B6}"/>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1C2C3580-B285-4DEA-9230-022A56FF5788}"/>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4F612E9C-3C81-401A-992D-0C2153615D64}"/>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6CBCB174-895E-426F-A953-C47A38B27312}"/>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77293</xdr:rowOff>
    </xdr:from>
    <xdr:to>
      <xdr:col>116</xdr:col>
      <xdr:colOff>114300</xdr:colOff>
      <xdr:row>109</xdr:row>
      <xdr:rowOff>7443</xdr:rowOff>
    </xdr:to>
    <xdr:sp macro="" textlink="">
      <xdr:nvSpPr>
        <xdr:cNvPr id="730" name="楕円 729">
          <a:extLst>
            <a:ext uri="{FF2B5EF4-FFF2-40B4-BE49-F238E27FC236}">
              <a16:creationId xmlns:a16="http://schemas.microsoft.com/office/drawing/2014/main" id="{8E95EAC5-DA3D-4A57-8DE9-5D90C374F606}"/>
            </a:ext>
          </a:extLst>
        </xdr:cNvPr>
        <xdr:cNvSpPr/>
      </xdr:nvSpPr>
      <xdr:spPr>
        <a:xfrm>
          <a:off x="19458940" y="181824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1542</xdr:rowOff>
    </xdr:from>
    <xdr:ext cx="469744" cy="259045"/>
    <xdr:sp macro="" textlink="">
      <xdr:nvSpPr>
        <xdr:cNvPr id="731" name="【公民館】&#10;一人当たり面積該当値テキスト">
          <a:extLst>
            <a:ext uri="{FF2B5EF4-FFF2-40B4-BE49-F238E27FC236}">
              <a16:creationId xmlns:a16="http://schemas.microsoft.com/office/drawing/2014/main" id="{CCE77744-E12C-4B42-B3DA-0188E461D886}"/>
            </a:ext>
          </a:extLst>
        </xdr:cNvPr>
        <xdr:cNvSpPr txBox="1"/>
      </xdr:nvSpPr>
      <xdr:spPr>
        <a:xfrm>
          <a:off x="19547840" y="18106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78054</xdr:rowOff>
    </xdr:from>
    <xdr:to>
      <xdr:col>112</xdr:col>
      <xdr:colOff>38100</xdr:colOff>
      <xdr:row>109</xdr:row>
      <xdr:rowOff>8204</xdr:rowOff>
    </xdr:to>
    <xdr:sp macro="" textlink="">
      <xdr:nvSpPr>
        <xdr:cNvPr id="732" name="楕円 731">
          <a:extLst>
            <a:ext uri="{FF2B5EF4-FFF2-40B4-BE49-F238E27FC236}">
              <a16:creationId xmlns:a16="http://schemas.microsoft.com/office/drawing/2014/main" id="{E0597D77-CF83-47BD-8438-AC1CAF8F6EE5}"/>
            </a:ext>
          </a:extLst>
        </xdr:cNvPr>
        <xdr:cNvSpPr/>
      </xdr:nvSpPr>
      <xdr:spPr>
        <a:xfrm>
          <a:off x="18735040" y="181831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128093</xdr:rowOff>
    </xdr:from>
    <xdr:to>
      <xdr:col>116</xdr:col>
      <xdr:colOff>63500</xdr:colOff>
      <xdr:row>108</xdr:row>
      <xdr:rowOff>128854</xdr:rowOff>
    </xdr:to>
    <xdr:cxnSp macro="">
      <xdr:nvCxnSpPr>
        <xdr:cNvPr id="733" name="直線コネクタ 732">
          <a:extLst>
            <a:ext uri="{FF2B5EF4-FFF2-40B4-BE49-F238E27FC236}">
              <a16:creationId xmlns:a16="http://schemas.microsoft.com/office/drawing/2014/main" id="{E1B82CCF-3F13-49D1-86E1-C71C5C4C52C4}"/>
            </a:ext>
          </a:extLst>
        </xdr:cNvPr>
        <xdr:cNvCxnSpPr/>
      </xdr:nvCxnSpPr>
      <xdr:spPr>
        <a:xfrm flipV="1">
          <a:off x="18778220" y="18233213"/>
          <a:ext cx="73152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78663</xdr:rowOff>
    </xdr:from>
    <xdr:to>
      <xdr:col>107</xdr:col>
      <xdr:colOff>101600</xdr:colOff>
      <xdr:row>109</xdr:row>
      <xdr:rowOff>8813</xdr:rowOff>
    </xdr:to>
    <xdr:sp macro="" textlink="">
      <xdr:nvSpPr>
        <xdr:cNvPr id="734" name="楕円 733">
          <a:extLst>
            <a:ext uri="{FF2B5EF4-FFF2-40B4-BE49-F238E27FC236}">
              <a16:creationId xmlns:a16="http://schemas.microsoft.com/office/drawing/2014/main" id="{FC02F756-590A-457F-9634-535D9D8342B2}"/>
            </a:ext>
          </a:extLst>
        </xdr:cNvPr>
        <xdr:cNvSpPr/>
      </xdr:nvSpPr>
      <xdr:spPr>
        <a:xfrm>
          <a:off x="17937480" y="181837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128854</xdr:rowOff>
    </xdr:from>
    <xdr:to>
      <xdr:col>111</xdr:col>
      <xdr:colOff>177800</xdr:colOff>
      <xdr:row>108</xdr:row>
      <xdr:rowOff>129463</xdr:rowOff>
    </xdr:to>
    <xdr:cxnSp macro="">
      <xdr:nvCxnSpPr>
        <xdr:cNvPr id="735" name="直線コネクタ 734">
          <a:extLst>
            <a:ext uri="{FF2B5EF4-FFF2-40B4-BE49-F238E27FC236}">
              <a16:creationId xmlns:a16="http://schemas.microsoft.com/office/drawing/2014/main" id="{1660773A-2F65-4795-8D48-B89C09A771DF}"/>
            </a:ext>
          </a:extLst>
        </xdr:cNvPr>
        <xdr:cNvCxnSpPr/>
      </xdr:nvCxnSpPr>
      <xdr:spPr>
        <a:xfrm flipV="1">
          <a:off x="17988280" y="18233974"/>
          <a:ext cx="78994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79426</xdr:rowOff>
    </xdr:from>
    <xdr:to>
      <xdr:col>102</xdr:col>
      <xdr:colOff>165100</xdr:colOff>
      <xdr:row>109</xdr:row>
      <xdr:rowOff>9576</xdr:rowOff>
    </xdr:to>
    <xdr:sp macro="" textlink="">
      <xdr:nvSpPr>
        <xdr:cNvPr id="736" name="楕円 735">
          <a:extLst>
            <a:ext uri="{FF2B5EF4-FFF2-40B4-BE49-F238E27FC236}">
              <a16:creationId xmlns:a16="http://schemas.microsoft.com/office/drawing/2014/main" id="{828EAC3D-9ABC-424D-A70D-FB6B01E430CC}"/>
            </a:ext>
          </a:extLst>
        </xdr:cNvPr>
        <xdr:cNvSpPr/>
      </xdr:nvSpPr>
      <xdr:spPr>
        <a:xfrm>
          <a:off x="17162780" y="181845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129463</xdr:rowOff>
    </xdr:from>
    <xdr:to>
      <xdr:col>107</xdr:col>
      <xdr:colOff>50800</xdr:colOff>
      <xdr:row>108</xdr:row>
      <xdr:rowOff>130226</xdr:rowOff>
    </xdr:to>
    <xdr:cxnSp macro="">
      <xdr:nvCxnSpPr>
        <xdr:cNvPr id="737" name="直線コネクタ 736">
          <a:extLst>
            <a:ext uri="{FF2B5EF4-FFF2-40B4-BE49-F238E27FC236}">
              <a16:creationId xmlns:a16="http://schemas.microsoft.com/office/drawing/2014/main" id="{E883F0CE-9486-4F59-B624-5BE1BFC8BB64}"/>
            </a:ext>
          </a:extLst>
        </xdr:cNvPr>
        <xdr:cNvCxnSpPr/>
      </xdr:nvCxnSpPr>
      <xdr:spPr>
        <a:xfrm flipV="1">
          <a:off x="17213580" y="18234583"/>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80035</xdr:rowOff>
    </xdr:from>
    <xdr:to>
      <xdr:col>98</xdr:col>
      <xdr:colOff>38100</xdr:colOff>
      <xdr:row>109</xdr:row>
      <xdr:rowOff>10185</xdr:rowOff>
    </xdr:to>
    <xdr:sp macro="" textlink="">
      <xdr:nvSpPr>
        <xdr:cNvPr id="738" name="楕円 737">
          <a:extLst>
            <a:ext uri="{FF2B5EF4-FFF2-40B4-BE49-F238E27FC236}">
              <a16:creationId xmlns:a16="http://schemas.microsoft.com/office/drawing/2014/main" id="{D152408A-44B5-4EB9-A7F2-BEB27D4D5083}"/>
            </a:ext>
          </a:extLst>
        </xdr:cNvPr>
        <xdr:cNvSpPr/>
      </xdr:nvSpPr>
      <xdr:spPr>
        <a:xfrm>
          <a:off x="16388080" y="181851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130226</xdr:rowOff>
    </xdr:from>
    <xdr:to>
      <xdr:col>102</xdr:col>
      <xdr:colOff>114300</xdr:colOff>
      <xdr:row>108</xdr:row>
      <xdr:rowOff>130835</xdr:rowOff>
    </xdr:to>
    <xdr:cxnSp macro="">
      <xdr:nvCxnSpPr>
        <xdr:cNvPr id="739" name="直線コネクタ 738">
          <a:extLst>
            <a:ext uri="{FF2B5EF4-FFF2-40B4-BE49-F238E27FC236}">
              <a16:creationId xmlns:a16="http://schemas.microsoft.com/office/drawing/2014/main" id="{68EDDE1C-B010-4F4A-9793-FEC26706182D}"/>
            </a:ext>
          </a:extLst>
        </xdr:cNvPr>
        <xdr:cNvCxnSpPr/>
      </xdr:nvCxnSpPr>
      <xdr:spPr>
        <a:xfrm flipV="1">
          <a:off x="16431260" y="18235346"/>
          <a:ext cx="78232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146727</xdr:rowOff>
    </xdr:from>
    <xdr:ext cx="469744" cy="259045"/>
    <xdr:sp macro="" textlink="">
      <xdr:nvSpPr>
        <xdr:cNvPr id="740" name="n_1aveValue【公民館】&#10;一人当たり面積">
          <a:extLst>
            <a:ext uri="{FF2B5EF4-FFF2-40B4-BE49-F238E27FC236}">
              <a16:creationId xmlns:a16="http://schemas.microsoft.com/office/drawing/2014/main" id="{EF9F5D1D-1B50-4099-9B9A-65FB946CD40D}"/>
            </a:ext>
          </a:extLst>
        </xdr:cNvPr>
        <xdr:cNvSpPr txBox="1"/>
      </xdr:nvSpPr>
      <xdr:spPr>
        <a:xfrm>
          <a:off x="18561127" y="179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145508</xdr:rowOff>
    </xdr:from>
    <xdr:ext cx="469744" cy="259045"/>
    <xdr:sp macro="" textlink="">
      <xdr:nvSpPr>
        <xdr:cNvPr id="741" name="n_2aveValue【公民館】&#10;一人当たり面積">
          <a:extLst>
            <a:ext uri="{FF2B5EF4-FFF2-40B4-BE49-F238E27FC236}">
              <a16:creationId xmlns:a16="http://schemas.microsoft.com/office/drawing/2014/main" id="{C6F7892E-B15C-4F13-A94F-946D4FBAA676}"/>
            </a:ext>
          </a:extLst>
        </xdr:cNvPr>
        <xdr:cNvSpPr txBox="1"/>
      </xdr:nvSpPr>
      <xdr:spPr>
        <a:xfrm>
          <a:off x="17776267" y="17915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8958</xdr:rowOff>
    </xdr:from>
    <xdr:ext cx="469744" cy="259045"/>
    <xdr:sp macro="" textlink="">
      <xdr:nvSpPr>
        <xdr:cNvPr id="742" name="n_3aveValue【公民館】&#10;一人当たり面積">
          <a:extLst>
            <a:ext uri="{FF2B5EF4-FFF2-40B4-BE49-F238E27FC236}">
              <a16:creationId xmlns:a16="http://schemas.microsoft.com/office/drawing/2014/main" id="{2F80983A-DDC3-472A-AA1C-62A86F68FB2C}"/>
            </a:ext>
          </a:extLst>
        </xdr:cNvPr>
        <xdr:cNvSpPr txBox="1"/>
      </xdr:nvSpPr>
      <xdr:spPr>
        <a:xfrm>
          <a:off x="17001567" y="1794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11016</xdr:rowOff>
    </xdr:from>
    <xdr:ext cx="469744" cy="259045"/>
    <xdr:sp macro="" textlink="">
      <xdr:nvSpPr>
        <xdr:cNvPr id="743" name="n_4aveValue【公民館】&#10;一人当たり面積">
          <a:extLst>
            <a:ext uri="{FF2B5EF4-FFF2-40B4-BE49-F238E27FC236}">
              <a16:creationId xmlns:a16="http://schemas.microsoft.com/office/drawing/2014/main" id="{430CEA18-B157-485D-9B11-BB1670C229AB}"/>
            </a:ext>
          </a:extLst>
        </xdr:cNvPr>
        <xdr:cNvSpPr txBox="1"/>
      </xdr:nvSpPr>
      <xdr:spPr>
        <a:xfrm>
          <a:off x="16226867" y="1794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170781</xdr:rowOff>
    </xdr:from>
    <xdr:ext cx="469744" cy="259045"/>
    <xdr:sp macro="" textlink="">
      <xdr:nvSpPr>
        <xdr:cNvPr id="744" name="n_1mainValue【公民館】&#10;一人当たり面積">
          <a:extLst>
            <a:ext uri="{FF2B5EF4-FFF2-40B4-BE49-F238E27FC236}">
              <a16:creationId xmlns:a16="http://schemas.microsoft.com/office/drawing/2014/main" id="{1A1FE2AF-8C26-4487-801D-5947DBFEB8B6}"/>
            </a:ext>
          </a:extLst>
        </xdr:cNvPr>
        <xdr:cNvSpPr txBox="1"/>
      </xdr:nvSpPr>
      <xdr:spPr>
        <a:xfrm>
          <a:off x="18561127" y="18275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171390</xdr:rowOff>
    </xdr:from>
    <xdr:ext cx="469744" cy="259045"/>
    <xdr:sp macro="" textlink="">
      <xdr:nvSpPr>
        <xdr:cNvPr id="745" name="n_2mainValue【公民館】&#10;一人当たり面積">
          <a:extLst>
            <a:ext uri="{FF2B5EF4-FFF2-40B4-BE49-F238E27FC236}">
              <a16:creationId xmlns:a16="http://schemas.microsoft.com/office/drawing/2014/main" id="{4393FE12-4D10-43D1-8D8D-52519B38F420}"/>
            </a:ext>
          </a:extLst>
        </xdr:cNvPr>
        <xdr:cNvSpPr txBox="1"/>
      </xdr:nvSpPr>
      <xdr:spPr>
        <a:xfrm>
          <a:off x="17776267" y="18276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703</xdr:rowOff>
    </xdr:from>
    <xdr:ext cx="469744" cy="259045"/>
    <xdr:sp macro="" textlink="">
      <xdr:nvSpPr>
        <xdr:cNvPr id="746" name="n_3mainValue【公民館】&#10;一人当たり面積">
          <a:extLst>
            <a:ext uri="{FF2B5EF4-FFF2-40B4-BE49-F238E27FC236}">
              <a16:creationId xmlns:a16="http://schemas.microsoft.com/office/drawing/2014/main" id="{6D113777-E47D-4742-9C99-7787E6131C14}"/>
            </a:ext>
          </a:extLst>
        </xdr:cNvPr>
        <xdr:cNvSpPr txBox="1"/>
      </xdr:nvSpPr>
      <xdr:spPr>
        <a:xfrm>
          <a:off x="17001567" y="1827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1312</xdr:rowOff>
    </xdr:from>
    <xdr:ext cx="469744" cy="259045"/>
    <xdr:sp macro="" textlink="">
      <xdr:nvSpPr>
        <xdr:cNvPr id="747" name="n_4mainValue【公民館】&#10;一人当たり面積">
          <a:extLst>
            <a:ext uri="{FF2B5EF4-FFF2-40B4-BE49-F238E27FC236}">
              <a16:creationId xmlns:a16="http://schemas.microsoft.com/office/drawing/2014/main" id="{0640915D-D7E2-4023-B06A-4560DDB99EBB}"/>
            </a:ext>
          </a:extLst>
        </xdr:cNvPr>
        <xdr:cNvSpPr txBox="1"/>
      </xdr:nvSpPr>
      <xdr:spPr>
        <a:xfrm>
          <a:off x="16226867" y="1827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a:extLst>
            <a:ext uri="{FF2B5EF4-FFF2-40B4-BE49-F238E27FC236}">
              <a16:creationId xmlns:a16="http://schemas.microsoft.com/office/drawing/2014/main" id="{F1D96E72-FC9C-44E4-8209-02C13D788DE5}"/>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a:extLst>
            <a:ext uri="{FF2B5EF4-FFF2-40B4-BE49-F238E27FC236}">
              <a16:creationId xmlns:a16="http://schemas.microsoft.com/office/drawing/2014/main" id="{8A074FB6-5F02-4939-98B9-2BE9FACEF0D9}"/>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a:extLst>
            <a:ext uri="{FF2B5EF4-FFF2-40B4-BE49-F238E27FC236}">
              <a16:creationId xmlns:a16="http://schemas.microsoft.com/office/drawing/2014/main" id="{15AB9626-3125-4433-8179-65EE7067D094}"/>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学校施設については、令和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西郷義務教育学校を新築にしたことから有形固定資産減価償却率が大きく低下したものの、その他の施設については新築や大規模改修などがなかったことから、道路を除いては有形固定資産減価償却率の数値が大きく、施設の老朽化が進行していることが伺える。</a:t>
          </a:r>
        </a:p>
        <a:p>
          <a:r>
            <a:rPr kumimoji="1" lang="ja-JP" altLang="en-US" sz="1300">
              <a:latin typeface="ＭＳ Ｐゴシック" panose="020B0600070205080204" pitchFamily="50" charset="-128"/>
              <a:ea typeface="ＭＳ Ｐゴシック" panose="020B0600070205080204" pitchFamily="50" charset="-128"/>
            </a:rPr>
            <a:t>　道路については、有形固定資産減価償却率の数値が小さく、一人あたり延長が長い。これは、合併前の旧団体間を連絡する基幹道路や、主要産業である農林業の振興を図るための農林道を計画的に整備してきたことが影響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9AA6519-A67D-4C06-9A5C-0CE58D57815E}"/>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1A4F2C-B77C-4384-9916-02E02F750E4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4EB803F-C5B9-4490-B193-F7276215EC1C}"/>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BAC8110-ABD7-466B-B984-7545298231CD}"/>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宮崎県美郷町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185513-80AD-4100-803C-26ECC4EBD34C}"/>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9165464-B7EB-4D51-AF92-09305E6B1AE1}"/>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64BD1DB-CB45-4CAF-90DA-E2A574608647}"/>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F302DCE-8A98-49E7-8709-4B3586639C6B}"/>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901B70-ACB4-4BFD-8298-C3C352730FA1}"/>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0998ADE-C2D0-4F0E-8E65-5E6B9593FB82}"/>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4,839
4,821
448.84
9,507,103
8,901,239
80,150
4,938,675
6,890,276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E537CBD-8611-4EAC-A788-2CBD4FFDEA55}"/>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7016CD3-00AA-47E1-AADD-214AB5BC8770}"/>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E396521-A4C1-424D-ADE2-4E05E51D9039}"/>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6D4B796-C3A1-4A8A-A63F-50B84E6580E5}"/>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C5C05F-77BC-4705-85B3-12919871A850}"/>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D7C2C21-AA63-4920-81A2-146477202865}"/>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E99B36D-AB2D-4ABF-9496-0E3E3EFF6BB2}"/>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DAB5A8-E8D4-48DE-B416-1B7076BB6598}"/>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4E2C5D-C7FA-4175-A7F2-74DBE21C0D5F}"/>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9FA3859-D745-4794-BC0C-751FB518FCC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78957D3-216A-406A-A542-8D0FB0040098}"/>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94F756C-E4C9-4F0A-9834-F9AFCC1B3872}"/>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44A7920-1F3F-4F24-BB59-1DA3FDBC3DFB}"/>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D47B282-85DE-4DEA-A7BB-A02FCC9D01AB}"/>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F94E99-614A-4183-B83F-1C6C35E6BCC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EA4EACF-5EE8-47B7-A368-959D650634B2}"/>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AD2401E-EA5F-4A89-AA2F-4FF8FE9B526F}"/>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39F651C-1B68-4C3D-BEAA-A4669A669280}"/>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EB9752E-3DFC-4F74-8A54-826F286563D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8C6926F-0EC1-46A4-874C-0514FA19C65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EAAB5DB-2DBC-4A41-8B0D-A6C7371B174F}"/>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1E35171A-E528-48C4-B8AB-660B6E0737F2}"/>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C446C3-536D-4DC8-A412-AEBB1ECB7191}"/>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ED4533A-3DCF-4FD9-B6F6-6620A9D0A02D}"/>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8F10EC7-CC30-49B5-9E6B-CEC80BBE10EA}"/>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9189CA0-AA55-4F03-A1BF-BE047C065145}"/>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3091C8D-A338-42A8-B542-C2C68382ED7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1F25912-9E77-4DB4-B90A-7FF584334CA6}"/>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F335EDE-6CF1-441C-A9CC-19E8F1235148}"/>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59A8F57-963B-47AE-8A4B-515BD851ED5E}"/>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50EDCB8-CB49-486B-9C72-9E048413E5FC}"/>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7530CD0-061D-42C5-8067-E44B19CBBC8D}"/>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654040A-ACEF-48B1-96C1-D9804D61ECA7}"/>
            </a:ext>
          </a:extLst>
        </xdr:cNvPr>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1422DA75-D647-4402-AC96-DADA5869AE67}"/>
            </a:ext>
          </a:extLst>
        </xdr:cNvPr>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FC9AECB-3499-41A0-A693-1572FEDBC8C7}"/>
            </a:ext>
          </a:extLst>
        </xdr:cNvPr>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F2E1848-56C2-4800-A72F-B75469872334}"/>
            </a:ext>
          </a:extLst>
        </xdr:cNvPr>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354CFFDF-79FC-432E-86C1-8A8CA6D9438B}"/>
            </a:ext>
          </a:extLst>
        </xdr:cNvPr>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813F648-4592-486B-A81E-78F89B4803C2}"/>
            </a:ext>
          </a:extLst>
        </xdr:cNvPr>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3101E160-01C1-4BDB-AB46-CE14FC752F37}"/>
            </a:ext>
          </a:extLst>
        </xdr:cNvPr>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E69A900-130A-4385-82DA-4A263284A169}"/>
            </a:ext>
          </a:extLst>
        </xdr:cNvPr>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0B1C85B-1BC9-418F-A5EE-31F72D870FB5}"/>
            </a:ext>
          </a:extLst>
        </xdr:cNvPr>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458FA86A-C7CD-4BBE-AB90-4197BE62DAA6}"/>
            </a:ext>
          </a:extLst>
        </xdr:cNvPr>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3114FAC6-E8F8-4E3D-A917-62199DD5309F}"/>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BD4B4DAE-48B9-4BC0-8308-A1DAA01A7DA4}"/>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D19FFF6-B88F-4032-BDEB-0510A1B81318}"/>
            </a:ext>
          </a:extLst>
        </xdr:cNvPr>
        <xdr:cNvCxnSpPr/>
      </xdr:nvCxnSpPr>
      <xdr:spPr>
        <a:xfrm flipV="1">
          <a:off x="4086225" y="558927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C3000359-EE97-4F97-80FB-E55487A2C55B}"/>
            </a:ext>
          </a:extLst>
        </xdr:cNvPr>
        <xdr:cNvSpPr txBox="1"/>
      </xdr:nvSpPr>
      <xdr:spPr>
        <a:xfrm>
          <a:off x="412496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BBCC0F2-2B60-4C12-A131-8837166ECEF6}"/>
            </a:ext>
          </a:extLst>
        </xdr:cNvPr>
        <xdr:cNvCxnSpPr/>
      </xdr:nvCxnSpPr>
      <xdr:spPr>
        <a:xfrm>
          <a:off x="4020820" y="6832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76D49C76-2713-4B2A-89F6-D160769ABB4B}"/>
            </a:ext>
          </a:extLst>
        </xdr:cNvPr>
        <xdr:cNvSpPr txBox="1"/>
      </xdr:nvSpPr>
      <xdr:spPr>
        <a:xfrm>
          <a:off x="4124960" y="53683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82F7D4A7-BA2D-4651-9A51-A3DEFAF82BC3}"/>
            </a:ext>
          </a:extLst>
        </xdr:cNvPr>
        <xdr:cNvCxnSpPr/>
      </xdr:nvCxnSpPr>
      <xdr:spPr>
        <a:xfrm>
          <a:off x="4020820" y="558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87674357-CAF2-48A7-BE95-3271A3E9EBB9}"/>
            </a:ext>
          </a:extLst>
        </xdr:cNvPr>
        <xdr:cNvSpPr txBox="1"/>
      </xdr:nvSpPr>
      <xdr:spPr>
        <a:xfrm>
          <a:off x="4124960" y="6093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35560</xdr:rowOff>
    </xdr:from>
    <xdr:to>
      <xdr:col>24</xdr:col>
      <xdr:colOff>114300</xdr:colOff>
      <xdr:row>37</xdr:row>
      <xdr:rowOff>137160</xdr:rowOff>
    </xdr:to>
    <xdr:sp macro="" textlink="">
      <xdr:nvSpPr>
        <xdr:cNvPr id="62" name="フローチャート: 判断 61">
          <a:extLst>
            <a:ext uri="{FF2B5EF4-FFF2-40B4-BE49-F238E27FC236}">
              <a16:creationId xmlns:a16="http://schemas.microsoft.com/office/drawing/2014/main" id="{0FE117FD-9289-4015-A48D-90AC8A9B5D84}"/>
            </a:ext>
          </a:extLst>
        </xdr:cNvPr>
        <xdr:cNvSpPr/>
      </xdr:nvSpPr>
      <xdr:spPr>
        <a:xfrm>
          <a:off x="403606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3810</xdr:rowOff>
    </xdr:from>
    <xdr:to>
      <xdr:col>20</xdr:col>
      <xdr:colOff>38100</xdr:colOff>
      <xdr:row>37</xdr:row>
      <xdr:rowOff>105410</xdr:rowOff>
    </xdr:to>
    <xdr:sp macro="" textlink="">
      <xdr:nvSpPr>
        <xdr:cNvPr id="63" name="フローチャート: 判断 62">
          <a:extLst>
            <a:ext uri="{FF2B5EF4-FFF2-40B4-BE49-F238E27FC236}">
              <a16:creationId xmlns:a16="http://schemas.microsoft.com/office/drawing/2014/main" id="{21E1218B-1A70-4ACE-A6DF-566848D61827}"/>
            </a:ext>
          </a:extLst>
        </xdr:cNvPr>
        <xdr:cNvSpPr/>
      </xdr:nvSpPr>
      <xdr:spPr>
        <a:xfrm>
          <a:off x="3312160" y="62064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90170</xdr:rowOff>
    </xdr:from>
    <xdr:to>
      <xdr:col>15</xdr:col>
      <xdr:colOff>101600</xdr:colOff>
      <xdr:row>37</xdr:row>
      <xdr:rowOff>20320</xdr:rowOff>
    </xdr:to>
    <xdr:sp macro="" textlink="">
      <xdr:nvSpPr>
        <xdr:cNvPr id="64" name="フローチャート: 判断 63">
          <a:extLst>
            <a:ext uri="{FF2B5EF4-FFF2-40B4-BE49-F238E27FC236}">
              <a16:creationId xmlns:a16="http://schemas.microsoft.com/office/drawing/2014/main" id="{49A5BA5B-E68E-4F24-9DB2-1E53A98EBAA2}"/>
            </a:ext>
          </a:extLst>
        </xdr:cNvPr>
        <xdr:cNvSpPr/>
      </xdr:nvSpPr>
      <xdr:spPr>
        <a:xfrm>
          <a:off x="2514600" y="6125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91440</xdr:rowOff>
    </xdr:from>
    <xdr:to>
      <xdr:col>10</xdr:col>
      <xdr:colOff>165100</xdr:colOff>
      <xdr:row>38</xdr:row>
      <xdr:rowOff>21590</xdr:rowOff>
    </xdr:to>
    <xdr:sp macro="" textlink="">
      <xdr:nvSpPr>
        <xdr:cNvPr id="65" name="フローチャート: 判断 64">
          <a:extLst>
            <a:ext uri="{FF2B5EF4-FFF2-40B4-BE49-F238E27FC236}">
              <a16:creationId xmlns:a16="http://schemas.microsoft.com/office/drawing/2014/main" id="{F9572B7D-D19B-4B87-9A38-C018C00830DE}"/>
            </a:ext>
          </a:extLst>
        </xdr:cNvPr>
        <xdr:cNvSpPr/>
      </xdr:nvSpPr>
      <xdr:spPr>
        <a:xfrm>
          <a:off x="1739900" y="62941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80010</xdr:rowOff>
    </xdr:from>
    <xdr:to>
      <xdr:col>6</xdr:col>
      <xdr:colOff>38100</xdr:colOff>
      <xdr:row>38</xdr:row>
      <xdr:rowOff>10160</xdr:rowOff>
    </xdr:to>
    <xdr:sp macro="" textlink="">
      <xdr:nvSpPr>
        <xdr:cNvPr id="66" name="フローチャート: 判断 65">
          <a:extLst>
            <a:ext uri="{FF2B5EF4-FFF2-40B4-BE49-F238E27FC236}">
              <a16:creationId xmlns:a16="http://schemas.microsoft.com/office/drawing/2014/main" id="{D3190707-4A66-41C2-97EB-1D4AEC450C32}"/>
            </a:ext>
          </a:extLst>
        </xdr:cNvPr>
        <xdr:cNvSpPr/>
      </xdr:nvSpPr>
      <xdr:spPr>
        <a:xfrm>
          <a:off x="965200" y="6282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739E915-0641-4D81-B363-09845B6CC7A3}"/>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06FA940-48DD-4064-853F-3A1B4FF2B2AE}"/>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6D6A194-4BE8-4BF3-8108-5CCD866C8C37}"/>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6106B27-46E6-4A6A-A855-F1A86A526CBD}"/>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2ECAD24-C0EC-4378-A178-32B98040D268}"/>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161290</xdr:rowOff>
    </xdr:from>
    <xdr:to>
      <xdr:col>24</xdr:col>
      <xdr:colOff>114300</xdr:colOff>
      <xdr:row>39</xdr:row>
      <xdr:rowOff>91440</xdr:rowOff>
    </xdr:to>
    <xdr:sp macro="" textlink="">
      <xdr:nvSpPr>
        <xdr:cNvPr id="72" name="楕円 71">
          <a:extLst>
            <a:ext uri="{FF2B5EF4-FFF2-40B4-BE49-F238E27FC236}">
              <a16:creationId xmlns:a16="http://schemas.microsoft.com/office/drawing/2014/main" id="{C39F722D-B7F5-4208-A09D-4A3D6F448A09}"/>
            </a:ext>
          </a:extLst>
        </xdr:cNvPr>
        <xdr:cNvSpPr/>
      </xdr:nvSpPr>
      <xdr:spPr>
        <a:xfrm>
          <a:off x="4036060" y="65316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139717</xdr:rowOff>
    </xdr:from>
    <xdr:ext cx="405111" cy="259045"/>
    <xdr:sp macro="" textlink="">
      <xdr:nvSpPr>
        <xdr:cNvPr id="73" name="【図書館】&#10;有形固定資産減価償却率該当値テキスト">
          <a:extLst>
            <a:ext uri="{FF2B5EF4-FFF2-40B4-BE49-F238E27FC236}">
              <a16:creationId xmlns:a16="http://schemas.microsoft.com/office/drawing/2014/main" id="{624E484B-5FB7-4E81-B49A-AAF144E70390}"/>
            </a:ext>
          </a:extLst>
        </xdr:cNvPr>
        <xdr:cNvSpPr txBox="1"/>
      </xdr:nvSpPr>
      <xdr:spPr>
        <a:xfrm>
          <a:off x="4124960"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106680</xdr:rowOff>
    </xdr:from>
    <xdr:to>
      <xdr:col>20</xdr:col>
      <xdr:colOff>38100</xdr:colOff>
      <xdr:row>39</xdr:row>
      <xdr:rowOff>36830</xdr:rowOff>
    </xdr:to>
    <xdr:sp macro="" textlink="">
      <xdr:nvSpPr>
        <xdr:cNvPr id="74" name="楕円 73">
          <a:extLst>
            <a:ext uri="{FF2B5EF4-FFF2-40B4-BE49-F238E27FC236}">
              <a16:creationId xmlns:a16="http://schemas.microsoft.com/office/drawing/2014/main" id="{CE7F2FD0-3C83-4701-B6E5-AD59B0AF6FD6}"/>
            </a:ext>
          </a:extLst>
        </xdr:cNvPr>
        <xdr:cNvSpPr/>
      </xdr:nvSpPr>
      <xdr:spPr>
        <a:xfrm>
          <a:off x="3312160" y="6477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157480</xdr:rowOff>
    </xdr:from>
    <xdr:to>
      <xdr:col>24</xdr:col>
      <xdr:colOff>63500</xdr:colOff>
      <xdr:row>39</xdr:row>
      <xdr:rowOff>40640</xdr:rowOff>
    </xdr:to>
    <xdr:cxnSp macro="">
      <xdr:nvCxnSpPr>
        <xdr:cNvPr id="75" name="直線コネクタ 74">
          <a:extLst>
            <a:ext uri="{FF2B5EF4-FFF2-40B4-BE49-F238E27FC236}">
              <a16:creationId xmlns:a16="http://schemas.microsoft.com/office/drawing/2014/main" id="{266BB1BA-7452-44DB-A726-2220DA5C12C4}"/>
            </a:ext>
          </a:extLst>
        </xdr:cNvPr>
        <xdr:cNvCxnSpPr/>
      </xdr:nvCxnSpPr>
      <xdr:spPr>
        <a:xfrm>
          <a:off x="3355340" y="6527800"/>
          <a:ext cx="7315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59690</xdr:rowOff>
    </xdr:from>
    <xdr:to>
      <xdr:col>15</xdr:col>
      <xdr:colOff>101600</xdr:colOff>
      <xdr:row>38</xdr:row>
      <xdr:rowOff>161290</xdr:rowOff>
    </xdr:to>
    <xdr:sp macro="" textlink="">
      <xdr:nvSpPr>
        <xdr:cNvPr id="76" name="楕円 75">
          <a:extLst>
            <a:ext uri="{FF2B5EF4-FFF2-40B4-BE49-F238E27FC236}">
              <a16:creationId xmlns:a16="http://schemas.microsoft.com/office/drawing/2014/main" id="{C505B46E-F063-47BE-8BE6-5CAD1FB83FB4}"/>
            </a:ext>
          </a:extLst>
        </xdr:cNvPr>
        <xdr:cNvSpPr/>
      </xdr:nvSpPr>
      <xdr:spPr>
        <a:xfrm>
          <a:off x="25146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110490</xdr:rowOff>
    </xdr:from>
    <xdr:to>
      <xdr:col>19</xdr:col>
      <xdr:colOff>177800</xdr:colOff>
      <xdr:row>38</xdr:row>
      <xdr:rowOff>157480</xdr:rowOff>
    </xdr:to>
    <xdr:cxnSp macro="">
      <xdr:nvCxnSpPr>
        <xdr:cNvPr id="77" name="直線コネクタ 76">
          <a:extLst>
            <a:ext uri="{FF2B5EF4-FFF2-40B4-BE49-F238E27FC236}">
              <a16:creationId xmlns:a16="http://schemas.microsoft.com/office/drawing/2014/main" id="{26D83642-6567-4F28-BEC6-464E36B8D250}"/>
            </a:ext>
          </a:extLst>
        </xdr:cNvPr>
        <xdr:cNvCxnSpPr/>
      </xdr:nvCxnSpPr>
      <xdr:spPr>
        <a:xfrm>
          <a:off x="2565400" y="6480810"/>
          <a:ext cx="78994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8890</xdr:rowOff>
    </xdr:from>
    <xdr:to>
      <xdr:col>10</xdr:col>
      <xdr:colOff>165100</xdr:colOff>
      <xdr:row>38</xdr:row>
      <xdr:rowOff>110490</xdr:rowOff>
    </xdr:to>
    <xdr:sp macro="" textlink="">
      <xdr:nvSpPr>
        <xdr:cNvPr id="78" name="楕円 77">
          <a:extLst>
            <a:ext uri="{FF2B5EF4-FFF2-40B4-BE49-F238E27FC236}">
              <a16:creationId xmlns:a16="http://schemas.microsoft.com/office/drawing/2014/main" id="{BE6E23CA-F7EB-4BBE-87FC-CF03927334C5}"/>
            </a:ext>
          </a:extLst>
        </xdr:cNvPr>
        <xdr:cNvSpPr/>
      </xdr:nvSpPr>
      <xdr:spPr>
        <a:xfrm>
          <a:off x="1739900" y="637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59690</xdr:rowOff>
    </xdr:from>
    <xdr:to>
      <xdr:col>15</xdr:col>
      <xdr:colOff>50800</xdr:colOff>
      <xdr:row>38</xdr:row>
      <xdr:rowOff>110490</xdr:rowOff>
    </xdr:to>
    <xdr:cxnSp macro="">
      <xdr:nvCxnSpPr>
        <xdr:cNvPr id="79" name="直線コネクタ 78">
          <a:extLst>
            <a:ext uri="{FF2B5EF4-FFF2-40B4-BE49-F238E27FC236}">
              <a16:creationId xmlns:a16="http://schemas.microsoft.com/office/drawing/2014/main" id="{946D9C8E-4600-4B6C-826E-88A0B42C6EDC}"/>
            </a:ext>
          </a:extLst>
        </xdr:cNvPr>
        <xdr:cNvCxnSpPr/>
      </xdr:nvCxnSpPr>
      <xdr:spPr>
        <a:xfrm>
          <a:off x="1790700" y="6430010"/>
          <a:ext cx="7747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129540</xdr:rowOff>
    </xdr:from>
    <xdr:to>
      <xdr:col>6</xdr:col>
      <xdr:colOff>38100</xdr:colOff>
      <xdr:row>38</xdr:row>
      <xdr:rowOff>59690</xdr:rowOff>
    </xdr:to>
    <xdr:sp macro="" textlink="">
      <xdr:nvSpPr>
        <xdr:cNvPr id="80" name="楕円 79">
          <a:extLst>
            <a:ext uri="{FF2B5EF4-FFF2-40B4-BE49-F238E27FC236}">
              <a16:creationId xmlns:a16="http://schemas.microsoft.com/office/drawing/2014/main" id="{F6E9C5D3-230B-477C-91ED-B3100B1B976C}"/>
            </a:ext>
          </a:extLst>
        </xdr:cNvPr>
        <xdr:cNvSpPr/>
      </xdr:nvSpPr>
      <xdr:spPr>
        <a:xfrm>
          <a:off x="965200" y="63322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8890</xdr:rowOff>
    </xdr:from>
    <xdr:to>
      <xdr:col>10</xdr:col>
      <xdr:colOff>114300</xdr:colOff>
      <xdr:row>38</xdr:row>
      <xdr:rowOff>59690</xdr:rowOff>
    </xdr:to>
    <xdr:cxnSp macro="">
      <xdr:nvCxnSpPr>
        <xdr:cNvPr id="81" name="直線コネクタ 80">
          <a:extLst>
            <a:ext uri="{FF2B5EF4-FFF2-40B4-BE49-F238E27FC236}">
              <a16:creationId xmlns:a16="http://schemas.microsoft.com/office/drawing/2014/main" id="{3FDA7131-268E-40D2-A681-863D8D2EF349}"/>
            </a:ext>
          </a:extLst>
        </xdr:cNvPr>
        <xdr:cNvCxnSpPr/>
      </xdr:nvCxnSpPr>
      <xdr:spPr>
        <a:xfrm>
          <a:off x="1008380" y="6379210"/>
          <a:ext cx="78232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121937</xdr:rowOff>
    </xdr:from>
    <xdr:ext cx="405111" cy="259045"/>
    <xdr:sp macro="" textlink="">
      <xdr:nvSpPr>
        <xdr:cNvPr id="82" name="n_1aveValue【図書館】&#10;有形固定資産減価償却率">
          <a:extLst>
            <a:ext uri="{FF2B5EF4-FFF2-40B4-BE49-F238E27FC236}">
              <a16:creationId xmlns:a16="http://schemas.microsoft.com/office/drawing/2014/main" id="{87AF3EDB-37E8-4BE7-B2F9-18CED85F52E5}"/>
            </a:ext>
          </a:extLst>
        </xdr:cNvPr>
        <xdr:cNvSpPr txBox="1"/>
      </xdr:nvSpPr>
      <xdr:spPr>
        <a:xfrm>
          <a:off x="3170564" y="5989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36847</xdr:rowOff>
    </xdr:from>
    <xdr:ext cx="405111" cy="259045"/>
    <xdr:sp macro="" textlink="">
      <xdr:nvSpPr>
        <xdr:cNvPr id="83" name="n_2aveValue【図書館】&#10;有形固定資産減価償却率">
          <a:extLst>
            <a:ext uri="{FF2B5EF4-FFF2-40B4-BE49-F238E27FC236}">
              <a16:creationId xmlns:a16="http://schemas.microsoft.com/office/drawing/2014/main" id="{10AFC397-FD8C-461E-9239-29CBA0602DBF}"/>
            </a:ext>
          </a:extLst>
        </xdr:cNvPr>
        <xdr:cNvSpPr txBox="1"/>
      </xdr:nvSpPr>
      <xdr:spPr>
        <a:xfrm>
          <a:off x="238570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38117</xdr:rowOff>
    </xdr:from>
    <xdr:ext cx="405111" cy="259045"/>
    <xdr:sp macro="" textlink="">
      <xdr:nvSpPr>
        <xdr:cNvPr id="84" name="n_3aveValue【図書館】&#10;有形固定資産減価償却率">
          <a:extLst>
            <a:ext uri="{FF2B5EF4-FFF2-40B4-BE49-F238E27FC236}">
              <a16:creationId xmlns:a16="http://schemas.microsoft.com/office/drawing/2014/main" id="{1E9B1E5B-B9AD-4745-97C0-002F7122E796}"/>
            </a:ext>
          </a:extLst>
        </xdr:cNvPr>
        <xdr:cNvSpPr txBox="1"/>
      </xdr:nvSpPr>
      <xdr:spPr>
        <a:xfrm>
          <a:off x="161100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26687</xdr:rowOff>
    </xdr:from>
    <xdr:ext cx="405111" cy="259045"/>
    <xdr:sp macro="" textlink="">
      <xdr:nvSpPr>
        <xdr:cNvPr id="85" name="n_4aveValue【図書館】&#10;有形固定資産減価償却率">
          <a:extLst>
            <a:ext uri="{FF2B5EF4-FFF2-40B4-BE49-F238E27FC236}">
              <a16:creationId xmlns:a16="http://schemas.microsoft.com/office/drawing/2014/main" id="{578C17AF-C5B3-4D86-A9E2-99D6605BA623}"/>
            </a:ext>
          </a:extLst>
        </xdr:cNvPr>
        <xdr:cNvSpPr txBox="1"/>
      </xdr:nvSpPr>
      <xdr:spPr>
        <a:xfrm>
          <a:off x="836304" y="6061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27957</xdr:rowOff>
    </xdr:from>
    <xdr:ext cx="405111" cy="259045"/>
    <xdr:sp macro="" textlink="">
      <xdr:nvSpPr>
        <xdr:cNvPr id="86" name="n_1mainValue【図書館】&#10;有形固定資産減価償却率">
          <a:extLst>
            <a:ext uri="{FF2B5EF4-FFF2-40B4-BE49-F238E27FC236}">
              <a16:creationId xmlns:a16="http://schemas.microsoft.com/office/drawing/2014/main" id="{6662F24D-725B-4162-ACB5-18BBADF8FFB4}"/>
            </a:ext>
          </a:extLst>
        </xdr:cNvPr>
        <xdr:cNvSpPr txBox="1"/>
      </xdr:nvSpPr>
      <xdr:spPr>
        <a:xfrm>
          <a:off x="3170564" y="656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152417</xdr:rowOff>
    </xdr:from>
    <xdr:ext cx="405111" cy="259045"/>
    <xdr:sp macro="" textlink="">
      <xdr:nvSpPr>
        <xdr:cNvPr id="87" name="n_2mainValue【図書館】&#10;有形固定資産減価償却率">
          <a:extLst>
            <a:ext uri="{FF2B5EF4-FFF2-40B4-BE49-F238E27FC236}">
              <a16:creationId xmlns:a16="http://schemas.microsoft.com/office/drawing/2014/main" id="{E9EA61D4-091F-4348-82BE-B48ED43311BD}"/>
            </a:ext>
          </a:extLst>
        </xdr:cNvPr>
        <xdr:cNvSpPr txBox="1"/>
      </xdr:nvSpPr>
      <xdr:spPr>
        <a:xfrm>
          <a:off x="238570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101617</xdr:rowOff>
    </xdr:from>
    <xdr:ext cx="405111" cy="259045"/>
    <xdr:sp macro="" textlink="">
      <xdr:nvSpPr>
        <xdr:cNvPr id="88" name="n_3mainValue【図書館】&#10;有形固定資産減価償却率">
          <a:extLst>
            <a:ext uri="{FF2B5EF4-FFF2-40B4-BE49-F238E27FC236}">
              <a16:creationId xmlns:a16="http://schemas.microsoft.com/office/drawing/2014/main" id="{F6301EB9-6913-45AA-B5F7-C82E9602D005}"/>
            </a:ext>
          </a:extLst>
        </xdr:cNvPr>
        <xdr:cNvSpPr txBox="1"/>
      </xdr:nvSpPr>
      <xdr:spPr>
        <a:xfrm>
          <a:off x="161100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50817</xdr:rowOff>
    </xdr:from>
    <xdr:ext cx="405111" cy="259045"/>
    <xdr:sp macro="" textlink="">
      <xdr:nvSpPr>
        <xdr:cNvPr id="89" name="n_4mainValue【図書館】&#10;有形固定資産減価償却率">
          <a:extLst>
            <a:ext uri="{FF2B5EF4-FFF2-40B4-BE49-F238E27FC236}">
              <a16:creationId xmlns:a16="http://schemas.microsoft.com/office/drawing/2014/main" id="{B95FAF8F-2E06-4BC0-8AEF-2E583DFCE915}"/>
            </a:ext>
          </a:extLst>
        </xdr:cNvPr>
        <xdr:cNvSpPr txBox="1"/>
      </xdr:nvSpPr>
      <xdr:spPr>
        <a:xfrm>
          <a:off x="836304" y="6421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865991C1-05C6-4EFD-A790-AD6EB854B53C}"/>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92F76A4F-8034-449B-84F1-1675D950FC3C}"/>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260A0552-F726-4A40-A0C1-977E130D5A5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A972D442-173E-4734-8BB4-F374AC883FF1}"/>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AE63C9FA-A037-4EA2-946E-B15DC1E0FD27}"/>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4CD5CA63-3D65-4390-BA5B-8565D4CDB7A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30B52A70-8992-41D5-8C4A-3AEA7DC429F4}"/>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FFA26893-8ADB-4B85-ACBF-13006C471532}"/>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50CF98C7-7AC7-43C6-B000-7D86184246B2}"/>
            </a:ext>
          </a:extLst>
        </xdr:cNvPr>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1C11ED0-AA93-46DD-9A34-06B84E18D9AC}"/>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0" name="直線コネクタ 99">
          <a:extLst>
            <a:ext uri="{FF2B5EF4-FFF2-40B4-BE49-F238E27FC236}">
              <a16:creationId xmlns:a16="http://schemas.microsoft.com/office/drawing/2014/main" id="{39320D48-2747-40B5-94C2-1A69CDE025F1}"/>
            </a:ext>
          </a:extLst>
        </xdr:cNvPr>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1" name="テキスト ボックス 100">
          <a:extLst>
            <a:ext uri="{FF2B5EF4-FFF2-40B4-BE49-F238E27FC236}">
              <a16:creationId xmlns:a16="http://schemas.microsoft.com/office/drawing/2014/main" id="{2726E85F-D6F5-447E-BC9D-72BA85A2DE2D}"/>
            </a:ext>
          </a:extLst>
        </xdr:cNvPr>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2" name="直線コネクタ 101">
          <a:extLst>
            <a:ext uri="{FF2B5EF4-FFF2-40B4-BE49-F238E27FC236}">
              <a16:creationId xmlns:a16="http://schemas.microsoft.com/office/drawing/2014/main" id="{2E3B567A-28EF-4C4F-9ABB-9B20D0A08425}"/>
            </a:ext>
          </a:extLst>
        </xdr:cNvPr>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3" name="テキスト ボックス 102">
          <a:extLst>
            <a:ext uri="{FF2B5EF4-FFF2-40B4-BE49-F238E27FC236}">
              <a16:creationId xmlns:a16="http://schemas.microsoft.com/office/drawing/2014/main" id="{68C0233A-BD63-42DD-9304-609573DE2778}"/>
            </a:ext>
          </a:extLst>
        </xdr:cNvPr>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4" name="直線コネクタ 103">
          <a:extLst>
            <a:ext uri="{FF2B5EF4-FFF2-40B4-BE49-F238E27FC236}">
              <a16:creationId xmlns:a16="http://schemas.microsoft.com/office/drawing/2014/main" id="{0D051B7F-0F6E-450F-BF0B-E0B7D22F340C}"/>
            </a:ext>
          </a:extLst>
        </xdr:cNvPr>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5" name="テキスト ボックス 104">
          <a:extLst>
            <a:ext uri="{FF2B5EF4-FFF2-40B4-BE49-F238E27FC236}">
              <a16:creationId xmlns:a16="http://schemas.microsoft.com/office/drawing/2014/main" id="{8758513A-49A6-48B3-A96E-1F70094B99DF}"/>
            </a:ext>
          </a:extLst>
        </xdr:cNvPr>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6" name="直線コネクタ 105">
          <a:extLst>
            <a:ext uri="{FF2B5EF4-FFF2-40B4-BE49-F238E27FC236}">
              <a16:creationId xmlns:a16="http://schemas.microsoft.com/office/drawing/2014/main" id="{F6429698-3BAF-42B8-91F2-B1ECAE386C24}"/>
            </a:ext>
          </a:extLst>
        </xdr:cNvPr>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7" name="テキスト ボックス 106">
          <a:extLst>
            <a:ext uri="{FF2B5EF4-FFF2-40B4-BE49-F238E27FC236}">
              <a16:creationId xmlns:a16="http://schemas.microsoft.com/office/drawing/2014/main" id="{418907C3-ABA9-4CDF-9EB9-3712B3302E4F}"/>
            </a:ext>
          </a:extLst>
        </xdr:cNvPr>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FCDDC736-2D88-41A5-8019-DF175D5398F4}"/>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F9C894BF-2F5F-42AC-B6EC-57E42009B2E8}"/>
            </a:ext>
          </a:extLst>
        </xdr:cNvPr>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5C02E38E-1F29-409E-9186-2D08C7890781}"/>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80772</xdr:rowOff>
    </xdr:from>
    <xdr:to>
      <xdr:col>54</xdr:col>
      <xdr:colOff>189865</xdr:colOff>
      <xdr:row>41</xdr:row>
      <xdr:rowOff>131064</xdr:rowOff>
    </xdr:to>
    <xdr:cxnSp macro="">
      <xdr:nvCxnSpPr>
        <xdr:cNvPr id="111" name="直線コネクタ 110">
          <a:extLst>
            <a:ext uri="{FF2B5EF4-FFF2-40B4-BE49-F238E27FC236}">
              <a16:creationId xmlns:a16="http://schemas.microsoft.com/office/drawing/2014/main" id="{6CF3866D-E989-4EE4-89DC-E9D984DCD781}"/>
            </a:ext>
          </a:extLst>
        </xdr:cNvPr>
        <xdr:cNvCxnSpPr/>
      </xdr:nvCxnSpPr>
      <xdr:spPr>
        <a:xfrm flipV="1">
          <a:off x="9219565" y="5612892"/>
          <a:ext cx="0" cy="139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134891</xdr:rowOff>
    </xdr:from>
    <xdr:ext cx="469744" cy="259045"/>
    <xdr:sp macro="" textlink="">
      <xdr:nvSpPr>
        <xdr:cNvPr id="112" name="【図書館】&#10;一人当たり面積最小値テキスト">
          <a:extLst>
            <a:ext uri="{FF2B5EF4-FFF2-40B4-BE49-F238E27FC236}">
              <a16:creationId xmlns:a16="http://schemas.microsoft.com/office/drawing/2014/main" id="{1759D9C1-3F05-4904-9922-83B22B1F9A90}"/>
            </a:ext>
          </a:extLst>
        </xdr:cNvPr>
        <xdr:cNvSpPr txBox="1"/>
      </xdr:nvSpPr>
      <xdr:spPr>
        <a:xfrm>
          <a:off x="9258300" y="700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131064</xdr:rowOff>
    </xdr:from>
    <xdr:to>
      <xdr:col>55</xdr:col>
      <xdr:colOff>88900</xdr:colOff>
      <xdr:row>41</xdr:row>
      <xdr:rowOff>131064</xdr:rowOff>
    </xdr:to>
    <xdr:cxnSp macro="">
      <xdr:nvCxnSpPr>
        <xdr:cNvPr id="113" name="直線コネクタ 112">
          <a:extLst>
            <a:ext uri="{FF2B5EF4-FFF2-40B4-BE49-F238E27FC236}">
              <a16:creationId xmlns:a16="http://schemas.microsoft.com/office/drawing/2014/main" id="{DB25B514-7028-4ABE-B2F9-04EBFEC766B3}"/>
            </a:ext>
          </a:extLst>
        </xdr:cNvPr>
        <xdr:cNvCxnSpPr/>
      </xdr:nvCxnSpPr>
      <xdr:spPr>
        <a:xfrm>
          <a:off x="9154160" y="70043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27449</xdr:rowOff>
    </xdr:from>
    <xdr:ext cx="469744" cy="259045"/>
    <xdr:sp macro="" textlink="">
      <xdr:nvSpPr>
        <xdr:cNvPr id="114" name="【図書館】&#10;一人当たり面積最大値テキスト">
          <a:extLst>
            <a:ext uri="{FF2B5EF4-FFF2-40B4-BE49-F238E27FC236}">
              <a16:creationId xmlns:a16="http://schemas.microsoft.com/office/drawing/2014/main" id="{5ED6E346-4AC6-41AC-9006-D3F58B6DCB1B}"/>
            </a:ext>
          </a:extLst>
        </xdr:cNvPr>
        <xdr:cNvSpPr txBox="1"/>
      </xdr:nvSpPr>
      <xdr:spPr>
        <a:xfrm>
          <a:off x="9258300" y="539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80772</xdr:rowOff>
    </xdr:from>
    <xdr:to>
      <xdr:col>55</xdr:col>
      <xdr:colOff>88900</xdr:colOff>
      <xdr:row>33</xdr:row>
      <xdr:rowOff>80772</xdr:rowOff>
    </xdr:to>
    <xdr:cxnSp macro="">
      <xdr:nvCxnSpPr>
        <xdr:cNvPr id="115" name="直線コネクタ 114">
          <a:extLst>
            <a:ext uri="{FF2B5EF4-FFF2-40B4-BE49-F238E27FC236}">
              <a16:creationId xmlns:a16="http://schemas.microsoft.com/office/drawing/2014/main" id="{2F4CD669-025E-4DF5-A988-2F293364408B}"/>
            </a:ext>
          </a:extLst>
        </xdr:cNvPr>
        <xdr:cNvCxnSpPr/>
      </xdr:nvCxnSpPr>
      <xdr:spPr>
        <a:xfrm>
          <a:off x="9154160" y="56128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70121</xdr:rowOff>
    </xdr:from>
    <xdr:ext cx="469744" cy="259045"/>
    <xdr:sp macro="" textlink="">
      <xdr:nvSpPr>
        <xdr:cNvPr id="116" name="【図書館】&#10;一人当たり面積平均値テキスト">
          <a:extLst>
            <a:ext uri="{FF2B5EF4-FFF2-40B4-BE49-F238E27FC236}">
              <a16:creationId xmlns:a16="http://schemas.microsoft.com/office/drawing/2014/main" id="{2B453984-D4BD-4817-993F-BC7B5A68E4C7}"/>
            </a:ext>
          </a:extLst>
        </xdr:cNvPr>
        <xdr:cNvSpPr txBox="1"/>
      </xdr:nvSpPr>
      <xdr:spPr>
        <a:xfrm>
          <a:off x="9258300" y="6440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91694</xdr:rowOff>
    </xdr:from>
    <xdr:to>
      <xdr:col>55</xdr:col>
      <xdr:colOff>50800</xdr:colOff>
      <xdr:row>39</xdr:row>
      <xdr:rowOff>21844</xdr:rowOff>
    </xdr:to>
    <xdr:sp macro="" textlink="">
      <xdr:nvSpPr>
        <xdr:cNvPr id="117" name="フローチャート: 判断 116">
          <a:extLst>
            <a:ext uri="{FF2B5EF4-FFF2-40B4-BE49-F238E27FC236}">
              <a16:creationId xmlns:a16="http://schemas.microsoft.com/office/drawing/2014/main" id="{33FA7522-DE09-476C-9CE2-5DAB8B41F238}"/>
            </a:ext>
          </a:extLst>
        </xdr:cNvPr>
        <xdr:cNvSpPr/>
      </xdr:nvSpPr>
      <xdr:spPr>
        <a:xfrm>
          <a:off x="9192260" y="646201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132842</xdr:rowOff>
    </xdr:from>
    <xdr:to>
      <xdr:col>50</xdr:col>
      <xdr:colOff>165100</xdr:colOff>
      <xdr:row>39</xdr:row>
      <xdr:rowOff>62992</xdr:rowOff>
    </xdr:to>
    <xdr:sp macro="" textlink="">
      <xdr:nvSpPr>
        <xdr:cNvPr id="118" name="フローチャート: 判断 117">
          <a:extLst>
            <a:ext uri="{FF2B5EF4-FFF2-40B4-BE49-F238E27FC236}">
              <a16:creationId xmlns:a16="http://schemas.microsoft.com/office/drawing/2014/main" id="{EA523145-A87C-45D4-9E6E-3641332A8C48}"/>
            </a:ext>
          </a:extLst>
        </xdr:cNvPr>
        <xdr:cNvSpPr/>
      </xdr:nvSpPr>
      <xdr:spPr>
        <a:xfrm>
          <a:off x="8445500" y="65031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96266</xdr:rowOff>
    </xdr:from>
    <xdr:to>
      <xdr:col>46</xdr:col>
      <xdr:colOff>38100</xdr:colOff>
      <xdr:row>39</xdr:row>
      <xdr:rowOff>26416</xdr:rowOff>
    </xdr:to>
    <xdr:sp macro="" textlink="">
      <xdr:nvSpPr>
        <xdr:cNvPr id="119" name="フローチャート: 判断 118">
          <a:extLst>
            <a:ext uri="{FF2B5EF4-FFF2-40B4-BE49-F238E27FC236}">
              <a16:creationId xmlns:a16="http://schemas.microsoft.com/office/drawing/2014/main" id="{E0DBD73E-D105-4CD3-9DAF-716BE471AF7A}"/>
            </a:ext>
          </a:extLst>
        </xdr:cNvPr>
        <xdr:cNvSpPr/>
      </xdr:nvSpPr>
      <xdr:spPr>
        <a:xfrm>
          <a:off x="7670800" y="64665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119126</xdr:rowOff>
    </xdr:from>
    <xdr:to>
      <xdr:col>41</xdr:col>
      <xdr:colOff>101600</xdr:colOff>
      <xdr:row>40</xdr:row>
      <xdr:rowOff>49276</xdr:rowOff>
    </xdr:to>
    <xdr:sp macro="" textlink="">
      <xdr:nvSpPr>
        <xdr:cNvPr id="120" name="フローチャート: 判断 119">
          <a:extLst>
            <a:ext uri="{FF2B5EF4-FFF2-40B4-BE49-F238E27FC236}">
              <a16:creationId xmlns:a16="http://schemas.microsoft.com/office/drawing/2014/main" id="{17B4F7DE-6854-4804-8A64-8ED8DC9DC4D3}"/>
            </a:ext>
          </a:extLst>
        </xdr:cNvPr>
        <xdr:cNvSpPr/>
      </xdr:nvSpPr>
      <xdr:spPr>
        <a:xfrm>
          <a:off x="6873240" y="66570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1" name="フローチャート: 判断 120">
          <a:extLst>
            <a:ext uri="{FF2B5EF4-FFF2-40B4-BE49-F238E27FC236}">
              <a16:creationId xmlns:a16="http://schemas.microsoft.com/office/drawing/2014/main" id="{D1757479-17B7-4C08-BAAE-050F052A55EB}"/>
            </a:ext>
          </a:extLst>
        </xdr:cNvPr>
        <xdr:cNvSpPr/>
      </xdr:nvSpPr>
      <xdr:spPr>
        <a:xfrm>
          <a:off x="6098540" y="6666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88ACF65-9849-4DA3-89CD-4BADA9E0D51F}"/>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C928EAF1-F450-434F-8105-BF04B5AA44B1}"/>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F06E5FD-9FF2-4E9A-8992-8E057381551E}"/>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388B8C-47CD-476A-B780-047140EC5DF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FA18650-42B0-406F-9113-50BA02AD3A92}"/>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135128</xdr:rowOff>
    </xdr:from>
    <xdr:to>
      <xdr:col>55</xdr:col>
      <xdr:colOff>50800</xdr:colOff>
      <xdr:row>38</xdr:row>
      <xdr:rowOff>65278</xdr:rowOff>
    </xdr:to>
    <xdr:sp macro="" textlink="">
      <xdr:nvSpPr>
        <xdr:cNvPr id="127" name="楕円 126">
          <a:extLst>
            <a:ext uri="{FF2B5EF4-FFF2-40B4-BE49-F238E27FC236}">
              <a16:creationId xmlns:a16="http://schemas.microsoft.com/office/drawing/2014/main" id="{446CC7D6-339C-4C67-A065-EB299906095A}"/>
            </a:ext>
          </a:extLst>
        </xdr:cNvPr>
        <xdr:cNvSpPr/>
      </xdr:nvSpPr>
      <xdr:spPr>
        <a:xfrm>
          <a:off x="9192260" y="633780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158005</xdr:rowOff>
    </xdr:from>
    <xdr:ext cx="469744" cy="259045"/>
    <xdr:sp macro="" textlink="">
      <xdr:nvSpPr>
        <xdr:cNvPr id="128" name="【図書館】&#10;一人当たり面積該当値テキスト">
          <a:extLst>
            <a:ext uri="{FF2B5EF4-FFF2-40B4-BE49-F238E27FC236}">
              <a16:creationId xmlns:a16="http://schemas.microsoft.com/office/drawing/2014/main" id="{26A0EB57-E757-41E7-95B9-4D7C6B7A2A52}"/>
            </a:ext>
          </a:extLst>
        </xdr:cNvPr>
        <xdr:cNvSpPr txBox="1"/>
      </xdr:nvSpPr>
      <xdr:spPr>
        <a:xfrm>
          <a:off x="9258300" y="61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153416</xdr:rowOff>
    </xdr:from>
    <xdr:to>
      <xdr:col>50</xdr:col>
      <xdr:colOff>165100</xdr:colOff>
      <xdr:row>38</xdr:row>
      <xdr:rowOff>83565</xdr:rowOff>
    </xdr:to>
    <xdr:sp macro="" textlink="">
      <xdr:nvSpPr>
        <xdr:cNvPr id="129" name="楕円 128">
          <a:extLst>
            <a:ext uri="{FF2B5EF4-FFF2-40B4-BE49-F238E27FC236}">
              <a16:creationId xmlns:a16="http://schemas.microsoft.com/office/drawing/2014/main" id="{8A4A4ACF-6BF0-4139-9D3D-122492AC10BC}"/>
            </a:ext>
          </a:extLst>
        </xdr:cNvPr>
        <xdr:cNvSpPr/>
      </xdr:nvSpPr>
      <xdr:spPr>
        <a:xfrm>
          <a:off x="8445500" y="6356096"/>
          <a:ext cx="101600" cy="9778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xdr:rowOff>
    </xdr:from>
    <xdr:to>
      <xdr:col>55</xdr:col>
      <xdr:colOff>0</xdr:colOff>
      <xdr:row>38</xdr:row>
      <xdr:rowOff>32766</xdr:rowOff>
    </xdr:to>
    <xdr:cxnSp macro="">
      <xdr:nvCxnSpPr>
        <xdr:cNvPr id="130" name="直線コネクタ 129">
          <a:extLst>
            <a:ext uri="{FF2B5EF4-FFF2-40B4-BE49-F238E27FC236}">
              <a16:creationId xmlns:a16="http://schemas.microsoft.com/office/drawing/2014/main" id="{067038DB-147D-4B0F-9FF2-31B8BC5424C3}"/>
            </a:ext>
          </a:extLst>
        </xdr:cNvPr>
        <xdr:cNvCxnSpPr/>
      </xdr:nvCxnSpPr>
      <xdr:spPr>
        <a:xfrm flipV="1">
          <a:off x="8496300" y="6384798"/>
          <a:ext cx="7239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169418</xdr:rowOff>
    </xdr:from>
    <xdr:to>
      <xdr:col>46</xdr:col>
      <xdr:colOff>38100</xdr:colOff>
      <xdr:row>38</xdr:row>
      <xdr:rowOff>99568</xdr:rowOff>
    </xdr:to>
    <xdr:sp macro="" textlink="">
      <xdr:nvSpPr>
        <xdr:cNvPr id="131" name="楕円 130">
          <a:extLst>
            <a:ext uri="{FF2B5EF4-FFF2-40B4-BE49-F238E27FC236}">
              <a16:creationId xmlns:a16="http://schemas.microsoft.com/office/drawing/2014/main" id="{042FD9C3-8464-4CB4-8ABC-B8496AC58AC3}"/>
            </a:ext>
          </a:extLst>
        </xdr:cNvPr>
        <xdr:cNvSpPr/>
      </xdr:nvSpPr>
      <xdr:spPr>
        <a:xfrm>
          <a:off x="7670800" y="63720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32766</xdr:rowOff>
    </xdr:from>
    <xdr:to>
      <xdr:col>50</xdr:col>
      <xdr:colOff>114300</xdr:colOff>
      <xdr:row>38</xdr:row>
      <xdr:rowOff>48768</xdr:rowOff>
    </xdr:to>
    <xdr:cxnSp macro="">
      <xdr:nvCxnSpPr>
        <xdr:cNvPr id="132" name="直線コネクタ 131">
          <a:extLst>
            <a:ext uri="{FF2B5EF4-FFF2-40B4-BE49-F238E27FC236}">
              <a16:creationId xmlns:a16="http://schemas.microsoft.com/office/drawing/2014/main" id="{D4FBBBB5-3C58-4A9F-A8EE-1A9D790D8D28}"/>
            </a:ext>
          </a:extLst>
        </xdr:cNvPr>
        <xdr:cNvCxnSpPr/>
      </xdr:nvCxnSpPr>
      <xdr:spPr>
        <a:xfrm flipV="1">
          <a:off x="7713980" y="6403086"/>
          <a:ext cx="78232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20828</xdr:rowOff>
    </xdr:from>
    <xdr:to>
      <xdr:col>41</xdr:col>
      <xdr:colOff>101600</xdr:colOff>
      <xdr:row>38</xdr:row>
      <xdr:rowOff>122428</xdr:rowOff>
    </xdr:to>
    <xdr:sp macro="" textlink="">
      <xdr:nvSpPr>
        <xdr:cNvPr id="133" name="楕円 132">
          <a:extLst>
            <a:ext uri="{FF2B5EF4-FFF2-40B4-BE49-F238E27FC236}">
              <a16:creationId xmlns:a16="http://schemas.microsoft.com/office/drawing/2014/main" id="{6888BCBB-AD90-421D-9FBA-F95F08EDA909}"/>
            </a:ext>
          </a:extLst>
        </xdr:cNvPr>
        <xdr:cNvSpPr/>
      </xdr:nvSpPr>
      <xdr:spPr>
        <a:xfrm>
          <a:off x="6873240" y="639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48768</xdr:rowOff>
    </xdr:from>
    <xdr:to>
      <xdr:col>45</xdr:col>
      <xdr:colOff>177800</xdr:colOff>
      <xdr:row>38</xdr:row>
      <xdr:rowOff>71628</xdr:rowOff>
    </xdr:to>
    <xdr:cxnSp macro="">
      <xdr:nvCxnSpPr>
        <xdr:cNvPr id="134" name="直線コネクタ 133">
          <a:extLst>
            <a:ext uri="{FF2B5EF4-FFF2-40B4-BE49-F238E27FC236}">
              <a16:creationId xmlns:a16="http://schemas.microsoft.com/office/drawing/2014/main" id="{27B1BB39-C47F-4F00-8898-42FF07B85A53}"/>
            </a:ext>
          </a:extLst>
        </xdr:cNvPr>
        <xdr:cNvCxnSpPr/>
      </xdr:nvCxnSpPr>
      <xdr:spPr>
        <a:xfrm flipV="1">
          <a:off x="6924040" y="6419088"/>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34544</xdr:rowOff>
    </xdr:from>
    <xdr:to>
      <xdr:col>36</xdr:col>
      <xdr:colOff>165100</xdr:colOff>
      <xdr:row>38</xdr:row>
      <xdr:rowOff>136144</xdr:rowOff>
    </xdr:to>
    <xdr:sp macro="" textlink="">
      <xdr:nvSpPr>
        <xdr:cNvPr id="135" name="楕円 134">
          <a:extLst>
            <a:ext uri="{FF2B5EF4-FFF2-40B4-BE49-F238E27FC236}">
              <a16:creationId xmlns:a16="http://schemas.microsoft.com/office/drawing/2014/main" id="{E384DF05-4DD7-4620-A152-CA77C3FB7F16}"/>
            </a:ext>
          </a:extLst>
        </xdr:cNvPr>
        <xdr:cNvSpPr/>
      </xdr:nvSpPr>
      <xdr:spPr>
        <a:xfrm>
          <a:off x="6098540" y="64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71628</xdr:rowOff>
    </xdr:from>
    <xdr:to>
      <xdr:col>41</xdr:col>
      <xdr:colOff>50800</xdr:colOff>
      <xdr:row>38</xdr:row>
      <xdr:rowOff>85344</xdr:rowOff>
    </xdr:to>
    <xdr:cxnSp macro="">
      <xdr:nvCxnSpPr>
        <xdr:cNvPr id="136" name="直線コネクタ 135">
          <a:extLst>
            <a:ext uri="{FF2B5EF4-FFF2-40B4-BE49-F238E27FC236}">
              <a16:creationId xmlns:a16="http://schemas.microsoft.com/office/drawing/2014/main" id="{4DF78F8E-8C0F-45F2-9711-771EED05E7F9}"/>
            </a:ext>
          </a:extLst>
        </xdr:cNvPr>
        <xdr:cNvCxnSpPr/>
      </xdr:nvCxnSpPr>
      <xdr:spPr>
        <a:xfrm flipV="1">
          <a:off x="6149340" y="644194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54119</xdr:rowOff>
    </xdr:from>
    <xdr:ext cx="469744" cy="259045"/>
    <xdr:sp macro="" textlink="">
      <xdr:nvSpPr>
        <xdr:cNvPr id="137" name="n_1aveValue【図書館】&#10;一人当たり面積">
          <a:extLst>
            <a:ext uri="{FF2B5EF4-FFF2-40B4-BE49-F238E27FC236}">
              <a16:creationId xmlns:a16="http://schemas.microsoft.com/office/drawing/2014/main" id="{A4763F34-68A5-4B9D-AFC4-DB6186B10B51}"/>
            </a:ext>
          </a:extLst>
        </xdr:cNvPr>
        <xdr:cNvSpPr txBox="1"/>
      </xdr:nvSpPr>
      <xdr:spPr>
        <a:xfrm>
          <a:off x="8271587" y="659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17543</xdr:rowOff>
    </xdr:from>
    <xdr:ext cx="469744" cy="259045"/>
    <xdr:sp macro="" textlink="">
      <xdr:nvSpPr>
        <xdr:cNvPr id="138" name="n_2aveValue【図書館】&#10;一人当たり面積">
          <a:extLst>
            <a:ext uri="{FF2B5EF4-FFF2-40B4-BE49-F238E27FC236}">
              <a16:creationId xmlns:a16="http://schemas.microsoft.com/office/drawing/2014/main" id="{F2BACEE2-CDDA-4B6E-8058-619C15E53497}"/>
            </a:ext>
          </a:extLst>
        </xdr:cNvPr>
        <xdr:cNvSpPr txBox="1"/>
      </xdr:nvSpPr>
      <xdr:spPr>
        <a:xfrm>
          <a:off x="7509587" y="6555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40403</xdr:rowOff>
    </xdr:from>
    <xdr:ext cx="469744" cy="259045"/>
    <xdr:sp macro="" textlink="">
      <xdr:nvSpPr>
        <xdr:cNvPr id="139" name="n_3aveValue【図書館】&#10;一人当たり面積">
          <a:extLst>
            <a:ext uri="{FF2B5EF4-FFF2-40B4-BE49-F238E27FC236}">
              <a16:creationId xmlns:a16="http://schemas.microsoft.com/office/drawing/2014/main" id="{E982C119-CE16-476E-B670-558477B2DB34}"/>
            </a:ext>
          </a:extLst>
        </xdr:cNvPr>
        <xdr:cNvSpPr txBox="1"/>
      </xdr:nvSpPr>
      <xdr:spPr>
        <a:xfrm>
          <a:off x="6712027" y="6746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0" name="n_4aveValue【図書館】&#10;一人当たり面積">
          <a:extLst>
            <a:ext uri="{FF2B5EF4-FFF2-40B4-BE49-F238E27FC236}">
              <a16:creationId xmlns:a16="http://schemas.microsoft.com/office/drawing/2014/main" id="{D8667E9B-3DCB-40B7-B3AE-55D483C41982}"/>
            </a:ext>
          </a:extLst>
        </xdr:cNvPr>
        <xdr:cNvSpPr txBox="1"/>
      </xdr:nvSpPr>
      <xdr:spPr>
        <a:xfrm>
          <a:off x="5937327" y="675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100093</xdr:rowOff>
    </xdr:from>
    <xdr:ext cx="469744" cy="259045"/>
    <xdr:sp macro="" textlink="">
      <xdr:nvSpPr>
        <xdr:cNvPr id="141" name="n_1mainValue【図書館】&#10;一人当たり面積">
          <a:extLst>
            <a:ext uri="{FF2B5EF4-FFF2-40B4-BE49-F238E27FC236}">
              <a16:creationId xmlns:a16="http://schemas.microsoft.com/office/drawing/2014/main" id="{A1A4154F-D802-429E-9BFE-D5BB8DB0B95B}"/>
            </a:ext>
          </a:extLst>
        </xdr:cNvPr>
        <xdr:cNvSpPr txBox="1"/>
      </xdr:nvSpPr>
      <xdr:spPr>
        <a:xfrm>
          <a:off x="8271587" y="613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116095</xdr:rowOff>
    </xdr:from>
    <xdr:ext cx="469744" cy="259045"/>
    <xdr:sp macro="" textlink="">
      <xdr:nvSpPr>
        <xdr:cNvPr id="142" name="n_2mainValue【図書館】&#10;一人当たり面積">
          <a:extLst>
            <a:ext uri="{FF2B5EF4-FFF2-40B4-BE49-F238E27FC236}">
              <a16:creationId xmlns:a16="http://schemas.microsoft.com/office/drawing/2014/main" id="{392EA542-07CF-472C-A24D-76F32087EC87}"/>
            </a:ext>
          </a:extLst>
        </xdr:cNvPr>
        <xdr:cNvSpPr txBox="1"/>
      </xdr:nvSpPr>
      <xdr:spPr>
        <a:xfrm>
          <a:off x="7509587" y="615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138955</xdr:rowOff>
    </xdr:from>
    <xdr:ext cx="469744" cy="259045"/>
    <xdr:sp macro="" textlink="">
      <xdr:nvSpPr>
        <xdr:cNvPr id="143" name="n_3mainValue【図書館】&#10;一人当たり面積">
          <a:extLst>
            <a:ext uri="{FF2B5EF4-FFF2-40B4-BE49-F238E27FC236}">
              <a16:creationId xmlns:a16="http://schemas.microsoft.com/office/drawing/2014/main" id="{972624E2-3B4F-4622-9AD2-DF000BB9DDF2}"/>
            </a:ext>
          </a:extLst>
        </xdr:cNvPr>
        <xdr:cNvSpPr txBox="1"/>
      </xdr:nvSpPr>
      <xdr:spPr>
        <a:xfrm>
          <a:off x="6712027" y="617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152671</xdr:rowOff>
    </xdr:from>
    <xdr:ext cx="469744" cy="259045"/>
    <xdr:sp macro="" textlink="">
      <xdr:nvSpPr>
        <xdr:cNvPr id="144" name="n_4mainValue【図書館】&#10;一人当たり面積">
          <a:extLst>
            <a:ext uri="{FF2B5EF4-FFF2-40B4-BE49-F238E27FC236}">
              <a16:creationId xmlns:a16="http://schemas.microsoft.com/office/drawing/2014/main" id="{7CBCE870-4D91-4C95-B8B9-D450BCCAA59E}"/>
            </a:ext>
          </a:extLst>
        </xdr:cNvPr>
        <xdr:cNvSpPr txBox="1"/>
      </xdr:nvSpPr>
      <xdr:spPr>
        <a:xfrm>
          <a:off x="59373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0E738D38-0A9C-4505-9EFD-24D1646B5C2E}"/>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60E3FEB6-05FE-4670-8E5E-3B5D2F7B6B8D}"/>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AEFDF441-1606-47A2-BE70-5F8EDE9C6AC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1CC0DF51-F24F-4A61-89A2-2CAE07FB83D7}"/>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D58CDFC4-D38D-4B90-B1B1-A40492848948}"/>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D6F3D94B-7B3B-4F1C-8857-0573E025107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9B7ADE1-74C5-4D2D-841F-5DA021E584FC}"/>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8221AB27-5238-4F71-B954-3669492E267E}"/>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B0F0A6AA-38F1-4529-92EB-027A37C2E79B}"/>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7A01B956-DCDA-412B-A521-186AF9425528}"/>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11F13EFF-2717-4040-85EA-BDC1495474EA}"/>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B9EB7735-EBFE-4078-B75F-89C7FBC0A177}"/>
            </a:ext>
          </a:extLst>
        </xdr:cNvPr>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156C9B1C-4F31-4BDF-90CD-2070B5B91053}"/>
            </a:ext>
          </a:extLst>
        </xdr:cNvPr>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D8743ED5-421D-40D0-95F0-50F894705544}"/>
            </a:ext>
          </a:extLst>
        </xdr:cNvPr>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F143036E-C062-49BE-9C60-52E67481A5D9}"/>
            </a:ext>
          </a:extLst>
        </xdr:cNvPr>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412FB9BD-7E8F-43B2-806C-696A01C22D2E}"/>
            </a:ext>
          </a:extLst>
        </xdr:cNvPr>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B2A1DF2E-BCAB-4374-85C9-A10FAB53B5C8}"/>
            </a:ext>
          </a:extLst>
        </xdr:cNvPr>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2522146-AD32-4BF2-8412-253EC09CF7C1}"/>
            </a:ext>
          </a:extLst>
        </xdr:cNvPr>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D2B82CBC-D2AD-4E58-9E59-580B8115D643}"/>
            </a:ext>
          </a:extLst>
        </xdr:cNvPr>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A40B2B6D-606A-4A98-BE07-6C99B4529271}"/>
            </a:ext>
          </a:extLst>
        </xdr:cNvPr>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EB5D88F4-8AAC-43D2-BC36-81FD3B4C7A2E}"/>
            </a:ext>
          </a:extLst>
        </xdr:cNvPr>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E9C7A51B-82B5-4DDD-950A-0F3C29753664}"/>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E1F18C6-C0C8-46DB-B6DE-E33293982E94}"/>
            </a:ext>
          </a:extLst>
        </xdr:cNvPr>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CDCA3572-2BAA-4908-9EEF-32A3B83969C6}"/>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8E739D44-F665-466E-BB45-2429C1B8353D}"/>
            </a:ext>
          </a:extLst>
        </xdr:cNvPr>
        <xdr:cNvCxnSpPr/>
      </xdr:nvCxnSpPr>
      <xdr:spPr>
        <a:xfrm flipV="1">
          <a:off x="4086225" y="9267825"/>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54E365DE-7F76-46A9-AC93-318842DF8DF9}"/>
            </a:ext>
          </a:extLst>
        </xdr:cNvPr>
        <xdr:cNvSpPr txBox="1"/>
      </xdr:nvSpPr>
      <xdr:spPr>
        <a:xfrm>
          <a:off x="412496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4615FCFF-E5BF-4760-BF59-7BC4AEF22F9F}"/>
            </a:ext>
          </a:extLst>
        </xdr:cNvPr>
        <xdr:cNvCxnSpPr/>
      </xdr:nvCxnSpPr>
      <xdr:spPr>
        <a:xfrm>
          <a:off x="402082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33A8D64B-16C2-4226-A631-8DF56E263472}"/>
            </a:ext>
          </a:extLst>
        </xdr:cNvPr>
        <xdr:cNvSpPr txBox="1"/>
      </xdr:nvSpPr>
      <xdr:spPr>
        <a:xfrm>
          <a:off x="4124960" y="9050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73" name="直線コネクタ 172">
          <a:extLst>
            <a:ext uri="{FF2B5EF4-FFF2-40B4-BE49-F238E27FC236}">
              <a16:creationId xmlns:a16="http://schemas.microsoft.com/office/drawing/2014/main" id="{7B4BB33E-9BA0-49CF-BFEA-E67959A913AF}"/>
            </a:ext>
          </a:extLst>
        </xdr:cNvPr>
        <xdr:cNvCxnSpPr/>
      </xdr:nvCxnSpPr>
      <xdr:spPr>
        <a:xfrm>
          <a:off x="4020820" y="92678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158767</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E352BA29-4641-45EF-AFC7-9B652C644A2F}"/>
            </a:ext>
          </a:extLst>
        </xdr:cNvPr>
        <xdr:cNvSpPr txBox="1"/>
      </xdr:nvSpPr>
      <xdr:spPr>
        <a:xfrm>
          <a:off x="4124960" y="1004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175" name="フローチャート: 判断 174">
          <a:extLst>
            <a:ext uri="{FF2B5EF4-FFF2-40B4-BE49-F238E27FC236}">
              <a16:creationId xmlns:a16="http://schemas.microsoft.com/office/drawing/2014/main" id="{EE40778B-728C-44C7-B766-FA47A18A1110}"/>
            </a:ext>
          </a:extLst>
        </xdr:cNvPr>
        <xdr:cNvSpPr/>
      </xdr:nvSpPr>
      <xdr:spPr>
        <a:xfrm>
          <a:off x="403606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128270</xdr:rowOff>
    </xdr:from>
    <xdr:to>
      <xdr:col>20</xdr:col>
      <xdr:colOff>38100</xdr:colOff>
      <xdr:row>61</xdr:row>
      <xdr:rowOff>58420</xdr:rowOff>
    </xdr:to>
    <xdr:sp macro="" textlink="">
      <xdr:nvSpPr>
        <xdr:cNvPr id="176" name="フローチャート: 判断 175">
          <a:extLst>
            <a:ext uri="{FF2B5EF4-FFF2-40B4-BE49-F238E27FC236}">
              <a16:creationId xmlns:a16="http://schemas.microsoft.com/office/drawing/2014/main" id="{23720C26-6E9D-4F90-AD68-485E693057D9}"/>
            </a:ext>
          </a:extLst>
        </xdr:cNvPr>
        <xdr:cNvSpPr/>
      </xdr:nvSpPr>
      <xdr:spPr>
        <a:xfrm>
          <a:off x="3312160" y="101866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135890</xdr:rowOff>
    </xdr:from>
    <xdr:to>
      <xdr:col>15</xdr:col>
      <xdr:colOff>101600</xdr:colOff>
      <xdr:row>61</xdr:row>
      <xdr:rowOff>66040</xdr:rowOff>
    </xdr:to>
    <xdr:sp macro="" textlink="">
      <xdr:nvSpPr>
        <xdr:cNvPr id="177" name="フローチャート: 判断 176">
          <a:extLst>
            <a:ext uri="{FF2B5EF4-FFF2-40B4-BE49-F238E27FC236}">
              <a16:creationId xmlns:a16="http://schemas.microsoft.com/office/drawing/2014/main" id="{235A8C75-0185-4392-AD88-F20999D6759B}"/>
            </a:ext>
          </a:extLst>
        </xdr:cNvPr>
        <xdr:cNvSpPr/>
      </xdr:nvSpPr>
      <xdr:spPr>
        <a:xfrm>
          <a:off x="2514600" y="1019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8255</xdr:rowOff>
    </xdr:from>
    <xdr:to>
      <xdr:col>10</xdr:col>
      <xdr:colOff>165100</xdr:colOff>
      <xdr:row>60</xdr:row>
      <xdr:rowOff>109855</xdr:rowOff>
    </xdr:to>
    <xdr:sp macro="" textlink="">
      <xdr:nvSpPr>
        <xdr:cNvPr id="178" name="フローチャート: 判断 177">
          <a:extLst>
            <a:ext uri="{FF2B5EF4-FFF2-40B4-BE49-F238E27FC236}">
              <a16:creationId xmlns:a16="http://schemas.microsoft.com/office/drawing/2014/main" id="{2AF8286D-2396-46F7-8C50-A3D439F6B418}"/>
            </a:ext>
          </a:extLst>
        </xdr:cNvPr>
        <xdr:cNvSpPr/>
      </xdr:nvSpPr>
      <xdr:spPr>
        <a:xfrm>
          <a:off x="1739900" y="100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79" name="フローチャート: 判断 178">
          <a:extLst>
            <a:ext uri="{FF2B5EF4-FFF2-40B4-BE49-F238E27FC236}">
              <a16:creationId xmlns:a16="http://schemas.microsoft.com/office/drawing/2014/main" id="{BA8F7899-B45F-4690-91F3-34060308CFD1}"/>
            </a:ext>
          </a:extLst>
        </xdr:cNvPr>
        <xdr:cNvSpPr/>
      </xdr:nvSpPr>
      <xdr:spPr>
        <a:xfrm>
          <a:off x="965200" y="1005522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77CE8B9C-8744-4DA2-925D-CF6FEBE7744E}"/>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69DAF33-BB65-4CDD-8831-9A69089F085C}"/>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5C7A712-34DC-4989-A412-14A2CEDC892F}"/>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993DA9E-D242-4AF8-8252-8763221175DD}"/>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AD27B6C-F6F5-4EBB-A041-D830FA6B8B37}"/>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25400</xdr:rowOff>
    </xdr:from>
    <xdr:to>
      <xdr:col>24</xdr:col>
      <xdr:colOff>114300</xdr:colOff>
      <xdr:row>63</xdr:row>
      <xdr:rowOff>127000</xdr:rowOff>
    </xdr:to>
    <xdr:sp macro="" textlink="">
      <xdr:nvSpPr>
        <xdr:cNvPr id="185" name="楕円 184">
          <a:extLst>
            <a:ext uri="{FF2B5EF4-FFF2-40B4-BE49-F238E27FC236}">
              <a16:creationId xmlns:a16="http://schemas.microsoft.com/office/drawing/2014/main" id="{2147BD78-643A-4E36-AB16-0EA3134E039B}"/>
            </a:ext>
          </a:extLst>
        </xdr:cNvPr>
        <xdr:cNvSpPr/>
      </xdr:nvSpPr>
      <xdr:spPr>
        <a:xfrm>
          <a:off x="403606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3827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FB669196-EBCF-4A0D-9194-7451B8552FDA}"/>
            </a:ext>
          </a:extLst>
        </xdr:cNvPr>
        <xdr:cNvSpPr txBox="1"/>
      </xdr:nvSpPr>
      <xdr:spPr>
        <a:xfrm>
          <a:off x="412496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166370</xdr:rowOff>
    </xdr:from>
    <xdr:to>
      <xdr:col>20</xdr:col>
      <xdr:colOff>38100</xdr:colOff>
      <xdr:row>63</xdr:row>
      <xdr:rowOff>96520</xdr:rowOff>
    </xdr:to>
    <xdr:sp macro="" textlink="">
      <xdr:nvSpPr>
        <xdr:cNvPr id="187" name="楕円 186">
          <a:extLst>
            <a:ext uri="{FF2B5EF4-FFF2-40B4-BE49-F238E27FC236}">
              <a16:creationId xmlns:a16="http://schemas.microsoft.com/office/drawing/2014/main" id="{5A9189EC-38A5-47E5-8898-7E3CBABDA58B}"/>
            </a:ext>
          </a:extLst>
        </xdr:cNvPr>
        <xdr:cNvSpPr/>
      </xdr:nvSpPr>
      <xdr:spPr>
        <a:xfrm>
          <a:off x="3312160" y="1056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45720</xdr:rowOff>
    </xdr:from>
    <xdr:to>
      <xdr:col>24</xdr:col>
      <xdr:colOff>63500</xdr:colOff>
      <xdr:row>63</xdr:row>
      <xdr:rowOff>76200</xdr:rowOff>
    </xdr:to>
    <xdr:cxnSp macro="">
      <xdr:nvCxnSpPr>
        <xdr:cNvPr id="188" name="直線コネクタ 187">
          <a:extLst>
            <a:ext uri="{FF2B5EF4-FFF2-40B4-BE49-F238E27FC236}">
              <a16:creationId xmlns:a16="http://schemas.microsoft.com/office/drawing/2014/main" id="{9AF967FA-13A0-46AE-A83F-A4163F5BD8A9}"/>
            </a:ext>
          </a:extLst>
        </xdr:cNvPr>
        <xdr:cNvCxnSpPr/>
      </xdr:nvCxnSpPr>
      <xdr:spPr>
        <a:xfrm>
          <a:off x="3355340" y="1060704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137795</xdr:rowOff>
    </xdr:from>
    <xdr:to>
      <xdr:col>15</xdr:col>
      <xdr:colOff>101600</xdr:colOff>
      <xdr:row>63</xdr:row>
      <xdr:rowOff>67945</xdr:rowOff>
    </xdr:to>
    <xdr:sp macro="" textlink="">
      <xdr:nvSpPr>
        <xdr:cNvPr id="189" name="楕円 188">
          <a:extLst>
            <a:ext uri="{FF2B5EF4-FFF2-40B4-BE49-F238E27FC236}">
              <a16:creationId xmlns:a16="http://schemas.microsoft.com/office/drawing/2014/main" id="{95B6EF63-4B63-4B5A-A1E5-0662CBEEE471}"/>
            </a:ext>
          </a:extLst>
        </xdr:cNvPr>
        <xdr:cNvSpPr/>
      </xdr:nvSpPr>
      <xdr:spPr>
        <a:xfrm>
          <a:off x="2514600" y="10531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17145</xdr:rowOff>
    </xdr:from>
    <xdr:to>
      <xdr:col>19</xdr:col>
      <xdr:colOff>177800</xdr:colOff>
      <xdr:row>63</xdr:row>
      <xdr:rowOff>45720</xdr:rowOff>
    </xdr:to>
    <xdr:cxnSp macro="">
      <xdr:nvCxnSpPr>
        <xdr:cNvPr id="190" name="直線コネクタ 189">
          <a:extLst>
            <a:ext uri="{FF2B5EF4-FFF2-40B4-BE49-F238E27FC236}">
              <a16:creationId xmlns:a16="http://schemas.microsoft.com/office/drawing/2014/main" id="{D11FFD35-4E94-4824-8EC4-3BBE61A13A23}"/>
            </a:ext>
          </a:extLst>
        </xdr:cNvPr>
        <xdr:cNvCxnSpPr/>
      </xdr:nvCxnSpPr>
      <xdr:spPr>
        <a:xfrm>
          <a:off x="2565400" y="1057846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93980</xdr:rowOff>
    </xdr:from>
    <xdr:to>
      <xdr:col>10</xdr:col>
      <xdr:colOff>165100</xdr:colOff>
      <xdr:row>63</xdr:row>
      <xdr:rowOff>24130</xdr:rowOff>
    </xdr:to>
    <xdr:sp macro="" textlink="">
      <xdr:nvSpPr>
        <xdr:cNvPr id="191" name="楕円 190">
          <a:extLst>
            <a:ext uri="{FF2B5EF4-FFF2-40B4-BE49-F238E27FC236}">
              <a16:creationId xmlns:a16="http://schemas.microsoft.com/office/drawing/2014/main" id="{92A08DF2-DDB6-4C21-822F-070BE02305B8}"/>
            </a:ext>
          </a:extLst>
        </xdr:cNvPr>
        <xdr:cNvSpPr/>
      </xdr:nvSpPr>
      <xdr:spPr>
        <a:xfrm>
          <a:off x="1739900" y="10487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144780</xdr:rowOff>
    </xdr:from>
    <xdr:to>
      <xdr:col>15</xdr:col>
      <xdr:colOff>50800</xdr:colOff>
      <xdr:row>63</xdr:row>
      <xdr:rowOff>17145</xdr:rowOff>
    </xdr:to>
    <xdr:cxnSp macro="">
      <xdr:nvCxnSpPr>
        <xdr:cNvPr id="192" name="直線コネクタ 191">
          <a:extLst>
            <a:ext uri="{FF2B5EF4-FFF2-40B4-BE49-F238E27FC236}">
              <a16:creationId xmlns:a16="http://schemas.microsoft.com/office/drawing/2014/main" id="{F9679E07-3A02-4D9D-A155-75CA9EB78D0E}"/>
            </a:ext>
          </a:extLst>
        </xdr:cNvPr>
        <xdr:cNvCxnSpPr/>
      </xdr:nvCxnSpPr>
      <xdr:spPr>
        <a:xfrm>
          <a:off x="1790700" y="10538460"/>
          <a:ext cx="7747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46355</xdr:rowOff>
    </xdr:from>
    <xdr:to>
      <xdr:col>6</xdr:col>
      <xdr:colOff>38100</xdr:colOff>
      <xdr:row>62</xdr:row>
      <xdr:rowOff>147955</xdr:rowOff>
    </xdr:to>
    <xdr:sp macro="" textlink="">
      <xdr:nvSpPr>
        <xdr:cNvPr id="193" name="楕円 192">
          <a:extLst>
            <a:ext uri="{FF2B5EF4-FFF2-40B4-BE49-F238E27FC236}">
              <a16:creationId xmlns:a16="http://schemas.microsoft.com/office/drawing/2014/main" id="{D8F6B3E4-BFAF-4A0F-BADA-45D03C1F13C4}"/>
            </a:ext>
          </a:extLst>
        </xdr:cNvPr>
        <xdr:cNvSpPr/>
      </xdr:nvSpPr>
      <xdr:spPr>
        <a:xfrm>
          <a:off x="965200" y="104400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97155</xdr:rowOff>
    </xdr:from>
    <xdr:to>
      <xdr:col>10</xdr:col>
      <xdr:colOff>114300</xdr:colOff>
      <xdr:row>62</xdr:row>
      <xdr:rowOff>144780</xdr:rowOff>
    </xdr:to>
    <xdr:cxnSp macro="">
      <xdr:nvCxnSpPr>
        <xdr:cNvPr id="194" name="直線コネクタ 193">
          <a:extLst>
            <a:ext uri="{FF2B5EF4-FFF2-40B4-BE49-F238E27FC236}">
              <a16:creationId xmlns:a16="http://schemas.microsoft.com/office/drawing/2014/main" id="{69DE69A3-8A51-41B5-9B9E-616372CD24A9}"/>
            </a:ext>
          </a:extLst>
        </xdr:cNvPr>
        <xdr:cNvCxnSpPr/>
      </xdr:nvCxnSpPr>
      <xdr:spPr>
        <a:xfrm>
          <a:off x="1008380" y="10490835"/>
          <a:ext cx="78232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74947</xdr:rowOff>
    </xdr:from>
    <xdr:ext cx="405111" cy="259045"/>
    <xdr:sp macro="" textlink="">
      <xdr:nvSpPr>
        <xdr:cNvPr id="195" name="n_1aveValue【体育館・プール】&#10;有形固定資産減価償却率">
          <a:extLst>
            <a:ext uri="{FF2B5EF4-FFF2-40B4-BE49-F238E27FC236}">
              <a16:creationId xmlns:a16="http://schemas.microsoft.com/office/drawing/2014/main" id="{01C26910-D4DA-4DCE-91D3-D446A3AAE3CB}"/>
            </a:ext>
          </a:extLst>
        </xdr:cNvPr>
        <xdr:cNvSpPr txBox="1"/>
      </xdr:nvSpPr>
      <xdr:spPr>
        <a:xfrm>
          <a:off x="317056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82567</xdr:rowOff>
    </xdr:from>
    <xdr:ext cx="405111" cy="259045"/>
    <xdr:sp macro="" textlink="">
      <xdr:nvSpPr>
        <xdr:cNvPr id="196" name="n_2aveValue【体育館・プール】&#10;有形固定資産減価償却率">
          <a:extLst>
            <a:ext uri="{FF2B5EF4-FFF2-40B4-BE49-F238E27FC236}">
              <a16:creationId xmlns:a16="http://schemas.microsoft.com/office/drawing/2014/main" id="{B5CB641D-A43E-427F-B314-EC09A6200244}"/>
            </a:ext>
          </a:extLst>
        </xdr:cNvPr>
        <xdr:cNvSpPr txBox="1"/>
      </xdr:nvSpPr>
      <xdr:spPr>
        <a:xfrm>
          <a:off x="238570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126382</xdr:rowOff>
    </xdr:from>
    <xdr:ext cx="405111" cy="259045"/>
    <xdr:sp macro="" textlink="">
      <xdr:nvSpPr>
        <xdr:cNvPr id="197" name="n_3aveValue【体育館・プール】&#10;有形固定資産減価償却率">
          <a:extLst>
            <a:ext uri="{FF2B5EF4-FFF2-40B4-BE49-F238E27FC236}">
              <a16:creationId xmlns:a16="http://schemas.microsoft.com/office/drawing/2014/main" id="{32003CEA-9C8B-4946-B0B5-66C4DB7C1D42}"/>
            </a:ext>
          </a:extLst>
        </xdr:cNvPr>
        <xdr:cNvSpPr txBox="1"/>
      </xdr:nvSpPr>
      <xdr:spPr>
        <a:xfrm>
          <a:off x="1611004" y="984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111142</xdr:rowOff>
    </xdr:from>
    <xdr:ext cx="405111" cy="259045"/>
    <xdr:sp macro="" textlink="">
      <xdr:nvSpPr>
        <xdr:cNvPr id="198" name="n_4aveValue【体育館・プール】&#10;有形固定資産減価償却率">
          <a:extLst>
            <a:ext uri="{FF2B5EF4-FFF2-40B4-BE49-F238E27FC236}">
              <a16:creationId xmlns:a16="http://schemas.microsoft.com/office/drawing/2014/main" id="{1C51606B-7038-4965-AF26-48122741B7D3}"/>
            </a:ext>
          </a:extLst>
        </xdr:cNvPr>
        <xdr:cNvSpPr txBox="1"/>
      </xdr:nvSpPr>
      <xdr:spPr>
        <a:xfrm>
          <a:off x="83630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87647</xdr:rowOff>
    </xdr:from>
    <xdr:ext cx="405111" cy="259045"/>
    <xdr:sp macro="" textlink="">
      <xdr:nvSpPr>
        <xdr:cNvPr id="199" name="n_1mainValue【体育館・プール】&#10;有形固定資産減価償却率">
          <a:extLst>
            <a:ext uri="{FF2B5EF4-FFF2-40B4-BE49-F238E27FC236}">
              <a16:creationId xmlns:a16="http://schemas.microsoft.com/office/drawing/2014/main" id="{725E31E7-CFD6-4362-9265-51EF40918575}"/>
            </a:ext>
          </a:extLst>
        </xdr:cNvPr>
        <xdr:cNvSpPr txBox="1"/>
      </xdr:nvSpPr>
      <xdr:spPr>
        <a:xfrm>
          <a:off x="317056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59072</xdr:rowOff>
    </xdr:from>
    <xdr:ext cx="405111" cy="259045"/>
    <xdr:sp macro="" textlink="">
      <xdr:nvSpPr>
        <xdr:cNvPr id="200" name="n_2mainValue【体育館・プール】&#10;有形固定資産減価償却率">
          <a:extLst>
            <a:ext uri="{FF2B5EF4-FFF2-40B4-BE49-F238E27FC236}">
              <a16:creationId xmlns:a16="http://schemas.microsoft.com/office/drawing/2014/main" id="{E4BACB6F-A52F-492D-AACF-EEAA44FA875C}"/>
            </a:ext>
          </a:extLst>
        </xdr:cNvPr>
        <xdr:cNvSpPr txBox="1"/>
      </xdr:nvSpPr>
      <xdr:spPr>
        <a:xfrm>
          <a:off x="238570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15257</xdr:rowOff>
    </xdr:from>
    <xdr:ext cx="405111" cy="259045"/>
    <xdr:sp macro="" textlink="">
      <xdr:nvSpPr>
        <xdr:cNvPr id="201" name="n_3mainValue【体育館・プール】&#10;有形固定資産減価償却率">
          <a:extLst>
            <a:ext uri="{FF2B5EF4-FFF2-40B4-BE49-F238E27FC236}">
              <a16:creationId xmlns:a16="http://schemas.microsoft.com/office/drawing/2014/main" id="{8AA5A677-0A22-44B8-8B54-4B969EF3407A}"/>
            </a:ext>
          </a:extLst>
        </xdr:cNvPr>
        <xdr:cNvSpPr txBox="1"/>
      </xdr:nvSpPr>
      <xdr:spPr>
        <a:xfrm>
          <a:off x="161100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139082</xdr:rowOff>
    </xdr:from>
    <xdr:ext cx="405111" cy="259045"/>
    <xdr:sp macro="" textlink="">
      <xdr:nvSpPr>
        <xdr:cNvPr id="202" name="n_4mainValue【体育館・プール】&#10;有形固定資産減価償却率">
          <a:extLst>
            <a:ext uri="{FF2B5EF4-FFF2-40B4-BE49-F238E27FC236}">
              <a16:creationId xmlns:a16="http://schemas.microsoft.com/office/drawing/2014/main" id="{6E3B87F6-AD66-4BA0-935B-9E293A4AF96A}"/>
            </a:ext>
          </a:extLst>
        </xdr:cNvPr>
        <xdr:cNvSpPr txBox="1"/>
      </xdr:nvSpPr>
      <xdr:spPr>
        <a:xfrm>
          <a:off x="83630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88D34E1E-782D-4887-A025-137D860613A6}"/>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EE902C6A-D736-4B89-A8FC-232043B36B7A}"/>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DE7A0306-6D59-43B8-A565-F41745042A4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8B0C6F72-E672-45B0-8E98-5B0869F9EC0B}"/>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551507F4-B313-41F9-98AC-831AC89254C2}"/>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109065FB-A675-462E-A1E3-5517061CF4F2}"/>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47F0EC2B-8CC0-4D1B-9CE8-34C952183AE5}"/>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4EA9A205-4308-4215-8123-F9A640AA8143}"/>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31583962-EBC3-4962-9999-A79F06052A56}"/>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41C0A2B2-DC64-45FB-A0CF-950E53A5AB1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47724D04-C022-4400-AF0B-F711B517E0E9}"/>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9338C361-B299-4644-8805-0460DEDDF03F}"/>
            </a:ext>
          </a:extLst>
        </xdr:cNvPr>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7579B9EE-D65A-413C-8526-B29297107D9A}"/>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C0794EC9-5BEA-4A80-84D3-B7113CCFBCE1}"/>
            </a:ext>
          </a:extLst>
        </xdr:cNvPr>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74BC07E8-AC4A-47EA-92D3-8CB9D7B468AE}"/>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7019E54C-BF65-4A79-A932-A98FCE16565A}"/>
            </a:ext>
          </a:extLst>
        </xdr:cNvPr>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24C34940-2A23-4718-BBA6-C012202CDC35}"/>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DF86864B-9F75-4523-969A-58E77B14943E}"/>
            </a:ext>
          </a:extLst>
        </xdr:cNvPr>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896A87D9-98D5-489A-A5BF-02711B49E968}"/>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55CCA834-09D8-4AA1-89DC-63BD219A5F4E}"/>
            </a:ext>
          </a:extLst>
        </xdr:cNvPr>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9C69E6B1-3316-4670-9870-9B0ECFD069E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F2D3A9C-C35E-459C-B780-FC5E2F815219}"/>
            </a:ext>
          </a:extLst>
        </xdr:cNvPr>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E2C6B35E-7644-46C9-A232-2008D0B60A3F}"/>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A084912F-E5A0-4D1F-94AD-B478B8BA9048}"/>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5B888CCB-F680-43A2-AAB6-3119B45CAB69}"/>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74132</xdr:rowOff>
    </xdr:from>
    <xdr:to>
      <xdr:col>54</xdr:col>
      <xdr:colOff>189865</xdr:colOff>
      <xdr:row>64</xdr:row>
      <xdr:rowOff>99278</xdr:rowOff>
    </xdr:to>
    <xdr:cxnSp macro="">
      <xdr:nvCxnSpPr>
        <xdr:cNvPr id="228" name="直線コネクタ 227">
          <a:extLst>
            <a:ext uri="{FF2B5EF4-FFF2-40B4-BE49-F238E27FC236}">
              <a16:creationId xmlns:a16="http://schemas.microsoft.com/office/drawing/2014/main" id="{CB5583AC-7610-405C-BADD-75F438C2E58A}"/>
            </a:ext>
          </a:extLst>
        </xdr:cNvPr>
        <xdr:cNvCxnSpPr/>
      </xdr:nvCxnSpPr>
      <xdr:spPr>
        <a:xfrm flipV="1">
          <a:off x="9219565" y="9294332"/>
          <a:ext cx="0" cy="1533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103105</xdr:rowOff>
    </xdr:from>
    <xdr:ext cx="469744" cy="259045"/>
    <xdr:sp macro="" textlink="">
      <xdr:nvSpPr>
        <xdr:cNvPr id="229" name="【体育館・プール】&#10;一人当たり面積最小値テキスト">
          <a:extLst>
            <a:ext uri="{FF2B5EF4-FFF2-40B4-BE49-F238E27FC236}">
              <a16:creationId xmlns:a16="http://schemas.microsoft.com/office/drawing/2014/main" id="{73EDF71A-CF89-4FC9-A552-EF3F6F599435}"/>
            </a:ext>
          </a:extLst>
        </xdr:cNvPr>
        <xdr:cNvSpPr txBox="1"/>
      </xdr:nvSpPr>
      <xdr:spPr>
        <a:xfrm>
          <a:off x="9258300" y="1083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99278</xdr:rowOff>
    </xdr:from>
    <xdr:to>
      <xdr:col>55</xdr:col>
      <xdr:colOff>88900</xdr:colOff>
      <xdr:row>64</xdr:row>
      <xdr:rowOff>99278</xdr:rowOff>
    </xdr:to>
    <xdr:cxnSp macro="">
      <xdr:nvCxnSpPr>
        <xdr:cNvPr id="230" name="直線コネクタ 229">
          <a:extLst>
            <a:ext uri="{FF2B5EF4-FFF2-40B4-BE49-F238E27FC236}">
              <a16:creationId xmlns:a16="http://schemas.microsoft.com/office/drawing/2014/main" id="{4A4CB1DA-D317-40AE-B164-96FAC02F2663}"/>
            </a:ext>
          </a:extLst>
        </xdr:cNvPr>
        <xdr:cNvCxnSpPr/>
      </xdr:nvCxnSpPr>
      <xdr:spPr>
        <a:xfrm>
          <a:off x="9154160" y="10828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20809</xdr:rowOff>
    </xdr:from>
    <xdr:ext cx="469744" cy="259045"/>
    <xdr:sp macro="" textlink="">
      <xdr:nvSpPr>
        <xdr:cNvPr id="231" name="【体育館・プール】&#10;一人当たり面積最大値テキスト">
          <a:extLst>
            <a:ext uri="{FF2B5EF4-FFF2-40B4-BE49-F238E27FC236}">
              <a16:creationId xmlns:a16="http://schemas.microsoft.com/office/drawing/2014/main" id="{710611AE-6CCC-4267-ABB5-EEC8FB85EF9C}"/>
            </a:ext>
          </a:extLst>
        </xdr:cNvPr>
        <xdr:cNvSpPr txBox="1"/>
      </xdr:nvSpPr>
      <xdr:spPr>
        <a:xfrm>
          <a:off x="9258300" y="907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74132</xdr:rowOff>
    </xdr:from>
    <xdr:to>
      <xdr:col>55</xdr:col>
      <xdr:colOff>88900</xdr:colOff>
      <xdr:row>55</xdr:row>
      <xdr:rowOff>74132</xdr:rowOff>
    </xdr:to>
    <xdr:cxnSp macro="">
      <xdr:nvCxnSpPr>
        <xdr:cNvPr id="232" name="直線コネクタ 231">
          <a:extLst>
            <a:ext uri="{FF2B5EF4-FFF2-40B4-BE49-F238E27FC236}">
              <a16:creationId xmlns:a16="http://schemas.microsoft.com/office/drawing/2014/main" id="{A0A33047-537F-4804-A5A5-F711A0205F92}"/>
            </a:ext>
          </a:extLst>
        </xdr:cNvPr>
        <xdr:cNvCxnSpPr/>
      </xdr:nvCxnSpPr>
      <xdr:spPr>
        <a:xfrm>
          <a:off x="9154160" y="92943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100420</xdr:rowOff>
    </xdr:from>
    <xdr:ext cx="469744" cy="259045"/>
    <xdr:sp macro="" textlink="">
      <xdr:nvSpPr>
        <xdr:cNvPr id="233" name="【体育館・プール】&#10;一人当たり面積平均値テキスト">
          <a:extLst>
            <a:ext uri="{FF2B5EF4-FFF2-40B4-BE49-F238E27FC236}">
              <a16:creationId xmlns:a16="http://schemas.microsoft.com/office/drawing/2014/main" id="{3C4593B5-8117-43F9-948D-E5B1EF732B8B}"/>
            </a:ext>
          </a:extLst>
        </xdr:cNvPr>
        <xdr:cNvSpPr txBox="1"/>
      </xdr:nvSpPr>
      <xdr:spPr>
        <a:xfrm>
          <a:off x="9258300" y="103264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77543</xdr:rowOff>
    </xdr:from>
    <xdr:to>
      <xdr:col>55</xdr:col>
      <xdr:colOff>50800</xdr:colOff>
      <xdr:row>63</xdr:row>
      <xdr:rowOff>7693</xdr:rowOff>
    </xdr:to>
    <xdr:sp macro="" textlink="">
      <xdr:nvSpPr>
        <xdr:cNvPr id="234" name="フローチャート: 判断 233">
          <a:extLst>
            <a:ext uri="{FF2B5EF4-FFF2-40B4-BE49-F238E27FC236}">
              <a16:creationId xmlns:a16="http://schemas.microsoft.com/office/drawing/2014/main" id="{92F7385E-860D-4D9E-A8F6-E79959C1192D}"/>
            </a:ext>
          </a:extLst>
        </xdr:cNvPr>
        <xdr:cNvSpPr/>
      </xdr:nvSpPr>
      <xdr:spPr>
        <a:xfrm>
          <a:off x="9192260" y="1047122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91585</xdr:rowOff>
    </xdr:from>
    <xdr:to>
      <xdr:col>50</xdr:col>
      <xdr:colOff>165100</xdr:colOff>
      <xdr:row>63</xdr:row>
      <xdr:rowOff>21735</xdr:rowOff>
    </xdr:to>
    <xdr:sp macro="" textlink="">
      <xdr:nvSpPr>
        <xdr:cNvPr id="235" name="フローチャート: 判断 234">
          <a:extLst>
            <a:ext uri="{FF2B5EF4-FFF2-40B4-BE49-F238E27FC236}">
              <a16:creationId xmlns:a16="http://schemas.microsoft.com/office/drawing/2014/main" id="{C2D5AEB6-2E4D-4170-B62F-33E32C8A76B8}"/>
            </a:ext>
          </a:extLst>
        </xdr:cNvPr>
        <xdr:cNvSpPr/>
      </xdr:nvSpPr>
      <xdr:spPr>
        <a:xfrm>
          <a:off x="8445500" y="104852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93218</xdr:rowOff>
    </xdr:from>
    <xdr:to>
      <xdr:col>46</xdr:col>
      <xdr:colOff>38100</xdr:colOff>
      <xdr:row>63</xdr:row>
      <xdr:rowOff>23368</xdr:rowOff>
    </xdr:to>
    <xdr:sp macro="" textlink="">
      <xdr:nvSpPr>
        <xdr:cNvPr id="236" name="フローチャート: 判断 235">
          <a:extLst>
            <a:ext uri="{FF2B5EF4-FFF2-40B4-BE49-F238E27FC236}">
              <a16:creationId xmlns:a16="http://schemas.microsoft.com/office/drawing/2014/main" id="{80D1DB4B-4B24-4F08-9EEA-F4E97C8321A3}"/>
            </a:ext>
          </a:extLst>
        </xdr:cNvPr>
        <xdr:cNvSpPr/>
      </xdr:nvSpPr>
      <xdr:spPr>
        <a:xfrm>
          <a:off x="7670800" y="1048689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472</xdr:rowOff>
    </xdr:from>
    <xdr:to>
      <xdr:col>41</xdr:col>
      <xdr:colOff>101600</xdr:colOff>
      <xdr:row>63</xdr:row>
      <xdr:rowOff>102072</xdr:rowOff>
    </xdr:to>
    <xdr:sp macro="" textlink="">
      <xdr:nvSpPr>
        <xdr:cNvPr id="237" name="フローチャート: 判断 236">
          <a:extLst>
            <a:ext uri="{FF2B5EF4-FFF2-40B4-BE49-F238E27FC236}">
              <a16:creationId xmlns:a16="http://schemas.microsoft.com/office/drawing/2014/main" id="{AA85813E-FD29-430C-98CC-A8DD825C04C8}"/>
            </a:ext>
          </a:extLst>
        </xdr:cNvPr>
        <xdr:cNvSpPr/>
      </xdr:nvSpPr>
      <xdr:spPr>
        <a:xfrm>
          <a:off x="6873240" y="1056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10595</xdr:rowOff>
    </xdr:from>
    <xdr:to>
      <xdr:col>36</xdr:col>
      <xdr:colOff>165100</xdr:colOff>
      <xdr:row>63</xdr:row>
      <xdr:rowOff>112195</xdr:rowOff>
    </xdr:to>
    <xdr:sp macro="" textlink="">
      <xdr:nvSpPr>
        <xdr:cNvPr id="238" name="フローチャート: 判断 237">
          <a:extLst>
            <a:ext uri="{FF2B5EF4-FFF2-40B4-BE49-F238E27FC236}">
              <a16:creationId xmlns:a16="http://schemas.microsoft.com/office/drawing/2014/main" id="{6F76B9BF-429A-4EA2-A135-84DADC93FF5E}"/>
            </a:ext>
          </a:extLst>
        </xdr:cNvPr>
        <xdr:cNvSpPr/>
      </xdr:nvSpPr>
      <xdr:spPr>
        <a:xfrm>
          <a:off x="6098540" y="1057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45D1A41A-C92C-4B3D-ADC3-7928E87545FF}"/>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2983CD8-1A21-4E43-ADE2-A273E8E45883}"/>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E106051-9400-426D-9F70-40D914D94DB2}"/>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60475BDB-6D84-4255-80FA-8815A3EBBA6E}"/>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897E51E0-B160-4B68-A844-97AFA3496DDF}"/>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154287</xdr:rowOff>
    </xdr:from>
    <xdr:to>
      <xdr:col>55</xdr:col>
      <xdr:colOff>50800</xdr:colOff>
      <xdr:row>63</xdr:row>
      <xdr:rowOff>84437</xdr:rowOff>
    </xdr:to>
    <xdr:sp macro="" textlink="">
      <xdr:nvSpPr>
        <xdr:cNvPr id="244" name="楕円 243">
          <a:extLst>
            <a:ext uri="{FF2B5EF4-FFF2-40B4-BE49-F238E27FC236}">
              <a16:creationId xmlns:a16="http://schemas.microsoft.com/office/drawing/2014/main" id="{8F6E4D6B-B6CA-40F2-AC1A-6D7DDB44F3C1}"/>
            </a:ext>
          </a:extLst>
        </xdr:cNvPr>
        <xdr:cNvSpPr/>
      </xdr:nvSpPr>
      <xdr:spPr>
        <a:xfrm>
          <a:off x="9192260" y="1054796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132714</xdr:rowOff>
    </xdr:from>
    <xdr:ext cx="469744" cy="259045"/>
    <xdr:sp macro="" textlink="">
      <xdr:nvSpPr>
        <xdr:cNvPr id="245" name="【体育館・プール】&#10;一人当たり面積該当値テキスト">
          <a:extLst>
            <a:ext uri="{FF2B5EF4-FFF2-40B4-BE49-F238E27FC236}">
              <a16:creationId xmlns:a16="http://schemas.microsoft.com/office/drawing/2014/main" id="{C03D7061-D4C0-4DEE-8D7E-0EA0B3FB2C5C}"/>
            </a:ext>
          </a:extLst>
        </xdr:cNvPr>
        <xdr:cNvSpPr txBox="1"/>
      </xdr:nvSpPr>
      <xdr:spPr>
        <a:xfrm>
          <a:off x="9258300" y="1052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162451</xdr:rowOff>
    </xdr:from>
    <xdr:to>
      <xdr:col>50</xdr:col>
      <xdr:colOff>165100</xdr:colOff>
      <xdr:row>63</xdr:row>
      <xdr:rowOff>92601</xdr:rowOff>
    </xdr:to>
    <xdr:sp macro="" textlink="">
      <xdr:nvSpPr>
        <xdr:cNvPr id="246" name="楕円 245">
          <a:extLst>
            <a:ext uri="{FF2B5EF4-FFF2-40B4-BE49-F238E27FC236}">
              <a16:creationId xmlns:a16="http://schemas.microsoft.com/office/drawing/2014/main" id="{639DAEEA-8B30-4AC2-9D32-8C4F2F633158}"/>
            </a:ext>
          </a:extLst>
        </xdr:cNvPr>
        <xdr:cNvSpPr/>
      </xdr:nvSpPr>
      <xdr:spPr>
        <a:xfrm>
          <a:off x="8445500" y="1055613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33637</xdr:rowOff>
    </xdr:from>
    <xdr:to>
      <xdr:col>55</xdr:col>
      <xdr:colOff>0</xdr:colOff>
      <xdr:row>63</xdr:row>
      <xdr:rowOff>41801</xdr:rowOff>
    </xdr:to>
    <xdr:cxnSp macro="">
      <xdr:nvCxnSpPr>
        <xdr:cNvPr id="247" name="直線コネクタ 246">
          <a:extLst>
            <a:ext uri="{FF2B5EF4-FFF2-40B4-BE49-F238E27FC236}">
              <a16:creationId xmlns:a16="http://schemas.microsoft.com/office/drawing/2014/main" id="{FAF4C593-1908-4ACE-901E-CA0877EFFA1F}"/>
            </a:ext>
          </a:extLst>
        </xdr:cNvPr>
        <xdr:cNvCxnSpPr/>
      </xdr:nvCxnSpPr>
      <xdr:spPr>
        <a:xfrm flipV="1">
          <a:off x="8496300" y="10594957"/>
          <a:ext cx="723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168983</xdr:rowOff>
    </xdr:from>
    <xdr:to>
      <xdr:col>46</xdr:col>
      <xdr:colOff>38100</xdr:colOff>
      <xdr:row>63</xdr:row>
      <xdr:rowOff>99133</xdr:rowOff>
    </xdr:to>
    <xdr:sp macro="" textlink="">
      <xdr:nvSpPr>
        <xdr:cNvPr id="248" name="楕円 247">
          <a:extLst>
            <a:ext uri="{FF2B5EF4-FFF2-40B4-BE49-F238E27FC236}">
              <a16:creationId xmlns:a16="http://schemas.microsoft.com/office/drawing/2014/main" id="{262F7921-6761-4481-99C2-2E9F8555075C}"/>
            </a:ext>
          </a:extLst>
        </xdr:cNvPr>
        <xdr:cNvSpPr/>
      </xdr:nvSpPr>
      <xdr:spPr>
        <a:xfrm>
          <a:off x="7670800" y="105626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41801</xdr:rowOff>
    </xdr:from>
    <xdr:to>
      <xdr:col>50</xdr:col>
      <xdr:colOff>114300</xdr:colOff>
      <xdr:row>63</xdr:row>
      <xdr:rowOff>48333</xdr:rowOff>
    </xdr:to>
    <xdr:cxnSp macro="">
      <xdr:nvCxnSpPr>
        <xdr:cNvPr id="249" name="直線コネクタ 248">
          <a:extLst>
            <a:ext uri="{FF2B5EF4-FFF2-40B4-BE49-F238E27FC236}">
              <a16:creationId xmlns:a16="http://schemas.microsoft.com/office/drawing/2014/main" id="{AE76FAE7-C3A3-4FDB-ABF4-55AB7F624C40}"/>
            </a:ext>
          </a:extLst>
        </xdr:cNvPr>
        <xdr:cNvCxnSpPr/>
      </xdr:nvCxnSpPr>
      <xdr:spPr>
        <a:xfrm flipV="1">
          <a:off x="7713980" y="10603121"/>
          <a:ext cx="78232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6676</xdr:rowOff>
    </xdr:from>
    <xdr:to>
      <xdr:col>41</xdr:col>
      <xdr:colOff>101600</xdr:colOff>
      <xdr:row>63</xdr:row>
      <xdr:rowOff>108276</xdr:rowOff>
    </xdr:to>
    <xdr:sp macro="" textlink="">
      <xdr:nvSpPr>
        <xdr:cNvPr id="250" name="楕円 249">
          <a:extLst>
            <a:ext uri="{FF2B5EF4-FFF2-40B4-BE49-F238E27FC236}">
              <a16:creationId xmlns:a16="http://schemas.microsoft.com/office/drawing/2014/main" id="{320603D5-3369-46A0-AB61-D50B9554625D}"/>
            </a:ext>
          </a:extLst>
        </xdr:cNvPr>
        <xdr:cNvSpPr/>
      </xdr:nvSpPr>
      <xdr:spPr>
        <a:xfrm>
          <a:off x="6873240" y="1056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48333</xdr:rowOff>
    </xdr:from>
    <xdr:to>
      <xdr:col>45</xdr:col>
      <xdr:colOff>177800</xdr:colOff>
      <xdr:row>63</xdr:row>
      <xdr:rowOff>57476</xdr:rowOff>
    </xdr:to>
    <xdr:cxnSp macro="">
      <xdr:nvCxnSpPr>
        <xdr:cNvPr id="251" name="直線コネクタ 250">
          <a:extLst>
            <a:ext uri="{FF2B5EF4-FFF2-40B4-BE49-F238E27FC236}">
              <a16:creationId xmlns:a16="http://schemas.microsoft.com/office/drawing/2014/main" id="{263BC03F-C532-48F5-95DD-2C19F333FFBE}"/>
            </a:ext>
          </a:extLst>
        </xdr:cNvPr>
        <xdr:cNvCxnSpPr/>
      </xdr:nvCxnSpPr>
      <xdr:spPr>
        <a:xfrm flipV="1">
          <a:off x="6924040" y="10609653"/>
          <a:ext cx="78994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13208</xdr:rowOff>
    </xdr:from>
    <xdr:to>
      <xdr:col>36</xdr:col>
      <xdr:colOff>165100</xdr:colOff>
      <xdr:row>63</xdr:row>
      <xdr:rowOff>114808</xdr:rowOff>
    </xdr:to>
    <xdr:sp macro="" textlink="">
      <xdr:nvSpPr>
        <xdr:cNvPr id="252" name="楕円 251">
          <a:extLst>
            <a:ext uri="{FF2B5EF4-FFF2-40B4-BE49-F238E27FC236}">
              <a16:creationId xmlns:a16="http://schemas.microsoft.com/office/drawing/2014/main" id="{95CED976-E65E-44E9-B7BB-77BED82C87EF}"/>
            </a:ext>
          </a:extLst>
        </xdr:cNvPr>
        <xdr:cNvSpPr/>
      </xdr:nvSpPr>
      <xdr:spPr>
        <a:xfrm>
          <a:off x="609854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57476</xdr:rowOff>
    </xdr:from>
    <xdr:to>
      <xdr:col>41</xdr:col>
      <xdr:colOff>50800</xdr:colOff>
      <xdr:row>63</xdr:row>
      <xdr:rowOff>64008</xdr:rowOff>
    </xdr:to>
    <xdr:cxnSp macro="">
      <xdr:nvCxnSpPr>
        <xdr:cNvPr id="253" name="直線コネクタ 252">
          <a:extLst>
            <a:ext uri="{FF2B5EF4-FFF2-40B4-BE49-F238E27FC236}">
              <a16:creationId xmlns:a16="http://schemas.microsoft.com/office/drawing/2014/main" id="{E71E5171-A3D8-4B3D-B94A-1A31430A3ED5}"/>
            </a:ext>
          </a:extLst>
        </xdr:cNvPr>
        <xdr:cNvCxnSpPr/>
      </xdr:nvCxnSpPr>
      <xdr:spPr>
        <a:xfrm flipV="1">
          <a:off x="6149340" y="10618796"/>
          <a:ext cx="7747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38262</xdr:rowOff>
    </xdr:from>
    <xdr:ext cx="469744" cy="259045"/>
    <xdr:sp macro="" textlink="">
      <xdr:nvSpPr>
        <xdr:cNvPr id="254" name="n_1aveValue【体育館・プール】&#10;一人当たり面積">
          <a:extLst>
            <a:ext uri="{FF2B5EF4-FFF2-40B4-BE49-F238E27FC236}">
              <a16:creationId xmlns:a16="http://schemas.microsoft.com/office/drawing/2014/main" id="{AD36E72A-E860-4256-9921-2C630BD96105}"/>
            </a:ext>
          </a:extLst>
        </xdr:cNvPr>
        <xdr:cNvSpPr txBox="1"/>
      </xdr:nvSpPr>
      <xdr:spPr>
        <a:xfrm>
          <a:off x="8271587" y="1026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39895</xdr:rowOff>
    </xdr:from>
    <xdr:ext cx="469744" cy="259045"/>
    <xdr:sp macro="" textlink="">
      <xdr:nvSpPr>
        <xdr:cNvPr id="255" name="n_2aveValue【体育館・プール】&#10;一人当たり面積">
          <a:extLst>
            <a:ext uri="{FF2B5EF4-FFF2-40B4-BE49-F238E27FC236}">
              <a16:creationId xmlns:a16="http://schemas.microsoft.com/office/drawing/2014/main" id="{EA324A4D-CE85-4EA7-ADE7-1CBB9A5564F8}"/>
            </a:ext>
          </a:extLst>
        </xdr:cNvPr>
        <xdr:cNvSpPr txBox="1"/>
      </xdr:nvSpPr>
      <xdr:spPr>
        <a:xfrm>
          <a:off x="7509587" y="1026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118599</xdr:rowOff>
    </xdr:from>
    <xdr:ext cx="469744" cy="259045"/>
    <xdr:sp macro="" textlink="">
      <xdr:nvSpPr>
        <xdr:cNvPr id="256" name="n_3aveValue【体育館・プール】&#10;一人当たり面積">
          <a:extLst>
            <a:ext uri="{FF2B5EF4-FFF2-40B4-BE49-F238E27FC236}">
              <a16:creationId xmlns:a16="http://schemas.microsoft.com/office/drawing/2014/main" id="{89C2A9FC-9187-4DF3-A258-95465663C3D3}"/>
            </a:ext>
          </a:extLst>
        </xdr:cNvPr>
        <xdr:cNvSpPr txBox="1"/>
      </xdr:nvSpPr>
      <xdr:spPr>
        <a:xfrm>
          <a:off x="6712027" y="1034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128722</xdr:rowOff>
    </xdr:from>
    <xdr:ext cx="469744" cy="259045"/>
    <xdr:sp macro="" textlink="">
      <xdr:nvSpPr>
        <xdr:cNvPr id="257" name="n_4aveValue【体育館・プール】&#10;一人当たり面積">
          <a:extLst>
            <a:ext uri="{FF2B5EF4-FFF2-40B4-BE49-F238E27FC236}">
              <a16:creationId xmlns:a16="http://schemas.microsoft.com/office/drawing/2014/main" id="{8CB7571D-4D35-4675-9272-A2F172B159FE}"/>
            </a:ext>
          </a:extLst>
        </xdr:cNvPr>
        <xdr:cNvSpPr txBox="1"/>
      </xdr:nvSpPr>
      <xdr:spPr>
        <a:xfrm>
          <a:off x="5937327" y="1035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83728</xdr:rowOff>
    </xdr:from>
    <xdr:ext cx="469744" cy="259045"/>
    <xdr:sp macro="" textlink="">
      <xdr:nvSpPr>
        <xdr:cNvPr id="258" name="n_1mainValue【体育館・プール】&#10;一人当たり面積">
          <a:extLst>
            <a:ext uri="{FF2B5EF4-FFF2-40B4-BE49-F238E27FC236}">
              <a16:creationId xmlns:a16="http://schemas.microsoft.com/office/drawing/2014/main" id="{0F914882-DF51-4609-9422-9C9608C6124A}"/>
            </a:ext>
          </a:extLst>
        </xdr:cNvPr>
        <xdr:cNvSpPr txBox="1"/>
      </xdr:nvSpPr>
      <xdr:spPr>
        <a:xfrm>
          <a:off x="8271587" y="10645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90260</xdr:rowOff>
    </xdr:from>
    <xdr:ext cx="469744" cy="259045"/>
    <xdr:sp macro="" textlink="">
      <xdr:nvSpPr>
        <xdr:cNvPr id="259" name="n_2mainValue【体育館・プール】&#10;一人当たり面積">
          <a:extLst>
            <a:ext uri="{FF2B5EF4-FFF2-40B4-BE49-F238E27FC236}">
              <a16:creationId xmlns:a16="http://schemas.microsoft.com/office/drawing/2014/main" id="{323F276C-B2A5-4A71-93C5-6AD0DB4B711A}"/>
            </a:ext>
          </a:extLst>
        </xdr:cNvPr>
        <xdr:cNvSpPr txBox="1"/>
      </xdr:nvSpPr>
      <xdr:spPr>
        <a:xfrm>
          <a:off x="7509587" y="1065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99403</xdr:rowOff>
    </xdr:from>
    <xdr:ext cx="469744" cy="259045"/>
    <xdr:sp macro="" textlink="">
      <xdr:nvSpPr>
        <xdr:cNvPr id="260" name="n_3mainValue【体育館・プール】&#10;一人当たり面積">
          <a:extLst>
            <a:ext uri="{FF2B5EF4-FFF2-40B4-BE49-F238E27FC236}">
              <a16:creationId xmlns:a16="http://schemas.microsoft.com/office/drawing/2014/main" id="{0EC6FDCC-46CE-4FE3-B737-D6EEE9ECC310}"/>
            </a:ext>
          </a:extLst>
        </xdr:cNvPr>
        <xdr:cNvSpPr txBox="1"/>
      </xdr:nvSpPr>
      <xdr:spPr>
        <a:xfrm>
          <a:off x="6712027" y="10660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105935</xdr:rowOff>
    </xdr:from>
    <xdr:ext cx="469744" cy="259045"/>
    <xdr:sp macro="" textlink="">
      <xdr:nvSpPr>
        <xdr:cNvPr id="261" name="n_4mainValue【体育館・プール】&#10;一人当たり面積">
          <a:extLst>
            <a:ext uri="{FF2B5EF4-FFF2-40B4-BE49-F238E27FC236}">
              <a16:creationId xmlns:a16="http://schemas.microsoft.com/office/drawing/2014/main" id="{6B89A113-D5BD-48B1-807D-CDEBC8C09FD9}"/>
            </a:ext>
          </a:extLst>
        </xdr:cNvPr>
        <xdr:cNvSpPr txBox="1"/>
      </xdr:nvSpPr>
      <xdr:spPr>
        <a:xfrm>
          <a:off x="5937327" y="1066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FD834A1-29A4-4078-A3D9-CBF149DEBDAA}"/>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0888293-73BE-47E4-8C15-EAE882CCED26}"/>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233BC267-6CAB-43DE-A5B9-8D313AC451E5}"/>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78DE2C30-7A93-4B79-B5DD-B0D374B1287D}"/>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E0BE2E65-C76A-4D76-842F-24378E2ED4E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BB19EA3-C013-4787-8F2D-8DE2B65CEFD6}"/>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ACA1BB3C-1827-4854-B703-9CDF2343150B}"/>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CDD92AA2-AB89-4A02-BD7C-EF366C137EDD}"/>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B2B5CEFF-8314-40DD-9FE7-29F68087B3F3}"/>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69596BA0-984B-4CB3-A28A-1E1A87C44C30}"/>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FF200942-C6B9-427E-82AA-0CBD4E116D11}"/>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36DA5587-C87D-427D-97FB-31E829E0F14F}"/>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73266605-9183-41FE-B6DB-242C947AFBE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A9493131-1D1C-450E-B99D-41ED6DDE93B3}"/>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143135F-8AED-4328-ABB1-2E88C82EFB97}"/>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12125F56-17A9-469F-8486-088D2B1EE6BE}"/>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7A5B76B3-64F8-40D9-8E1C-3D1BBECE9373}"/>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ED5DF5AA-45E1-4E40-8120-4358E6F0F2C1}"/>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B82090E0-34D3-42F1-ABF1-CAE0107FD191}"/>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A5D1F81E-8368-4731-B96D-3A794927BDDD}"/>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46149D17-15B3-4274-884C-4C05EC044C77}"/>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B0F3DFD5-F110-4E71-BD9B-A733D788CA4F}"/>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D5B160C0-2231-4AA5-8BA1-F1136D95495A}"/>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4126C389-25A6-44A4-AFC3-E438FB4FDC57}"/>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B319C56C-FB65-48B9-9E0E-230E18F93115}"/>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57694</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11735FA4-EB96-4C8A-958E-7A1A23C3DFD9}"/>
            </a:ext>
          </a:extLst>
        </xdr:cNvPr>
        <xdr:cNvCxnSpPr/>
      </xdr:nvCxnSpPr>
      <xdr:spPr>
        <a:xfrm flipV="1">
          <a:off x="4086225" y="13133614"/>
          <a:ext cx="0" cy="1452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35A28598-B915-4A36-BACB-ACFFE3863167}"/>
            </a:ext>
          </a:extLst>
        </xdr:cNvPr>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BC4838F9-C904-4E3F-A355-C6C85AB96C00}"/>
            </a:ext>
          </a:extLst>
        </xdr:cNvPr>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4371</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4D7658E4-2286-45D5-8282-690A24DEF203}"/>
            </a:ext>
          </a:extLst>
        </xdr:cNvPr>
        <xdr:cNvSpPr txBox="1"/>
      </xdr:nvSpPr>
      <xdr:spPr>
        <a:xfrm>
          <a:off x="4124960" y="12912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57694</xdr:rowOff>
    </xdr:from>
    <xdr:to>
      <xdr:col>24</xdr:col>
      <xdr:colOff>152400</xdr:colOff>
      <xdr:row>78</xdr:row>
      <xdr:rowOff>57694</xdr:rowOff>
    </xdr:to>
    <xdr:cxnSp macro="">
      <xdr:nvCxnSpPr>
        <xdr:cNvPr id="291" name="直線コネクタ 290">
          <a:extLst>
            <a:ext uri="{FF2B5EF4-FFF2-40B4-BE49-F238E27FC236}">
              <a16:creationId xmlns:a16="http://schemas.microsoft.com/office/drawing/2014/main" id="{5FE5904E-8FC6-4167-B7DF-DD7A04F98FE3}"/>
            </a:ext>
          </a:extLst>
        </xdr:cNvPr>
        <xdr:cNvCxnSpPr/>
      </xdr:nvCxnSpPr>
      <xdr:spPr>
        <a:xfrm>
          <a:off x="4020820" y="131336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140806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79EADED5-8783-45EA-BAFD-A7F8E55CD1B2}"/>
            </a:ext>
          </a:extLst>
        </xdr:cNvPr>
        <xdr:cNvSpPr txBox="1"/>
      </xdr:nvSpPr>
      <xdr:spPr>
        <a:xfrm>
          <a:off x="4124960" y="137196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117929</xdr:rowOff>
    </xdr:from>
    <xdr:to>
      <xdr:col>24</xdr:col>
      <xdr:colOff>114300</xdr:colOff>
      <xdr:row>83</xdr:row>
      <xdr:rowOff>48079</xdr:rowOff>
    </xdr:to>
    <xdr:sp macro="" textlink="">
      <xdr:nvSpPr>
        <xdr:cNvPr id="293" name="フローチャート: 判断 292">
          <a:extLst>
            <a:ext uri="{FF2B5EF4-FFF2-40B4-BE49-F238E27FC236}">
              <a16:creationId xmlns:a16="http://schemas.microsoft.com/office/drawing/2014/main" id="{30F6AAAB-6048-4367-A251-16B639DB6B07}"/>
            </a:ext>
          </a:extLst>
        </xdr:cNvPr>
        <xdr:cNvSpPr/>
      </xdr:nvSpPr>
      <xdr:spPr>
        <a:xfrm>
          <a:off x="4036060" y="138644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75474</xdr:rowOff>
    </xdr:from>
    <xdr:to>
      <xdr:col>20</xdr:col>
      <xdr:colOff>38100</xdr:colOff>
      <xdr:row>83</xdr:row>
      <xdr:rowOff>5624</xdr:rowOff>
    </xdr:to>
    <xdr:sp macro="" textlink="">
      <xdr:nvSpPr>
        <xdr:cNvPr id="294" name="フローチャート: 判断 293">
          <a:extLst>
            <a:ext uri="{FF2B5EF4-FFF2-40B4-BE49-F238E27FC236}">
              <a16:creationId xmlns:a16="http://schemas.microsoft.com/office/drawing/2014/main" id="{51B4754A-AB32-4C79-BE8D-837FD6CDDCD2}"/>
            </a:ext>
          </a:extLst>
        </xdr:cNvPr>
        <xdr:cNvSpPr/>
      </xdr:nvSpPr>
      <xdr:spPr>
        <a:xfrm>
          <a:off x="3312160" y="138219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34652</xdr:rowOff>
    </xdr:from>
    <xdr:to>
      <xdr:col>15</xdr:col>
      <xdr:colOff>101600</xdr:colOff>
      <xdr:row>82</xdr:row>
      <xdr:rowOff>136252</xdr:rowOff>
    </xdr:to>
    <xdr:sp macro="" textlink="">
      <xdr:nvSpPr>
        <xdr:cNvPr id="295" name="フローチャート: 判断 294">
          <a:extLst>
            <a:ext uri="{FF2B5EF4-FFF2-40B4-BE49-F238E27FC236}">
              <a16:creationId xmlns:a16="http://schemas.microsoft.com/office/drawing/2014/main" id="{D8354320-C80F-4701-B614-6BC180EADBC9}"/>
            </a:ext>
          </a:extLst>
        </xdr:cNvPr>
        <xdr:cNvSpPr/>
      </xdr:nvSpPr>
      <xdr:spPr>
        <a:xfrm>
          <a:off x="2514600" y="137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34652</xdr:rowOff>
    </xdr:from>
    <xdr:to>
      <xdr:col>10</xdr:col>
      <xdr:colOff>165100</xdr:colOff>
      <xdr:row>82</xdr:row>
      <xdr:rowOff>136252</xdr:rowOff>
    </xdr:to>
    <xdr:sp macro="" textlink="">
      <xdr:nvSpPr>
        <xdr:cNvPr id="296" name="フローチャート: 判断 295">
          <a:extLst>
            <a:ext uri="{FF2B5EF4-FFF2-40B4-BE49-F238E27FC236}">
              <a16:creationId xmlns:a16="http://schemas.microsoft.com/office/drawing/2014/main" id="{961918FF-225D-463B-A1F8-D36803537013}"/>
            </a:ext>
          </a:extLst>
        </xdr:cNvPr>
        <xdr:cNvSpPr/>
      </xdr:nvSpPr>
      <xdr:spPr>
        <a:xfrm>
          <a:off x="1739900" y="137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139156</xdr:rowOff>
    </xdr:from>
    <xdr:to>
      <xdr:col>6</xdr:col>
      <xdr:colOff>38100</xdr:colOff>
      <xdr:row>82</xdr:row>
      <xdr:rowOff>69306</xdr:rowOff>
    </xdr:to>
    <xdr:sp macro="" textlink="">
      <xdr:nvSpPr>
        <xdr:cNvPr id="297" name="フローチャート: 判断 296">
          <a:extLst>
            <a:ext uri="{FF2B5EF4-FFF2-40B4-BE49-F238E27FC236}">
              <a16:creationId xmlns:a16="http://schemas.microsoft.com/office/drawing/2014/main" id="{6CB5E51F-242B-41D1-9F4D-23817B1FF992}"/>
            </a:ext>
          </a:extLst>
        </xdr:cNvPr>
        <xdr:cNvSpPr/>
      </xdr:nvSpPr>
      <xdr:spPr>
        <a:xfrm>
          <a:off x="965200" y="137179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AD241F92-EFBD-4E13-A104-9BBC5F033393}"/>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C061446C-A526-4B5F-920E-05CA79F38EB7}"/>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7CE88BE6-43A1-4F0B-B317-6BEC6E94FB97}"/>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7ED1B8C-5A74-410B-800D-2D7A0D4EA890}"/>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6188E0F-9399-4A5F-A455-AA0FB99857A3}"/>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16692</xdr:rowOff>
    </xdr:from>
    <xdr:to>
      <xdr:col>24</xdr:col>
      <xdr:colOff>114300</xdr:colOff>
      <xdr:row>85</xdr:row>
      <xdr:rowOff>118292</xdr:rowOff>
    </xdr:to>
    <xdr:sp macro="" textlink="">
      <xdr:nvSpPr>
        <xdr:cNvPr id="303" name="楕円 302">
          <a:extLst>
            <a:ext uri="{FF2B5EF4-FFF2-40B4-BE49-F238E27FC236}">
              <a16:creationId xmlns:a16="http://schemas.microsoft.com/office/drawing/2014/main" id="{69D7D88F-893F-4432-95F5-45096B3A544C}"/>
            </a:ext>
          </a:extLst>
        </xdr:cNvPr>
        <xdr:cNvSpPr/>
      </xdr:nvSpPr>
      <xdr:spPr>
        <a:xfrm>
          <a:off x="4036060" y="1426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166569</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FD64677-84C1-496F-85C3-2C76D82611EB}"/>
            </a:ext>
          </a:extLst>
        </xdr:cNvPr>
        <xdr:cNvSpPr txBox="1"/>
      </xdr:nvSpPr>
      <xdr:spPr>
        <a:xfrm>
          <a:off x="4124960" y="1424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152219</xdr:rowOff>
    </xdr:from>
    <xdr:to>
      <xdr:col>20</xdr:col>
      <xdr:colOff>38100</xdr:colOff>
      <xdr:row>85</xdr:row>
      <xdr:rowOff>82369</xdr:rowOff>
    </xdr:to>
    <xdr:sp macro="" textlink="">
      <xdr:nvSpPr>
        <xdr:cNvPr id="305" name="楕円 304">
          <a:extLst>
            <a:ext uri="{FF2B5EF4-FFF2-40B4-BE49-F238E27FC236}">
              <a16:creationId xmlns:a16="http://schemas.microsoft.com/office/drawing/2014/main" id="{91102667-5601-4F02-B54A-6822D6C50D5F}"/>
            </a:ext>
          </a:extLst>
        </xdr:cNvPr>
        <xdr:cNvSpPr/>
      </xdr:nvSpPr>
      <xdr:spPr>
        <a:xfrm>
          <a:off x="3312160" y="1423397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31569</xdr:rowOff>
    </xdr:from>
    <xdr:to>
      <xdr:col>24</xdr:col>
      <xdr:colOff>63500</xdr:colOff>
      <xdr:row>85</xdr:row>
      <xdr:rowOff>67492</xdr:rowOff>
    </xdr:to>
    <xdr:cxnSp macro="">
      <xdr:nvCxnSpPr>
        <xdr:cNvPr id="306" name="直線コネクタ 305">
          <a:extLst>
            <a:ext uri="{FF2B5EF4-FFF2-40B4-BE49-F238E27FC236}">
              <a16:creationId xmlns:a16="http://schemas.microsoft.com/office/drawing/2014/main" id="{06E55590-BB58-4979-AFD6-51210D89D53D}"/>
            </a:ext>
          </a:extLst>
        </xdr:cNvPr>
        <xdr:cNvCxnSpPr/>
      </xdr:nvCxnSpPr>
      <xdr:spPr>
        <a:xfrm>
          <a:off x="3355340" y="14280969"/>
          <a:ext cx="7315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07" name="楕円 306">
          <a:extLst>
            <a:ext uri="{FF2B5EF4-FFF2-40B4-BE49-F238E27FC236}">
              <a16:creationId xmlns:a16="http://schemas.microsoft.com/office/drawing/2014/main" id="{F029F9B3-FA3F-453E-A164-B12957E6AA07}"/>
            </a:ext>
          </a:extLst>
        </xdr:cNvPr>
        <xdr:cNvSpPr/>
      </xdr:nvSpPr>
      <xdr:spPr>
        <a:xfrm>
          <a:off x="2514600" y="14194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31569</xdr:rowOff>
    </xdr:to>
    <xdr:cxnSp macro="">
      <xdr:nvCxnSpPr>
        <xdr:cNvPr id="308" name="直線コネクタ 307">
          <a:extLst>
            <a:ext uri="{FF2B5EF4-FFF2-40B4-BE49-F238E27FC236}">
              <a16:creationId xmlns:a16="http://schemas.microsoft.com/office/drawing/2014/main" id="{1445BB28-6E55-4E60-8A1F-B874A64200A7}"/>
            </a:ext>
          </a:extLst>
        </xdr:cNvPr>
        <xdr:cNvCxnSpPr/>
      </xdr:nvCxnSpPr>
      <xdr:spPr>
        <a:xfrm>
          <a:off x="2565400" y="14245590"/>
          <a:ext cx="789940" cy="3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73842</xdr:rowOff>
    </xdr:from>
    <xdr:to>
      <xdr:col>10</xdr:col>
      <xdr:colOff>165100</xdr:colOff>
      <xdr:row>85</xdr:row>
      <xdr:rowOff>3992</xdr:rowOff>
    </xdr:to>
    <xdr:sp macro="" textlink="">
      <xdr:nvSpPr>
        <xdr:cNvPr id="309" name="楕円 308">
          <a:extLst>
            <a:ext uri="{FF2B5EF4-FFF2-40B4-BE49-F238E27FC236}">
              <a16:creationId xmlns:a16="http://schemas.microsoft.com/office/drawing/2014/main" id="{C117C8D1-5197-4411-8D39-F5E69673D992}"/>
            </a:ext>
          </a:extLst>
        </xdr:cNvPr>
        <xdr:cNvSpPr/>
      </xdr:nvSpPr>
      <xdr:spPr>
        <a:xfrm>
          <a:off x="1739900" y="141556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124642</xdr:rowOff>
    </xdr:from>
    <xdr:to>
      <xdr:col>15</xdr:col>
      <xdr:colOff>50800</xdr:colOff>
      <xdr:row>84</xdr:row>
      <xdr:rowOff>163830</xdr:rowOff>
    </xdr:to>
    <xdr:cxnSp macro="">
      <xdr:nvCxnSpPr>
        <xdr:cNvPr id="310" name="直線コネクタ 309">
          <a:extLst>
            <a:ext uri="{FF2B5EF4-FFF2-40B4-BE49-F238E27FC236}">
              <a16:creationId xmlns:a16="http://schemas.microsoft.com/office/drawing/2014/main" id="{5F35F906-ED88-44F3-95B3-3A840C4EED47}"/>
            </a:ext>
          </a:extLst>
        </xdr:cNvPr>
        <xdr:cNvCxnSpPr/>
      </xdr:nvCxnSpPr>
      <xdr:spPr>
        <a:xfrm>
          <a:off x="1790700" y="14206402"/>
          <a:ext cx="7747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34652</xdr:rowOff>
    </xdr:from>
    <xdr:to>
      <xdr:col>6</xdr:col>
      <xdr:colOff>38100</xdr:colOff>
      <xdr:row>84</xdr:row>
      <xdr:rowOff>136252</xdr:rowOff>
    </xdr:to>
    <xdr:sp macro="" textlink="">
      <xdr:nvSpPr>
        <xdr:cNvPr id="311" name="楕円 310">
          <a:extLst>
            <a:ext uri="{FF2B5EF4-FFF2-40B4-BE49-F238E27FC236}">
              <a16:creationId xmlns:a16="http://schemas.microsoft.com/office/drawing/2014/main" id="{6A4B97D0-8A32-437B-ADBF-2785263382C2}"/>
            </a:ext>
          </a:extLst>
        </xdr:cNvPr>
        <xdr:cNvSpPr/>
      </xdr:nvSpPr>
      <xdr:spPr>
        <a:xfrm>
          <a:off x="965200" y="1411641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85452</xdr:rowOff>
    </xdr:from>
    <xdr:to>
      <xdr:col>10</xdr:col>
      <xdr:colOff>114300</xdr:colOff>
      <xdr:row>84</xdr:row>
      <xdr:rowOff>124642</xdr:rowOff>
    </xdr:to>
    <xdr:cxnSp macro="">
      <xdr:nvCxnSpPr>
        <xdr:cNvPr id="312" name="直線コネクタ 311">
          <a:extLst>
            <a:ext uri="{FF2B5EF4-FFF2-40B4-BE49-F238E27FC236}">
              <a16:creationId xmlns:a16="http://schemas.microsoft.com/office/drawing/2014/main" id="{B5D76127-A195-4598-BA91-60D95254D032}"/>
            </a:ext>
          </a:extLst>
        </xdr:cNvPr>
        <xdr:cNvCxnSpPr/>
      </xdr:nvCxnSpPr>
      <xdr:spPr>
        <a:xfrm>
          <a:off x="1008380" y="14167212"/>
          <a:ext cx="78232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22151</xdr:rowOff>
    </xdr:from>
    <xdr:ext cx="405111" cy="259045"/>
    <xdr:sp macro="" textlink="">
      <xdr:nvSpPr>
        <xdr:cNvPr id="313" name="n_1aveValue【福祉施設】&#10;有形固定資産減価償却率">
          <a:extLst>
            <a:ext uri="{FF2B5EF4-FFF2-40B4-BE49-F238E27FC236}">
              <a16:creationId xmlns:a16="http://schemas.microsoft.com/office/drawing/2014/main" id="{7460B69E-FAC7-415A-8597-A3AEE42DBCC1}"/>
            </a:ext>
          </a:extLst>
        </xdr:cNvPr>
        <xdr:cNvSpPr txBox="1"/>
      </xdr:nvSpPr>
      <xdr:spPr>
        <a:xfrm>
          <a:off x="317056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152779</xdr:rowOff>
    </xdr:from>
    <xdr:ext cx="405111" cy="259045"/>
    <xdr:sp macro="" textlink="">
      <xdr:nvSpPr>
        <xdr:cNvPr id="314" name="n_2aveValue【福祉施設】&#10;有形固定資産減価償却率">
          <a:extLst>
            <a:ext uri="{FF2B5EF4-FFF2-40B4-BE49-F238E27FC236}">
              <a16:creationId xmlns:a16="http://schemas.microsoft.com/office/drawing/2014/main" id="{37426928-BB09-4B81-B209-D6E4B64FA46D}"/>
            </a:ext>
          </a:extLst>
        </xdr:cNvPr>
        <xdr:cNvSpPr txBox="1"/>
      </xdr:nvSpPr>
      <xdr:spPr>
        <a:xfrm>
          <a:off x="2385704"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152779</xdr:rowOff>
    </xdr:from>
    <xdr:ext cx="405111" cy="259045"/>
    <xdr:sp macro="" textlink="">
      <xdr:nvSpPr>
        <xdr:cNvPr id="315" name="n_3aveValue【福祉施設】&#10;有形固定資産減価償却率">
          <a:extLst>
            <a:ext uri="{FF2B5EF4-FFF2-40B4-BE49-F238E27FC236}">
              <a16:creationId xmlns:a16="http://schemas.microsoft.com/office/drawing/2014/main" id="{484173EA-09C5-492D-86DB-84860833BF2E}"/>
            </a:ext>
          </a:extLst>
        </xdr:cNvPr>
        <xdr:cNvSpPr txBox="1"/>
      </xdr:nvSpPr>
      <xdr:spPr>
        <a:xfrm>
          <a:off x="1611004" y="1356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85833</xdr:rowOff>
    </xdr:from>
    <xdr:ext cx="405111" cy="259045"/>
    <xdr:sp macro="" textlink="">
      <xdr:nvSpPr>
        <xdr:cNvPr id="316" name="n_4aveValue【福祉施設】&#10;有形固定資産減価償却率">
          <a:extLst>
            <a:ext uri="{FF2B5EF4-FFF2-40B4-BE49-F238E27FC236}">
              <a16:creationId xmlns:a16="http://schemas.microsoft.com/office/drawing/2014/main" id="{46F2D6AE-273A-43AE-857F-02D0462998D5}"/>
            </a:ext>
          </a:extLst>
        </xdr:cNvPr>
        <xdr:cNvSpPr txBox="1"/>
      </xdr:nvSpPr>
      <xdr:spPr>
        <a:xfrm>
          <a:off x="836304" y="13497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73496</xdr:rowOff>
    </xdr:from>
    <xdr:ext cx="405111" cy="259045"/>
    <xdr:sp macro="" textlink="">
      <xdr:nvSpPr>
        <xdr:cNvPr id="317" name="n_1mainValue【福祉施設】&#10;有形固定資産減価償却率">
          <a:extLst>
            <a:ext uri="{FF2B5EF4-FFF2-40B4-BE49-F238E27FC236}">
              <a16:creationId xmlns:a16="http://schemas.microsoft.com/office/drawing/2014/main" id="{444B9DF9-C297-4AFC-9411-AB6A598B50D8}"/>
            </a:ext>
          </a:extLst>
        </xdr:cNvPr>
        <xdr:cNvSpPr txBox="1"/>
      </xdr:nvSpPr>
      <xdr:spPr>
        <a:xfrm>
          <a:off x="3170564" y="14322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18" name="n_2mainValue【福祉施設】&#10;有形固定資産減価償却率">
          <a:extLst>
            <a:ext uri="{FF2B5EF4-FFF2-40B4-BE49-F238E27FC236}">
              <a16:creationId xmlns:a16="http://schemas.microsoft.com/office/drawing/2014/main" id="{5B02FD03-132E-46AF-9D8B-6305746F25D3}"/>
            </a:ext>
          </a:extLst>
        </xdr:cNvPr>
        <xdr:cNvSpPr txBox="1"/>
      </xdr:nvSpPr>
      <xdr:spPr>
        <a:xfrm>
          <a:off x="238570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166569</xdr:rowOff>
    </xdr:from>
    <xdr:ext cx="405111" cy="259045"/>
    <xdr:sp macro="" textlink="">
      <xdr:nvSpPr>
        <xdr:cNvPr id="319" name="n_3mainValue【福祉施設】&#10;有形固定資産減価償却率">
          <a:extLst>
            <a:ext uri="{FF2B5EF4-FFF2-40B4-BE49-F238E27FC236}">
              <a16:creationId xmlns:a16="http://schemas.microsoft.com/office/drawing/2014/main" id="{917D25F6-88F2-4871-889E-03C0AA74B318}"/>
            </a:ext>
          </a:extLst>
        </xdr:cNvPr>
        <xdr:cNvSpPr txBox="1"/>
      </xdr:nvSpPr>
      <xdr:spPr>
        <a:xfrm>
          <a:off x="1611004" y="1424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127379</xdr:rowOff>
    </xdr:from>
    <xdr:ext cx="405111" cy="259045"/>
    <xdr:sp macro="" textlink="">
      <xdr:nvSpPr>
        <xdr:cNvPr id="320" name="n_4mainValue【福祉施設】&#10;有形固定資産減価償却率">
          <a:extLst>
            <a:ext uri="{FF2B5EF4-FFF2-40B4-BE49-F238E27FC236}">
              <a16:creationId xmlns:a16="http://schemas.microsoft.com/office/drawing/2014/main" id="{310C8A49-17AD-4120-AD0A-E738F05B175C}"/>
            </a:ext>
          </a:extLst>
        </xdr:cNvPr>
        <xdr:cNvSpPr txBox="1"/>
      </xdr:nvSpPr>
      <xdr:spPr>
        <a:xfrm>
          <a:off x="836304" y="14209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F241253E-78A3-4D69-9946-77AA28B5B213}"/>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4C2F19B-2282-422E-9DA8-CE67403269DA}"/>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8D5C6678-4516-4170-9412-D135228BD8C7}"/>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1CF43906-5C4E-46AF-AE1C-7525DA222B7E}"/>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0C5AF955-1833-46FD-96F9-9AF0CD11E899}"/>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64B6ABC5-5E6B-45C8-8B21-63504A867FAA}"/>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AB10017-5639-4EB1-B815-FB7D408E4A66}"/>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23ECE9E0-870B-482C-A9BC-17B8A39C8181}"/>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133A9E8C-C66C-45F8-91CD-11E3B044B6F7}"/>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833C5A5A-C883-47E5-92CC-E42B70288757}"/>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1AD36ECE-EA32-4ACE-9EDB-056E40631624}"/>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3864E9E4-4B54-4608-835C-94B460BFD211}"/>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4361A536-CE38-4F38-915D-8C4BE8E96082}"/>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8F972FEE-613D-4BF8-A19C-38EBB48688F5}"/>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6CE8DFC5-9161-451D-83C4-8F96407ADBF5}"/>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ACF6FA90-F2F8-43CE-9EE1-65A1EAE170F7}"/>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7497D593-DEA1-42E4-88F4-EAE176B13BC9}"/>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C2D6FF44-7943-4BD2-87D2-3ACB62978DA7}"/>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A72BE442-D852-4CD6-905B-79996FE66847}"/>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BA7E267E-07F0-4CE7-B7C4-3A58AA9F38E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D3EA58DB-096F-4688-B581-AE5377690B50}"/>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923147AC-FE5D-41AF-BFCC-B9538D6C1D09}"/>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D5F711D7-70A6-430A-8073-2A24FE24D5BE}"/>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33147</xdr:rowOff>
    </xdr:from>
    <xdr:to>
      <xdr:col>54</xdr:col>
      <xdr:colOff>189865</xdr:colOff>
      <xdr:row>86</xdr:row>
      <xdr:rowOff>102108</xdr:rowOff>
    </xdr:to>
    <xdr:cxnSp macro="">
      <xdr:nvCxnSpPr>
        <xdr:cNvPr id="344" name="直線コネクタ 343">
          <a:extLst>
            <a:ext uri="{FF2B5EF4-FFF2-40B4-BE49-F238E27FC236}">
              <a16:creationId xmlns:a16="http://schemas.microsoft.com/office/drawing/2014/main" id="{46377447-4446-4924-9796-82CDE8D2D2C7}"/>
            </a:ext>
          </a:extLst>
        </xdr:cNvPr>
        <xdr:cNvCxnSpPr/>
      </xdr:nvCxnSpPr>
      <xdr:spPr>
        <a:xfrm flipV="1">
          <a:off x="9219565" y="12941427"/>
          <a:ext cx="0" cy="157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105935</xdr:rowOff>
    </xdr:from>
    <xdr:ext cx="469744" cy="259045"/>
    <xdr:sp macro="" textlink="">
      <xdr:nvSpPr>
        <xdr:cNvPr id="345" name="【福祉施設】&#10;一人当たり面積最小値テキスト">
          <a:extLst>
            <a:ext uri="{FF2B5EF4-FFF2-40B4-BE49-F238E27FC236}">
              <a16:creationId xmlns:a16="http://schemas.microsoft.com/office/drawing/2014/main" id="{941A7EFA-068F-46D9-9118-CA73A0791712}"/>
            </a:ext>
          </a:extLst>
        </xdr:cNvPr>
        <xdr:cNvSpPr txBox="1"/>
      </xdr:nvSpPr>
      <xdr:spPr>
        <a:xfrm>
          <a:off x="9258300"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102108</xdr:rowOff>
    </xdr:from>
    <xdr:to>
      <xdr:col>55</xdr:col>
      <xdr:colOff>88900</xdr:colOff>
      <xdr:row>86</xdr:row>
      <xdr:rowOff>102108</xdr:rowOff>
    </xdr:to>
    <xdr:cxnSp macro="">
      <xdr:nvCxnSpPr>
        <xdr:cNvPr id="346" name="直線コネクタ 345">
          <a:extLst>
            <a:ext uri="{FF2B5EF4-FFF2-40B4-BE49-F238E27FC236}">
              <a16:creationId xmlns:a16="http://schemas.microsoft.com/office/drawing/2014/main" id="{821519A0-E242-495B-8FCA-C6767D1750CF}"/>
            </a:ext>
          </a:extLst>
        </xdr:cNvPr>
        <xdr:cNvCxnSpPr/>
      </xdr:nvCxnSpPr>
      <xdr:spPr>
        <a:xfrm>
          <a:off x="9154160" y="145191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151274</xdr:rowOff>
    </xdr:from>
    <xdr:ext cx="469744" cy="259045"/>
    <xdr:sp macro="" textlink="">
      <xdr:nvSpPr>
        <xdr:cNvPr id="347" name="【福祉施設】&#10;一人当たり面積最大値テキスト">
          <a:extLst>
            <a:ext uri="{FF2B5EF4-FFF2-40B4-BE49-F238E27FC236}">
              <a16:creationId xmlns:a16="http://schemas.microsoft.com/office/drawing/2014/main" id="{D6983386-267C-4784-BDD1-521F3E0211A0}"/>
            </a:ext>
          </a:extLst>
        </xdr:cNvPr>
        <xdr:cNvSpPr txBox="1"/>
      </xdr:nvSpPr>
      <xdr:spPr>
        <a:xfrm>
          <a:off x="9258300" y="12724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33147</xdr:rowOff>
    </xdr:from>
    <xdr:to>
      <xdr:col>55</xdr:col>
      <xdr:colOff>88900</xdr:colOff>
      <xdr:row>77</xdr:row>
      <xdr:rowOff>33147</xdr:rowOff>
    </xdr:to>
    <xdr:cxnSp macro="">
      <xdr:nvCxnSpPr>
        <xdr:cNvPr id="348" name="直線コネクタ 347">
          <a:extLst>
            <a:ext uri="{FF2B5EF4-FFF2-40B4-BE49-F238E27FC236}">
              <a16:creationId xmlns:a16="http://schemas.microsoft.com/office/drawing/2014/main" id="{FA2E940C-4856-4D98-ABAA-44E8144CDC11}"/>
            </a:ext>
          </a:extLst>
        </xdr:cNvPr>
        <xdr:cNvCxnSpPr/>
      </xdr:nvCxnSpPr>
      <xdr:spPr>
        <a:xfrm>
          <a:off x="9154160" y="129414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121048</xdr:rowOff>
    </xdr:from>
    <xdr:ext cx="469744" cy="259045"/>
    <xdr:sp macro="" textlink="">
      <xdr:nvSpPr>
        <xdr:cNvPr id="349" name="【福祉施設】&#10;一人当たり面積平均値テキスト">
          <a:extLst>
            <a:ext uri="{FF2B5EF4-FFF2-40B4-BE49-F238E27FC236}">
              <a16:creationId xmlns:a16="http://schemas.microsoft.com/office/drawing/2014/main" id="{2950BEC9-0886-4D9C-B206-9DD758822DB3}"/>
            </a:ext>
          </a:extLst>
        </xdr:cNvPr>
        <xdr:cNvSpPr txBox="1"/>
      </xdr:nvSpPr>
      <xdr:spPr>
        <a:xfrm>
          <a:off x="9258300" y="14035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98171</xdr:rowOff>
    </xdr:from>
    <xdr:to>
      <xdr:col>55</xdr:col>
      <xdr:colOff>50800</xdr:colOff>
      <xdr:row>85</xdr:row>
      <xdr:rowOff>28321</xdr:rowOff>
    </xdr:to>
    <xdr:sp macro="" textlink="">
      <xdr:nvSpPr>
        <xdr:cNvPr id="350" name="フローチャート: 判断 349">
          <a:extLst>
            <a:ext uri="{FF2B5EF4-FFF2-40B4-BE49-F238E27FC236}">
              <a16:creationId xmlns:a16="http://schemas.microsoft.com/office/drawing/2014/main" id="{3097EE01-4F80-4568-92ED-3F0472879C7A}"/>
            </a:ext>
          </a:extLst>
        </xdr:cNvPr>
        <xdr:cNvSpPr/>
      </xdr:nvSpPr>
      <xdr:spPr>
        <a:xfrm>
          <a:off x="9192260" y="1417993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106172</xdr:rowOff>
    </xdr:from>
    <xdr:to>
      <xdr:col>50</xdr:col>
      <xdr:colOff>165100</xdr:colOff>
      <xdr:row>85</xdr:row>
      <xdr:rowOff>36322</xdr:rowOff>
    </xdr:to>
    <xdr:sp macro="" textlink="">
      <xdr:nvSpPr>
        <xdr:cNvPr id="351" name="フローチャート: 判断 350">
          <a:extLst>
            <a:ext uri="{FF2B5EF4-FFF2-40B4-BE49-F238E27FC236}">
              <a16:creationId xmlns:a16="http://schemas.microsoft.com/office/drawing/2014/main" id="{4F966896-D5C9-4E08-B272-33E885910902}"/>
            </a:ext>
          </a:extLst>
        </xdr:cNvPr>
        <xdr:cNvSpPr/>
      </xdr:nvSpPr>
      <xdr:spPr>
        <a:xfrm>
          <a:off x="8445500" y="141879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109601</xdr:rowOff>
    </xdr:from>
    <xdr:to>
      <xdr:col>46</xdr:col>
      <xdr:colOff>38100</xdr:colOff>
      <xdr:row>85</xdr:row>
      <xdr:rowOff>39751</xdr:rowOff>
    </xdr:to>
    <xdr:sp macro="" textlink="">
      <xdr:nvSpPr>
        <xdr:cNvPr id="352" name="フローチャート: 判断 351">
          <a:extLst>
            <a:ext uri="{FF2B5EF4-FFF2-40B4-BE49-F238E27FC236}">
              <a16:creationId xmlns:a16="http://schemas.microsoft.com/office/drawing/2014/main" id="{8A4B0983-1982-430B-9F11-6157567ADE02}"/>
            </a:ext>
          </a:extLst>
        </xdr:cNvPr>
        <xdr:cNvSpPr/>
      </xdr:nvSpPr>
      <xdr:spPr>
        <a:xfrm>
          <a:off x="7670800" y="1419136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104267</xdr:rowOff>
    </xdr:from>
    <xdr:to>
      <xdr:col>41</xdr:col>
      <xdr:colOff>101600</xdr:colOff>
      <xdr:row>86</xdr:row>
      <xdr:rowOff>34417</xdr:rowOff>
    </xdr:to>
    <xdr:sp macro="" textlink="">
      <xdr:nvSpPr>
        <xdr:cNvPr id="353" name="フローチャート: 判断 352">
          <a:extLst>
            <a:ext uri="{FF2B5EF4-FFF2-40B4-BE49-F238E27FC236}">
              <a16:creationId xmlns:a16="http://schemas.microsoft.com/office/drawing/2014/main" id="{1DB2DF03-AAED-4B8E-AEFD-16CE749329C1}"/>
            </a:ext>
          </a:extLst>
        </xdr:cNvPr>
        <xdr:cNvSpPr/>
      </xdr:nvSpPr>
      <xdr:spPr>
        <a:xfrm>
          <a:off x="6873240" y="143536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82931</xdr:rowOff>
    </xdr:from>
    <xdr:to>
      <xdr:col>36</xdr:col>
      <xdr:colOff>165100</xdr:colOff>
      <xdr:row>86</xdr:row>
      <xdr:rowOff>13081</xdr:rowOff>
    </xdr:to>
    <xdr:sp macro="" textlink="">
      <xdr:nvSpPr>
        <xdr:cNvPr id="354" name="フローチャート: 判断 353">
          <a:extLst>
            <a:ext uri="{FF2B5EF4-FFF2-40B4-BE49-F238E27FC236}">
              <a16:creationId xmlns:a16="http://schemas.microsoft.com/office/drawing/2014/main" id="{5F814008-CCC2-4E84-993D-C7C1B53974C3}"/>
            </a:ext>
          </a:extLst>
        </xdr:cNvPr>
        <xdr:cNvSpPr/>
      </xdr:nvSpPr>
      <xdr:spPr>
        <a:xfrm>
          <a:off x="6098540" y="14332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5E8AFB5E-E604-4308-82CA-03FB3ED1F00E}"/>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2FB19CCE-AC89-4404-8A6D-FD6EA480E77F}"/>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D2A9512-8C83-404D-9D86-063B698FC06F}"/>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EE4D922-4B48-4CF8-ADA2-F2937A28527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6C2A7FE0-1F59-434D-844E-30B5602E5B9B}"/>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60" name="楕円 359">
          <a:extLst>
            <a:ext uri="{FF2B5EF4-FFF2-40B4-BE49-F238E27FC236}">
              <a16:creationId xmlns:a16="http://schemas.microsoft.com/office/drawing/2014/main" id="{43ACC720-96D0-4312-B696-495F40108E4E}"/>
            </a:ext>
          </a:extLst>
        </xdr:cNvPr>
        <xdr:cNvSpPr/>
      </xdr:nvSpPr>
      <xdr:spPr>
        <a:xfrm>
          <a:off x="9192260" y="143441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73169</xdr:rowOff>
    </xdr:from>
    <xdr:ext cx="469744" cy="259045"/>
    <xdr:sp macro="" textlink="">
      <xdr:nvSpPr>
        <xdr:cNvPr id="361" name="【福祉施設】&#10;一人当たり面積該当値テキスト">
          <a:extLst>
            <a:ext uri="{FF2B5EF4-FFF2-40B4-BE49-F238E27FC236}">
              <a16:creationId xmlns:a16="http://schemas.microsoft.com/office/drawing/2014/main" id="{C7DFB7D6-9084-44FA-9C3F-43ACED0DC7C2}"/>
            </a:ext>
          </a:extLst>
        </xdr:cNvPr>
        <xdr:cNvSpPr txBox="1"/>
      </xdr:nvSpPr>
      <xdr:spPr>
        <a:xfrm>
          <a:off x="9258300" y="1432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99313</xdr:rowOff>
    </xdr:from>
    <xdr:to>
      <xdr:col>50</xdr:col>
      <xdr:colOff>165100</xdr:colOff>
      <xdr:row>86</xdr:row>
      <xdr:rowOff>29463</xdr:rowOff>
    </xdr:to>
    <xdr:sp macro="" textlink="">
      <xdr:nvSpPr>
        <xdr:cNvPr id="362" name="楕円 361">
          <a:extLst>
            <a:ext uri="{FF2B5EF4-FFF2-40B4-BE49-F238E27FC236}">
              <a16:creationId xmlns:a16="http://schemas.microsoft.com/office/drawing/2014/main" id="{3A0B91A0-DDDC-4DE6-BFCC-0B6FF2CB2B9E}"/>
            </a:ext>
          </a:extLst>
        </xdr:cNvPr>
        <xdr:cNvSpPr/>
      </xdr:nvSpPr>
      <xdr:spPr>
        <a:xfrm>
          <a:off x="8445500" y="143487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150113</xdr:rowOff>
    </xdr:to>
    <xdr:cxnSp macro="">
      <xdr:nvCxnSpPr>
        <xdr:cNvPr id="363" name="直線コネクタ 362">
          <a:extLst>
            <a:ext uri="{FF2B5EF4-FFF2-40B4-BE49-F238E27FC236}">
              <a16:creationId xmlns:a16="http://schemas.microsoft.com/office/drawing/2014/main" id="{EC797872-861F-442D-BA41-F2538659A722}"/>
            </a:ext>
          </a:extLst>
        </xdr:cNvPr>
        <xdr:cNvCxnSpPr/>
      </xdr:nvCxnSpPr>
      <xdr:spPr>
        <a:xfrm flipV="1">
          <a:off x="8496300" y="14394942"/>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102743</xdr:rowOff>
    </xdr:from>
    <xdr:to>
      <xdr:col>46</xdr:col>
      <xdr:colOff>38100</xdr:colOff>
      <xdr:row>86</xdr:row>
      <xdr:rowOff>32893</xdr:rowOff>
    </xdr:to>
    <xdr:sp macro="" textlink="">
      <xdr:nvSpPr>
        <xdr:cNvPr id="364" name="楕円 363">
          <a:extLst>
            <a:ext uri="{FF2B5EF4-FFF2-40B4-BE49-F238E27FC236}">
              <a16:creationId xmlns:a16="http://schemas.microsoft.com/office/drawing/2014/main" id="{60BD9365-7BDD-4937-BE4E-2C3C83CC4AC4}"/>
            </a:ext>
          </a:extLst>
        </xdr:cNvPr>
        <xdr:cNvSpPr/>
      </xdr:nvSpPr>
      <xdr:spPr>
        <a:xfrm>
          <a:off x="7670800" y="1435214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150113</xdr:rowOff>
    </xdr:from>
    <xdr:to>
      <xdr:col>50</xdr:col>
      <xdr:colOff>114300</xdr:colOff>
      <xdr:row>85</xdr:row>
      <xdr:rowOff>153543</xdr:rowOff>
    </xdr:to>
    <xdr:cxnSp macro="">
      <xdr:nvCxnSpPr>
        <xdr:cNvPr id="365" name="直線コネクタ 364">
          <a:extLst>
            <a:ext uri="{FF2B5EF4-FFF2-40B4-BE49-F238E27FC236}">
              <a16:creationId xmlns:a16="http://schemas.microsoft.com/office/drawing/2014/main" id="{A76D7A87-A166-4872-AF84-E8B24009D9B0}"/>
            </a:ext>
          </a:extLst>
        </xdr:cNvPr>
        <xdr:cNvCxnSpPr/>
      </xdr:nvCxnSpPr>
      <xdr:spPr>
        <a:xfrm flipV="1">
          <a:off x="7713980" y="14399513"/>
          <a:ext cx="78232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107314</xdr:rowOff>
    </xdr:from>
    <xdr:to>
      <xdr:col>41</xdr:col>
      <xdr:colOff>101600</xdr:colOff>
      <xdr:row>86</xdr:row>
      <xdr:rowOff>37464</xdr:rowOff>
    </xdr:to>
    <xdr:sp macro="" textlink="">
      <xdr:nvSpPr>
        <xdr:cNvPr id="366" name="楕円 365">
          <a:extLst>
            <a:ext uri="{FF2B5EF4-FFF2-40B4-BE49-F238E27FC236}">
              <a16:creationId xmlns:a16="http://schemas.microsoft.com/office/drawing/2014/main" id="{FD1D5B9A-71D2-43F1-99DF-AFB3D0C48009}"/>
            </a:ext>
          </a:extLst>
        </xdr:cNvPr>
        <xdr:cNvSpPr/>
      </xdr:nvSpPr>
      <xdr:spPr>
        <a:xfrm>
          <a:off x="6873240" y="14356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153543</xdr:rowOff>
    </xdr:from>
    <xdr:to>
      <xdr:col>45</xdr:col>
      <xdr:colOff>177800</xdr:colOff>
      <xdr:row>85</xdr:row>
      <xdr:rowOff>158114</xdr:rowOff>
    </xdr:to>
    <xdr:cxnSp macro="">
      <xdr:nvCxnSpPr>
        <xdr:cNvPr id="367" name="直線コネクタ 366">
          <a:extLst>
            <a:ext uri="{FF2B5EF4-FFF2-40B4-BE49-F238E27FC236}">
              <a16:creationId xmlns:a16="http://schemas.microsoft.com/office/drawing/2014/main" id="{BC72DAC8-7A25-4486-9E45-50A6F238B4A5}"/>
            </a:ext>
          </a:extLst>
        </xdr:cNvPr>
        <xdr:cNvCxnSpPr/>
      </xdr:nvCxnSpPr>
      <xdr:spPr>
        <a:xfrm flipV="1">
          <a:off x="6924040" y="14402943"/>
          <a:ext cx="78994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110744</xdr:rowOff>
    </xdr:from>
    <xdr:to>
      <xdr:col>36</xdr:col>
      <xdr:colOff>165100</xdr:colOff>
      <xdr:row>86</xdr:row>
      <xdr:rowOff>40894</xdr:rowOff>
    </xdr:to>
    <xdr:sp macro="" textlink="">
      <xdr:nvSpPr>
        <xdr:cNvPr id="368" name="楕円 367">
          <a:extLst>
            <a:ext uri="{FF2B5EF4-FFF2-40B4-BE49-F238E27FC236}">
              <a16:creationId xmlns:a16="http://schemas.microsoft.com/office/drawing/2014/main" id="{29A147BB-92E7-40B3-9A48-ADA9445F30FF}"/>
            </a:ext>
          </a:extLst>
        </xdr:cNvPr>
        <xdr:cNvSpPr/>
      </xdr:nvSpPr>
      <xdr:spPr>
        <a:xfrm>
          <a:off x="6098540" y="143601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158114</xdr:rowOff>
    </xdr:from>
    <xdr:to>
      <xdr:col>41</xdr:col>
      <xdr:colOff>50800</xdr:colOff>
      <xdr:row>85</xdr:row>
      <xdr:rowOff>161544</xdr:rowOff>
    </xdr:to>
    <xdr:cxnSp macro="">
      <xdr:nvCxnSpPr>
        <xdr:cNvPr id="369" name="直線コネクタ 368">
          <a:extLst>
            <a:ext uri="{FF2B5EF4-FFF2-40B4-BE49-F238E27FC236}">
              <a16:creationId xmlns:a16="http://schemas.microsoft.com/office/drawing/2014/main" id="{09965C21-32AF-4370-8737-C416D026FBC7}"/>
            </a:ext>
          </a:extLst>
        </xdr:cNvPr>
        <xdr:cNvCxnSpPr/>
      </xdr:nvCxnSpPr>
      <xdr:spPr>
        <a:xfrm flipV="1">
          <a:off x="6149340" y="14407514"/>
          <a:ext cx="7747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52849</xdr:rowOff>
    </xdr:from>
    <xdr:ext cx="469744" cy="259045"/>
    <xdr:sp macro="" textlink="">
      <xdr:nvSpPr>
        <xdr:cNvPr id="370" name="n_1aveValue【福祉施設】&#10;一人当たり面積">
          <a:extLst>
            <a:ext uri="{FF2B5EF4-FFF2-40B4-BE49-F238E27FC236}">
              <a16:creationId xmlns:a16="http://schemas.microsoft.com/office/drawing/2014/main" id="{6DFA304D-5C84-46F3-A3CD-5BB1AB5BA728}"/>
            </a:ext>
          </a:extLst>
        </xdr:cNvPr>
        <xdr:cNvSpPr txBox="1"/>
      </xdr:nvSpPr>
      <xdr:spPr>
        <a:xfrm>
          <a:off x="8271587" y="1396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56278</xdr:rowOff>
    </xdr:from>
    <xdr:ext cx="469744" cy="259045"/>
    <xdr:sp macro="" textlink="">
      <xdr:nvSpPr>
        <xdr:cNvPr id="371" name="n_2aveValue【福祉施設】&#10;一人当たり面積">
          <a:extLst>
            <a:ext uri="{FF2B5EF4-FFF2-40B4-BE49-F238E27FC236}">
              <a16:creationId xmlns:a16="http://schemas.microsoft.com/office/drawing/2014/main" id="{7B81CE26-E02E-4803-BA6F-2EE770D02CC5}"/>
            </a:ext>
          </a:extLst>
        </xdr:cNvPr>
        <xdr:cNvSpPr txBox="1"/>
      </xdr:nvSpPr>
      <xdr:spPr>
        <a:xfrm>
          <a:off x="7509587" y="13970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50944</xdr:rowOff>
    </xdr:from>
    <xdr:ext cx="469744" cy="259045"/>
    <xdr:sp macro="" textlink="">
      <xdr:nvSpPr>
        <xdr:cNvPr id="372" name="n_3aveValue【福祉施設】&#10;一人当たり面積">
          <a:extLst>
            <a:ext uri="{FF2B5EF4-FFF2-40B4-BE49-F238E27FC236}">
              <a16:creationId xmlns:a16="http://schemas.microsoft.com/office/drawing/2014/main" id="{7EBB8107-17F5-4D9B-94EC-095B618ADE57}"/>
            </a:ext>
          </a:extLst>
        </xdr:cNvPr>
        <xdr:cNvSpPr txBox="1"/>
      </xdr:nvSpPr>
      <xdr:spPr>
        <a:xfrm>
          <a:off x="6712027" y="1413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29608</xdr:rowOff>
    </xdr:from>
    <xdr:ext cx="469744" cy="259045"/>
    <xdr:sp macro="" textlink="">
      <xdr:nvSpPr>
        <xdr:cNvPr id="373" name="n_4aveValue【福祉施設】&#10;一人当たり面積">
          <a:extLst>
            <a:ext uri="{FF2B5EF4-FFF2-40B4-BE49-F238E27FC236}">
              <a16:creationId xmlns:a16="http://schemas.microsoft.com/office/drawing/2014/main" id="{8E9A7C89-7C1D-411C-894A-26DCC51B910D}"/>
            </a:ext>
          </a:extLst>
        </xdr:cNvPr>
        <xdr:cNvSpPr txBox="1"/>
      </xdr:nvSpPr>
      <xdr:spPr>
        <a:xfrm>
          <a:off x="5937327" y="1411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20590</xdr:rowOff>
    </xdr:from>
    <xdr:ext cx="469744" cy="259045"/>
    <xdr:sp macro="" textlink="">
      <xdr:nvSpPr>
        <xdr:cNvPr id="374" name="n_1mainValue【福祉施設】&#10;一人当たり面積">
          <a:extLst>
            <a:ext uri="{FF2B5EF4-FFF2-40B4-BE49-F238E27FC236}">
              <a16:creationId xmlns:a16="http://schemas.microsoft.com/office/drawing/2014/main" id="{DD1B6A97-59C1-47EE-8FB5-38CA6FFEC1AB}"/>
            </a:ext>
          </a:extLst>
        </xdr:cNvPr>
        <xdr:cNvSpPr txBox="1"/>
      </xdr:nvSpPr>
      <xdr:spPr>
        <a:xfrm>
          <a:off x="8271587" y="1443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24020</xdr:rowOff>
    </xdr:from>
    <xdr:ext cx="469744" cy="259045"/>
    <xdr:sp macro="" textlink="">
      <xdr:nvSpPr>
        <xdr:cNvPr id="375" name="n_2mainValue【福祉施設】&#10;一人当たり面積">
          <a:extLst>
            <a:ext uri="{FF2B5EF4-FFF2-40B4-BE49-F238E27FC236}">
              <a16:creationId xmlns:a16="http://schemas.microsoft.com/office/drawing/2014/main" id="{CDEFE37B-A26A-4F9E-B40F-7783CA6F2050}"/>
            </a:ext>
          </a:extLst>
        </xdr:cNvPr>
        <xdr:cNvSpPr txBox="1"/>
      </xdr:nvSpPr>
      <xdr:spPr>
        <a:xfrm>
          <a:off x="7509587" y="14441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28591</xdr:rowOff>
    </xdr:from>
    <xdr:ext cx="469744" cy="259045"/>
    <xdr:sp macro="" textlink="">
      <xdr:nvSpPr>
        <xdr:cNvPr id="376" name="n_3mainValue【福祉施設】&#10;一人当たり面積">
          <a:extLst>
            <a:ext uri="{FF2B5EF4-FFF2-40B4-BE49-F238E27FC236}">
              <a16:creationId xmlns:a16="http://schemas.microsoft.com/office/drawing/2014/main" id="{0576FDE1-CEE8-466E-9901-3ECC1EF24B1B}"/>
            </a:ext>
          </a:extLst>
        </xdr:cNvPr>
        <xdr:cNvSpPr txBox="1"/>
      </xdr:nvSpPr>
      <xdr:spPr>
        <a:xfrm>
          <a:off x="6712027" y="1444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32021</xdr:rowOff>
    </xdr:from>
    <xdr:ext cx="469744" cy="259045"/>
    <xdr:sp macro="" textlink="">
      <xdr:nvSpPr>
        <xdr:cNvPr id="377" name="n_4mainValue【福祉施設】&#10;一人当たり面積">
          <a:extLst>
            <a:ext uri="{FF2B5EF4-FFF2-40B4-BE49-F238E27FC236}">
              <a16:creationId xmlns:a16="http://schemas.microsoft.com/office/drawing/2014/main" id="{7A066713-29FF-4E42-908D-C3D49A2DE49C}"/>
            </a:ext>
          </a:extLst>
        </xdr:cNvPr>
        <xdr:cNvSpPr txBox="1"/>
      </xdr:nvSpPr>
      <xdr:spPr>
        <a:xfrm>
          <a:off x="5937327" y="1444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CA5FED3-77CA-4256-AF78-845A72F9EE2F}"/>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F341BEF2-856B-4215-8D15-E0B7C2262D86}"/>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B0D93C3F-ED7F-4D64-8E0A-855038F14E1A}"/>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18F7ED28-A642-410C-A6B6-2B144144C0B4}"/>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EEC35756-93D4-40C3-85A4-0E61EC19190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D5C0D8D2-ECE1-4B51-9900-153FEB69A435}"/>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B9860035-62A0-40F0-B0B2-3113B605A753}"/>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350C40C9-CE25-41E8-9080-64D331BDE48C}"/>
            </a:ext>
          </a:extLst>
        </xdr:cNvPr>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0AEF3E22-F98F-4245-A377-32DA17ADD970}"/>
            </a:ext>
          </a:extLst>
        </xdr:cNvPr>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435CA2BF-0531-4213-853A-45A99BBEE2CC}"/>
            </a:ext>
          </a:extLst>
        </xdr:cNvPr>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815E73F5-DB17-4BF4-940C-2BDAD65211CC}"/>
            </a:ext>
          </a:extLst>
        </xdr:cNvPr>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89" name="直線コネクタ 388">
          <a:extLst>
            <a:ext uri="{FF2B5EF4-FFF2-40B4-BE49-F238E27FC236}">
              <a16:creationId xmlns:a16="http://schemas.microsoft.com/office/drawing/2014/main" id="{BB6AE5F9-DD96-431C-8A07-1312D2554B62}"/>
            </a:ext>
          </a:extLst>
        </xdr:cNvPr>
        <xdr:cNvCxnSpPr/>
      </xdr:nvCxnSpPr>
      <xdr:spPr>
        <a:xfrm>
          <a:off x="67056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390" name="テキスト ボックス 389">
          <a:extLst>
            <a:ext uri="{FF2B5EF4-FFF2-40B4-BE49-F238E27FC236}">
              <a16:creationId xmlns:a16="http://schemas.microsoft.com/office/drawing/2014/main" id="{4A59D848-19C5-4CF9-B475-2131538D018C}"/>
            </a:ext>
          </a:extLst>
        </xdr:cNvPr>
        <xdr:cNvSpPr txBox="1"/>
      </xdr:nvSpPr>
      <xdr:spPr>
        <a:xfrm>
          <a:off x="27196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1" name="直線コネクタ 390">
          <a:extLst>
            <a:ext uri="{FF2B5EF4-FFF2-40B4-BE49-F238E27FC236}">
              <a16:creationId xmlns:a16="http://schemas.microsoft.com/office/drawing/2014/main" id="{6A21E240-B3F7-4A7A-9CC8-7FE02E7F908A}"/>
            </a:ext>
          </a:extLst>
        </xdr:cNvPr>
        <xdr:cNvCxnSpPr/>
      </xdr:nvCxnSpPr>
      <xdr:spPr>
        <a:xfrm>
          <a:off x="67056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2" name="テキスト ボックス 391">
          <a:extLst>
            <a:ext uri="{FF2B5EF4-FFF2-40B4-BE49-F238E27FC236}">
              <a16:creationId xmlns:a16="http://schemas.microsoft.com/office/drawing/2014/main" id="{27DCAE5F-AF73-4C0E-A9C5-C4FC75236DC7}"/>
            </a:ext>
          </a:extLst>
        </xdr:cNvPr>
        <xdr:cNvSpPr txBox="1"/>
      </xdr:nvSpPr>
      <xdr:spPr>
        <a:xfrm>
          <a:off x="33608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3" name="直線コネクタ 392">
          <a:extLst>
            <a:ext uri="{FF2B5EF4-FFF2-40B4-BE49-F238E27FC236}">
              <a16:creationId xmlns:a16="http://schemas.microsoft.com/office/drawing/2014/main" id="{7C8E9F62-6C89-477C-9869-1897220BD00C}"/>
            </a:ext>
          </a:extLst>
        </xdr:cNvPr>
        <xdr:cNvCxnSpPr/>
      </xdr:nvCxnSpPr>
      <xdr:spPr>
        <a:xfrm>
          <a:off x="67056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4" name="テキスト ボックス 393">
          <a:extLst>
            <a:ext uri="{FF2B5EF4-FFF2-40B4-BE49-F238E27FC236}">
              <a16:creationId xmlns:a16="http://schemas.microsoft.com/office/drawing/2014/main" id="{00B9B1A5-6EE3-431E-BD31-FA6CDB40D3E9}"/>
            </a:ext>
          </a:extLst>
        </xdr:cNvPr>
        <xdr:cNvSpPr txBox="1"/>
      </xdr:nvSpPr>
      <xdr:spPr>
        <a:xfrm>
          <a:off x="33608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5" name="直線コネクタ 394">
          <a:extLst>
            <a:ext uri="{FF2B5EF4-FFF2-40B4-BE49-F238E27FC236}">
              <a16:creationId xmlns:a16="http://schemas.microsoft.com/office/drawing/2014/main" id="{92B54E74-2AC3-4091-BA53-CC7618E28DDE}"/>
            </a:ext>
          </a:extLst>
        </xdr:cNvPr>
        <xdr:cNvCxnSpPr/>
      </xdr:nvCxnSpPr>
      <xdr:spPr>
        <a:xfrm>
          <a:off x="67056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6" name="テキスト ボックス 395">
          <a:extLst>
            <a:ext uri="{FF2B5EF4-FFF2-40B4-BE49-F238E27FC236}">
              <a16:creationId xmlns:a16="http://schemas.microsoft.com/office/drawing/2014/main" id="{742B9779-B113-4590-85B5-B619213E04E7}"/>
            </a:ext>
          </a:extLst>
        </xdr:cNvPr>
        <xdr:cNvSpPr txBox="1"/>
      </xdr:nvSpPr>
      <xdr:spPr>
        <a:xfrm>
          <a:off x="33608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9489FB81-0462-41A5-8C2A-68A0E48A7D26}"/>
            </a:ext>
          </a:extLst>
        </xdr:cNvPr>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8" name="テキスト ボックス 397">
          <a:extLst>
            <a:ext uri="{FF2B5EF4-FFF2-40B4-BE49-F238E27FC236}">
              <a16:creationId xmlns:a16="http://schemas.microsoft.com/office/drawing/2014/main" id="{791FCFD6-0542-4E9D-8249-C31DCF80CD2B}"/>
            </a:ext>
          </a:extLst>
        </xdr:cNvPr>
        <xdr:cNvSpPr txBox="1"/>
      </xdr:nvSpPr>
      <xdr:spPr>
        <a:xfrm>
          <a:off x="33608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a:extLst>
            <a:ext uri="{FF2B5EF4-FFF2-40B4-BE49-F238E27FC236}">
              <a16:creationId xmlns:a16="http://schemas.microsoft.com/office/drawing/2014/main" id="{85588F92-E481-4BD8-9C7E-B0638323FEB6}"/>
            </a:ext>
          </a:extLst>
        </xdr:cNvPr>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85344</xdr:rowOff>
    </xdr:from>
    <xdr:to>
      <xdr:col>24</xdr:col>
      <xdr:colOff>62865</xdr:colOff>
      <xdr:row>108</xdr:row>
      <xdr:rowOff>76200</xdr:rowOff>
    </xdr:to>
    <xdr:cxnSp macro="">
      <xdr:nvCxnSpPr>
        <xdr:cNvPr id="400" name="直線コネクタ 399">
          <a:extLst>
            <a:ext uri="{FF2B5EF4-FFF2-40B4-BE49-F238E27FC236}">
              <a16:creationId xmlns:a16="http://schemas.microsoft.com/office/drawing/2014/main" id="{58F941A4-19F3-4A40-8E07-4244B3DEE2F5}"/>
            </a:ext>
          </a:extLst>
        </xdr:cNvPr>
        <xdr:cNvCxnSpPr/>
      </xdr:nvCxnSpPr>
      <xdr:spPr>
        <a:xfrm flipV="1">
          <a:off x="4086225" y="16849344"/>
          <a:ext cx="0" cy="133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401" name="【市民会館】&#10;有形固定資産減価償却率最小値テキスト">
          <a:extLst>
            <a:ext uri="{FF2B5EF4-FFF2-40B4-BE49-F238E27FC236}">
              <a16:creationId xmlns:a16="http://schemas.microsoft.com/office/drawing/2014/main" id="{4621CBFE-1878-4EB4-94B3-E256B82E5A84}"/>
            </a:ext>
          </a:extLst>
        </xdr:cNvPr>
        <xdr:cNvSpPr txBox="1"/>
      </xdr:nvSpPr>
      <xdr:spPr>
        <a:xfrm>
          <a:off x="412496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402" name="直線コネクタ 401">
          <a:extLst>
            <a:ext uri="{FF2B5EF4-FFF2-40B4-BE49-F238E27FC236}">
              <a16:creationId xmlns:a16="http://schemas.microsoft.com/office/drawing/2014/main" id="{F3F194C1-3A4E-4FAB-9A96-0F649C705EB4}"/>
            </a:ext>
          </a:extLst>
        </xdr:cNvPr>
        <xdr:cNvCxnSpPr/>
      </xdr:nvCxnSpPr>
      <xdr:spPr>
        <a:xfrm>
          <a:off x="402082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32021</xdr:rowOff>
    </xdr:from>
    <xdr:ext cx="405111" cy="259045"/>
    <xdr:sp macro="" textlink="">
      <xdr:nvSpPr>
        <xdr:cNvPr id="403" name="【市民会館】&#10;有形固定資産減価償却率最大値テキスト">
          <a:extLst>
            <a:ext uri="{FF2B5EF4-FFF2-40B4-BE49-F238E27FC236}">
              <a16:creationId xmlns:a16="http://schemas.microsoft.com/office/drawing/2014/main" id="{92147634-4A34-43D1-812A-2D64F571268A}"/>
            </a:ext>
          </a:extLst>
        </xdr:cNvPr>
        <xdr:cNvSpPr txBox="1"/>
      </xdr:nvSpPr>
      <xdr:spPr>
        <a:xfrm>
          <a:off x="4124960" y="16628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85344</xdr:rowOff>
    </xdr:from>
    <xdr:to>
      <xdr:col>24</xdr:col>
      <xdr:colOff>152400</xdr:colOff>
      <xdr:row>100</xdr:row>
      <xdr:rowOff>85344</xdr:rowOff>
    </xdr:to>
    <xdr:cxnSp macro="">
      <xdr:nvCxnSpPr>
        <xdr:cNvPr id="404" name="直線コネクタ 403">
          <a:extLst>
            <a:ext uri="{FF2B5EF4-FFF2-40B4-BE49-F238E27FC236}">
              <a16:creationId xmlns:a16="http://schemas.microsoft.com/office/drawing/2014/main" id="{9966AABF-2C60-4F89-8CAA-E3ABF3054DB6}"/>
            </a:ext>
          </a:extLst>
        </xdr:cNvPr>
        <xdr:cNvCxnSpPr/>
      </xdr:nvCxnSpPr>
      <xdr:spPr>
        <a:xfrm>
          <a:off x="4020820" y="16849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164864</xdr:rowOff>
    </xdr:from>
    <xdr:ext cx="405111" cy="259045"/>
    <xdr:sp macro="" textlink="">
      <xdr:nvSpPr>
        <xdr:cNvPr id="405" name="【市民会館】&#10;有形固定資産減価償却率平均値テキスト">
          <a:extLst>
            <a:ext uri="{FF2B5EF4-FFF2-40B4-BE49-F238E27FC236}">
              <a16:creationId xmlns:a16="http://schemas.microsoft.com/office/drawing/2014/main" id="{72634A79-2223-4E9A-B800-879CC5236026}"/>
            </a:ext>
          </a:extLst>
        </xdr:cNvPr>
        <xdr:cNvSpPr txBox="1"/>
      </xdr:nvSpPr>
      <xdr:spPr>
        <a:xfrm>
          <a:off x="4124960" y="1726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141987</xdr:rowOff>
    </xdr:from>
    <xdr:to>
      <xdr:col>24</xdr:col>
      <xdr:colOff>114300</xdr:colOff>
      <xdr:row>104</xdr:row>
      <xdr:rowOff>72137</xdr:rowOff>
    </xdr:to>
    <xdr:sp macro="" textlink="">
      <xdr:nvSpPr>
        <xdr:cNvPr id="406" name="フローチャート: 判断 405">
          <a:extLst>
            <a:ext uri="{FF2B5EF4-FFF2-40B4-BE49-F238E27FC236}">
              <a16:creationId xmlns:a16="http://schemas.microsoft.com/office/drawing/2014/main" id="{801A7E0A-F1EB-4F6E-8FC2-0DE5964A5932}"/>
            </a:ext>
          </a:extLst>
        </xdr:cNvPr>
        <xdr:cNvSpPr/>
      </xdr:nvSpPr>
      <xdr:spPr>
        <a:xfrm>
          <a:off x="4036060" y="174089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87122</xdr:rowOff>
    </xdr:from>
    <xdr:to>
      <xdr:col>20</xdr:col>
      <xdr:colOff>38100</xdr:colOff>
      <xdr:row>104</xdr:row>
      <xdr:rowOff>17272</xdr:rowOff>
    </xdr:to>
    <xdr:sp macro="" textlink="">
      <xdr:nvSpPr>
        <xdr:cNvPr id="407" name="フローチャート: 判断 406">
          <a:extLst>
            <a:ext uri="{FF2B5EF4-FFF2-40B4-BE49-F238E27FC236}">
              <a16:creationId xmlns:a16="http://schemas.microsoft.com/office/drawing/2014/main" id="{25172395-5162-4272-9489-17C660DF0C75}"/>
            </a:ext>
          </a:extLst>
        </xdr:cNvPr>
        <xdr:cNvSpPr/>
      </xdr:nvSpPr>
      <xdr:spPr>
        <a:xfrm>
          <a:off x="3312160" y="1735404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45974</xdr:rowOff>
    </xdr:from>
    <xdr:to>
      <xdr:col>15</xdr:col>
      <xdr:colOff>101600</xdr:colOff>
      <xdr:row>103</xdr:row>
      <xdr:rowOff>147574</xdr:rowOff>
    </xdr:to>
    <xdr:sp macro="" textlink="">
      <xdr:nvSpPr>
        <xdr:cNvPr id="408" name="フローチャート: 判断 407">
          <a:extLst>
            <a:ext uri="{FF2B5EF4-FFF2-40B4-BE49-F238E27FC236}">
              <a16:creationId xmlns:a16="http://schemas.microsoft.com/office/drawing/2014/main" id="{4A96F7B3-7EF0-42AF-B592-0BA670599D15}"/>
            </a:ext>
          </a:extLst>
        </xdr:cNvPr>
        <xdr:cNvSpPr/>
      </xdr:nvSpPr>
      <xdr:spPr>
        <a:xfrm>
          <a:off x="2514600" y="1731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135128</xdr:rowOff>
    </xdr:from>
    <xdr:to>
      <xdr:col>10</xdr:col>
      <xdr:colOff>165100</xdr:colOff>
      <xdr:row>103</xdr:row>
      <xdr:rowOff>65278</xdr:rowOff>
    </xdr:to>
    <xdr:sp macro="" textlink="">
      <xdr:nvSpPr>
        <xdr:cNvPr id="409" name="フローチャート: 判断 408">
          <a:extLst>
            <a:ext uri="{FF2B5EF4-FFF2-40B4-BE49-F238E27FC236}">
              <a16:creationId xmlns:a16="http://schemas.microsoft.com/office/drawing/2014/main" id="{A7FDE290-4503-468E-AF26-84FB4815EC60}"/>
            </a:ext>
          </a:extLst>
        </xdr:cNvPr>
        <xdr:cNvSpPr/>
      </xdr:nvSpPr>
      <xdr:spPr>
        <a:xfrm>
          <a:off x="1739900" y="172344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130556</xdr:rowOff>
    </xdr:from>
    <xdr:to>
      <xdr:col>6</xdr:col>
      <xdr:colOff>38100</xdr:colOff>
      <xdr:row>103</xdr:row>
      <xdr:rowOff>60706</xdr:rowOff>
    </xdr:to>
    <xdr:sp macro="" textlink="">
      <xdr:nvSpPr>
        <xdr:cNvPr id="410" name="フローチャート: 判断 409">
          <a:extLst>
            <a:ext uri="{FF2B5EF4-FFF2-40B4-BE49-F238E27FC236}">
              <a16:creationId xmlns:a16="http://schemas.microsoft.com/office/drawing/2014/main" id="{CAAA0D3E-EC2E-4278-A071-10DEF0543711}"/>
            </a:ext>
          </a:extLst>
        </xdr:cNvPr>
        <xdr:cNvSpPr/>
      </xdr:nvSpPr>
      <xdr:spPr>
        <a:xfrm>
          <a:off x="965200" y="1722983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6C6D0F3E-5654-4CCC-A91A-0A37101AD454}"/>
            </a:ext>
          </a:extLst>
        </xdr:cNvPr>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7D1489C2-109F-4F09-9F21-6000F16799BA}"/>
            </a:ext>
          </a:extLst>
        </xdr:cNvPr>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EA39047-6542-4AE6-871C-1E80CFBF8B52}"/>
            </a:ext>
          </a:extLst>
        </xdr:cNvPr>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3C35C0E2-57E7-499A-A6AC-904D6A26CF34}"/>
            </a:ext>
          </a:extLst>
        </xdr:cNvPr>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E2AB851-A941-4E0A-99E2-B5533D61342D}"/>
            </a:ext>
          </a:extLst>
        </xdr:cNvPr>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23113</xdr:rowOff>
    </xdr:from>
    <xdr:to>
      <xdr:col>24</xdr:col>
      <xdr:colOff>114300</xdr:colOff>
      <xdr:row>108</xdr:row>
      <xdr:rowOff>124713</xdr:rowOff>
    </xdr:to>
    <xdr:sp macro="" textlink="">
      <xdr:nvSpPr>
        <xdr:cNvPr id="416" name="楕円 415">
          <a:extLst>
            <a:ext uri="{FF2B5EF4-FFF2-40B4-BE49-F238E27FC236}">
              <a16:creationId xmlns:a16="http://schemas.microsoft.com/office/drawing/2014/main" id="{C896C3E7-9CD4-4FE3-A450-A2737F96C8DC}"/>
            </a:ext>
          </a:extLst>
        </xdr:cNvPr>
        <xdr:cNvSpPr/>
      </xdr:nvSpPr>
      <xdr:spPr>
        <a:xfrm>
          <a:off x="4036060" y="181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109490</xdr:rowOff>
    </xdr:from>
    <xdr:ext cx="405111" cy="259045"/>
    <xdr:sp macro="" textlink="">
      <xdr:nvSpPr>
        <xdr:cNvPr id="417" name="【市民会館】&#10;有形固定資産減価償却率該当値テキスト">
          <a:extLst>
            <a:ext uri="{FF2B5EF4-FFF2-40B4-BE49-F238E27FC236}">
              <a16:creationId xmlns:a16="http://schemas.microsoft.com/office/drawing/2014/main" id="{AC97C2C0-ECF3-4215-8830-B22D72507086}"/>
            </a:ext>
          </a:extLst>
        </xdr:cNvPr>
        <xdr:cNvSpPr txBox="1"/>
      </xdr:nvSpPr>
      <xdr:spPr>
        <a:xfrm>
          <a:off x="4124960" y="18046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132842</xdr:rowOff>
    </xdr:from>
    <xdr:to>
      <xdr:col>20</xdr:col>
      <xdr:colOff>38100</xdr:colOff>
      <xdr:row>108</xdr:row>
      <xdr:rowOff>62992</xdr:rowOff>
    </xdr:to>
    <xdr:sp macro="" textlink="">
      <xdr:nvSpPr>
        <xdr:cNvPr id="418" name="楕円 417">
          <a:extLst>
            <a:ext uri="{FF2B5EF4-FFF2-40B4-BE49-F238E27FC236}">
              <a16:creationId xmlns:a16="http://schemas.microsoft.com/office/drawing/2014/main" id="{EE8B7D51-B215-4DBB-9373-E9B7E396892E}"/>
            </a:ext>
          </a:extLst>
        </xdr:cNvPr>
        <xdr:cNvSpPr/>
      </xdr:nvSpPr>
      <xdr:spPr>
        <a:xfrm>
          <a:off x="3312160" y="1807032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12192</xdr:rowOff>
    </xdr:from>
    <xdr:to>
      <xdr:col>24</xdr:col>
      <xdr:colOff>63500</xdr:colOff>
      <xdr:row>108</xdr:row>
      <xdr:rowOff>73913</xdr:rowOff>
    </xdr:to>
    <xdr:cxnSp macro="">
      <xdr:nvCxnSpPr>
        <xdr:cNvPr id="419" name="直線コネクタ 418">
          <a:extLst>
            <a:ext uri="{FF2B5EF4-FFF2-40B4-BE49-F238E27FC236}">
              <a16:creationId xmlns:a16="http://schemas.microsoft.com/office/drawing/2014/main" id="{F1872535-512A-4686-9CFC-06C74B3F18BE}"/>
            </a:ext>
          </a:extLst>
        </xdr:cNvPr>
        <xdr:cNvCxnSpPr/>
      </xdr:nvCxnSpPr>
      <xdr:spPr>
        <a:xfrm>
          <a:off x="3355340" y="18117312"/>
          <a:ext cx="73152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71120</xdr:rowOff>
    </xdr:from>
    <xdr:to>
      <xdr:col>15</xdr:col>
      <xdr:colOff>101600</xdr:colOff>
      <xdr:row>108</xdr:row>
      <xdr:rowOff>1270</xdr:rowOff>
    </xdr:to>
    <xdr:sp macro="" textlink="">
      <xdr:nvSpPr>
        <xdr:cNvPr id="420" name="楕円 419">
          <a:extLst>
            <a:ext uri="{FF2B5EF4-FFF2-40B4-BE49-F238E27FC236}">
              <a16:creationId xmlns:a16="http://schemas.microsoft.com/office/drawing/2014/main" id="{B145FCBF-37AE-42F1-91ED-441CF1817470}"/>
            </a:ext>
          </a:extLst>
        </xdr:cNvPr>
        <xdr:cNvSpPr/>
      </xdr:nvSpPr>
      <xdr:spPr>
        <a:xfrm>
          <a:off x="2514600" y="180086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121920</xdr:rowOff>
    </xdr:from>
    <xdr:to>
      <xdr:col>19</xdr:col>
      <xdr:colOff>177800</xdr:colOff>
      <xdr:row>108</xdr:row>
      <xdr:rowOff>12192</xdr:rowOff>
    </xdr:to>
    <xdr:cxnSp macro="">
      <xdr:nvCxnSpPr>
        <xdr:cNvPr id="421" name="直線コネクタ 420">
          <a:extLst>
            <a:ext uri="{FF2B5EF4-FFF2-40B4-BE49-F238E27FC236}">
              <a16:creationId xmlns:a16="http://schemas.microsoft.com/office/drawing/2014/main" id="{7BB1A509-D37C-4C67-87D9-F993ADA124E0}"/>
            </a:ext>
          </a:extLst>
        </xdr:cNvPr>
        <xdr:cNvCxnSpPr/>
      </xdr:nvCxnSpPr>
      <xdr:spPr>
        <a:xfrm>
          <a:off x="2565400" y="18059400"/>
          <a:ext cx="78994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9398</xdr:rowOff>
    </xdr:from>
    <xdr:to>
      <xdr:col>10</xdr:col>
      <xdr:colOff>165100</xdr:colOff>
      <xdr:row>107</xdr:row>
      <xdr:rowOff>110998</xdr:rowOff>
    </xdr:to>
    <xdr:sp macro="" textlink="">
      <xdr:nvSpPr>
        <xdr:cNvPr id="422" name="楕円 421">
          <a:extLst>
            <a:ext uri="{FF2B5EF4-FFF2-40B4-BE49-F238E27FC236}">
              <a16:creationId xmlns:a16="http://schemas.microsoft.com/office/drawing/2014/main" id="{85E54C09-24FD-427E-8D6B-4E1B1A891513}"/>
            </a:ext>
          </a:extLst>
        </xdr:cNvPr>
        <xdr:cNvSpPr/>
      </xdr:nvSpPr>
      <xdr:spPr>
        <a:xfrm>
          <a:off x="1739900" y="1794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60198</xdr:rowOff>
    </xdr:from>
    <xdr:to>
      <xdr:col>15</xdr:col>
      <xdr:colOff>50800</xdr:colOff>
      <xdr:row>107</xdr:row>
      <xdr:rowOff>121920</xdr:rowOff>
    </xdr:to>
    <xdr:cxnSp macro="">
      <xdr:nvCxnSpPr>
        <xdr:cNvPr id="423" name="直線コネクタ 422">
          <a:extLst>
            <a:ext uri="{FF2B5EF4-FFF2-40B4-BE49-F238E27FC236}">
              <a16:creationId xmlns:a16="http://schemas.microsoft.com/office/drawing/2014/main" id="{27F1F008-D7F5-4B86-9F41-D0F3B786023F}"/>
            </a:ext>
          </a:extLst>
        </xdr:cNvPr>
        <xdr:cNvCxnSpPr/>
      </xdr:nvCxnSpPr>
      <xdr:spPr>
        <a:xfrm>
          <a:off x="1790700" y="17997678"/>
          <a:ext cx="7747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119126</xdr:rowOff>
    </xdr:from>
    <xdr:to>
      <xdr:col>6</xdr:col>
      <xdr:colOff>38100</xdr:colOff>
      <xdr:row>107</xdr:row>
      <xdr:rowOff>49276</xdr:rowOff>
    </xdr:to>
    <xdr:sp macro="" textlink="">
      <xdr:nvSpPr>
        <xdr:cNvPr id="424" name="楕円 423">
          <a:extLst>
            <a:ext uri="{FF2B5EF4-FFF2-40B4-BE49-F238E27FC236}">
              <a16:creationId xmlns:a16="http://schemas.microsoft.com/office/drawing/2014/main" id="{CB84AB0C-88A3-4462-AFAE-DA22B030303D}"/>
            </a:ext>
          </a:extLst>
        </xdr:cNvPr>
        <xdr:cNvSpPr/>
      </xdr:nvSpPr>
      <xdr:spPr>
        <a:xfrm>
          <a:off x="965200" y="1788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169926</xdr:rowOff>
    </xdr:from>
    <xdr:to>
      <xdr:col>10</xdr:col>
      <xdr:colOff>114300</xdr:colOff>
      <xdr:row>107</xdr:row>
      <xdr:rowOff>60198</xdr:rowOff>
    </xdr:to>
    <xdr:cxnSp macro="">
      <xdr:nvCxnSpPr>
        <xdr:cNvPr id="425" name="直線コネクタ 424">
          <a:extLst>
            <a:ext uri="{FF2B5EF4-FFF2-40B4-BE49-F238E27FC236}">
              <a16:creationId xmlns:a16="http://schemas.microsoft.com/office/drawing/2014/main" id="{8E4C9523-B437-49A2-805A-36A8ADEFA16C}"/>
            </a:ext>
          </a:extLst>
        </xdr:cNvPr>
        <xdr:cNvCxnSpPr/>
      </xdr:nvCxnSpPr>
      <xdr:spPr>
        <a:xfrm>
          <a:off x="1008380" y="17939766"/>
          <a:ext cx="78232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33799</xdr:rowOff>
    </xdr:from>
    <xdr:ext cx="405111" cy="259045"/>
    <xdr:sp macro="" textlink="">
      <xdr:nvSpPr>
        <xdr:cNvPr id="426" name="n_1aveValue【市民会館】&#10;有形固定資産減価償却率">
          <a:extLst>
            <a:ext uri="{FF2B5EF4-FFF2-40B4-BE49-F238E27FC236}">
              <a16:creationId xmlns:a16="http://schemas.microsoft.com/office/drawing/2014/main" id="{3D633451-A096-4EA0-871D-62387C06B0A6}"/>
            </a:ext>
          </a:extLst>
        </xdr:cNvPr>
        <xdr:cNvSpPr txBox="1"/>
      </xdr:nvSpPr>
      <xdr:spPr>
        <a:xfrm>
          <a:off x="3170564" y="1713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164101</xdr:rowOff>
    </xdr:from>
    <xdr:ext cx="405111" cy="259045"/>
    <xdr:sp macro="" textlink="">
      <xdr:nvSpPr>
        <xdr:cNvPr id="427" name="n_2aveValue【市民会館】&#10;有形固定資産減価償却率">
          <a:extLst>
            <a:ext uri="{FF2B5EF4-FFF2-40B4-BE49-F238E27FC236}">
              <a16:creationId xmlns:a16="http://schemas.microsoft.com/office/drawing/2014/main" id="{E09F57E6-1908-4010-97C7-101C0760B575}"/>
            </a:ext>
          </a:extLst>
        </xdr:cNvPr>
        <xdr:cNvSpPr txBox="1"/>
      </xdr:nvSpPr>
      <xdr:spPr>
        <a:xfrm>
          <a:off x="2385704" y="1709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81805</xdr:rowOff>
    </xdr:from>
    <xdr:ext cx="405111" cy="259045"/>
    <xdr:sp macro="" textlink="">
      <xdr:nvSpPr>
        <xdr:cNvPr id="428" name="n_3aveValue【市民会館】&#10;有形固定資産減価償却率">
          <a:extLst>
            <a:ext uri="{FF2B5EF4-FFF2-40B4-BE49-F238E27FC236}">
              <a16:creationId xmlns:a16="http://schemas.microsoft.com/office/drawing/2014/main" id="{01BBB0E1-7657-44EA-99F2-43100F0544FF}"/>
            </a:ext>
          </a:extLst>
        </xdr:cNvPr>
        <xdr:cNvSpPr txBox="1"/>
      </xdr:nvSpPr>
      <xdr:spPr>
        <a:xfrm>
          <a:off x="1611004" y="1701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77233</xdr:rowOff>
    </xdr:from>
    <xdr:ext cx="405111" cy="259045"/>
    <xdr:sp macro="" textlink="">
      <xdr:nvSpPr>
        <xdr:cNvPr id="429" name="n_4aveValue【市民会館】&#10;有形固定資産減価償却率">
          <a:extLst>
            <a:ext uri="{FF2B5EF4-FFF2-40B4-BE49-F238E27FC236}">
              <a16:creationId xmlns:a16="http://schemas.microsoft.com/office/drawing/2014/main" id="{A63142FD-DCEC-415B-921D-2B459C113793}"/>
            </a:ext>
          </a:extLst>
        </xdr:cNvPr>
        <xdr:cNvSpPr txBox="1"/>
      </xdr:nvSpPr>
      <xdr:spPr>
        <a:xfrm>
          <a:off x="836304" y="17008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54119</xdr:rowOff>
    </xdr:from>
    <xdr:ext cx="405111" cy="259045"/>
    <xdr:sp macro="" textlink="">
      <xdr:nvSpPr>
        <xdr:cNvPr id="430" name="n_1mainValue【市民会館】&#10;有形固定資産減価償却率">
          <a:extLst>
            <a:ext uri="{FF2B5EF4-FFF2-40B4-BE49-F238E27FC236}">
              <a16:creationId xmlns:a16="http://schemas.microsoft.com/office/drawing/2014/main" id="{D41C4BB0-ED2D-494F-86FF-2A557DB0D76B}"/>
            </a:ext>
          </a:extLst>
        </xdr:cNvPr>
        <xdr:cNvSpPr txBox="1"/>
      </xdr:nvSpPr>
      <xdr:spPr>
        <a:xfrm>
          <a:off x="3170564" y="18159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163847</xdr:rowOff>
    </xdr:from>
    <xdr:ext cx="405111" cy="259045"/>
    <xdr:sp macro="" textlink="">
      <xdr:nvSpPr>
        <xdr:cNvPr id="431" name="n_2mainValue【市民会館】&#10;有形固定資産減価償却率">
          <a:extLst>
            <a:ext uri="{FF2B5EF4-FFF2-40B4-BE49-F238E27FC236}">
              <a16:creationId xmlns:a16="http://schemas.microsoft.com/office/drawing/2014/main" id="{95DC9953-222D-422E-9F3E-56F334318A39}"/>
            </a:ext>
          </a:extLst>
        </xdr:cNvPr>
        <xdr:cNvSpPr txBox="1"/>
      </xdr:nvSpPr>
      <xdr:spPr>
        <a:xfrm>
          <a:off x="238570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102125</xdr:rowOff>
    </xdr:from>
    <xdr:ext cx="405111" cy="259045"/>
    <xdr:sp macro="" textlink="">
      <xdr:nvSpPr>
        <xdr:cNvPr id="432" name="n_3mainValue【市民会館】&#10;有形固定資産減価償却率">
          <a:extLst>
            <a:ext uri="{FF2B5EF4-FFF2-40B4-BE49-F238E27FC236}">
              <a16:creationId xmlns:a16="http://schemas.microsoft.com/office/drawing/2014/main" id="{54714962-2B66-4DE6-B78E-E33AF061EB13}"/>
            </a:ext>
          </a:extLst>
        </xdr:cNvPr>
        <xdr:cNvSpPr txBox="1"/>
      </xdr:nvSpPr>
      <xdr:spPr>
        <a:xfrm>
          <a:off x="1611004" y="1803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40403</xdr:rowOff>
    </xdr:from>
    <xdr:ext cx="405111" cy="259045"/>
    <xdr:sp macro="" textlink="">
      <xdr:nvSpPr>
        <xdr:cNvPr id="433" name="n_4mainValue【市民会館】&#10;有形固定資産減価償却率">
          <a:extLst>
            <a:ext uri="{FF2B5EF4-FFF2-40B4-BE49-F238E27FC236}">
              <a16:creationId xmlns:a16="http://schemas.microsoft.com/office/drawing/2014/main" id="{108652B6-7713-4A8F-9CEE-7F23A27052A2}"/>
            </a:ext>
          </a:extLst>
        </xdr:cNvPr>
        <xdr:cNvSpPr txBox="1"/>
      </xdr:nvSpPr>
      <xdr:spPr>
        <a:xfrm>
          <a:off x="836304" y="17977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a:extLst>
            <a:ext uri="{FF2B5EF4-FFF2-40B4-BE49-F238E27FC236}">
              <a16:creationId xmlns:a16="http://schemas.microsoft.com/office/drawing/2014/main" id="{F7198B76-2FCE-49D8-BAD8-FFBBF0BFA79A}"/>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a:extLst>
            <a:ext uri="{FF2B5EF4-FFF2-40B4-BE49-F238E27FC236}">
              <a16:creationId xmlns:a16="http://schemas.microsoft.com/office/drawing/2014/main" id="{93054B27-3F43-490C-A57D-4A4E3D5EF818}"/>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a:extLst>
            <a:ext uri="{FF2B5EF4-FFF2-40B4-BE49-F238E27FC236}">
              <a16:creationId xmlns:a16="http://schemas.microsoft.com/office/drawing/2014/main" id="{D2A6FD15-817C-4A24-9CED-0CE2C555641A}"/>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a:extLst>
            <a:ext uri="{FF2B5EF4-FFF2-40B4-BE49-F238E27FC236}">
              <a16:creationId xmlns:a16="http://schemas.microsoft.com/office/drawing/2014/main" id="{ADC70944-0F79-4316-A326-059C24BBC396}"/>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a:extLst>
            <a:ext uri="{FF2B5EF4-FFF2-40B4-BE49-F238E27FC236}">
              <a16:creationId xmlns:a16="http://schemas.microsoft.com/office/drawing/2014/main" id="{12F5295F-2C1E-4562-B0A5-FEF16231B56C}"/>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a:extLst>
            <a:ext uri="{FF2B5EF4-FFF2-40B4-BE49-F238E27FC236}">
              <a16:creationId xmlns:a16="http://schemas.microsoft.com/office/drawing/2014/main" id="{3DC847EE-175B-4EFE-9D64-10DE75DA21D6}"/>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a:extLst>
            <a:ext uri="{FF2B5EF4-FFF2-40B4-BE49-F238E27FC236}">
              <a16:creationId xmlns:a16="http://schemas.microsoft.com/office/drawing/2014/main" id="{C2B3608C-C699-41C4-B908-A03CD7D676B5}"/>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a:extLst>
            <a:ext uri="{FF2B5EF4-FFF2-40B4-BE49-F238E27FC236}">
              <a16:creationId xmlns:a16="http://schemas.microsoft.com/office/drawing/2014/main" id="{FCF13292-0976-40B9-8A3F-EA1AEF274E55}"/>
            </a:ext>
          </a:extLst>
        </xdr:cNvPr>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a:extLst>
            <a:ext uri="{FF2B5EF4-FFF2-40B4-BE49-F238E27FC236}">
              <a16:creationId xmlns:a16="http://schemas.microsoft.com/office/drawing/2014/main" id="{5B152BD0-BA35-4228-8B21-DFDB5BB4EDA0}"/>
            </a:ext>
          </a:extLst>
        </xdr:cNvPr>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a:extLst>
            <a:ext uri="{FF2B5EF4-FFF2-40B4-BE49-F238E27FC236}">
              <a16:creationId xmlns:a16="http://schemas.microsoft.com/office/drawing/2014/main" id="{F63C8A93-BF60-4464-BAF9-CA7961D6EA6A}"/>
            </a:ext>
          </a:extLst>
        </xdr:cNvPr>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a:extLst>
            <a:ext uri="{FF2B5EF4-FFF2-40B4-BE49-F238E27FC236}">
              <a16:creationId xmlns:a16="http://schemas.microsoft.com/office/drawing/2014/main" id="{481A0D9A-A5B5-4D78-A923-E4766A968F3E}"/>
            </a:ext>
          </a:extLst>
        </xdr:cNvPr>
        <xdr:cNvCxnSpPr/>
      </xdr:nvCxnSpPr>
      <xdr:spPr>
        <a:xfrm>
          <a:off x="5826760" y="182575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a:extLst>
            <a:ext uri="{FF2B5EF4-FFF2-40B4-BE49-F238E27FC236}">
              <a16:creationId xmlns:a16="http://schemas.microsoft.com/office/drawing/2014/main" id="{74457FAC-F71C-437C-B0DA-C83B22B2E56C}"/>
            </a:ext>
          </a:extLst>
        </xdr:cNvPr>
        <xdr:cNvSpPr txBox="1"/>
      </xdr:nvSpPr>
      <xdr:spPr>
        <a:xfrm>
          <a:off x="54053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a:extLst>
            <a:ext uri="{FF2B5EF4-FFF2-40B4-BE49-F238E27FC236}">
              <a16:creationId xmlns:a16="http://schemas.microsoft.com/office/drawing/2014/main" id="{416B7C89-0BE3-425A-B480-42E73C8B786F}"/>
            </a:ext>
          </a:extLst>
        </xdr:cNvPr>
        <xdr:cNvCxnSpPr/>
      </xdr:nvCxnSpPr>
      <xdr:spPr>
        <a:xfrm>
          <a:off x="5826760" y="17884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a:extLst>
            <a:ext uri="{FF2B5EF4-FFF2-40B4-BE49-F238E27FC236}">
              <a16:creationId xmlns:a16="http://schemas.microsoft.com/office/drawing/2014/main" id="{4A49B683-147C-4921-8E92-E4B88FC9B9D2}"/>
            </a:ext>
          </a:extLst>
        </xdr:cNvPr>
        <xdr:cNvSpPr txBox="1"/>
      </xdr:nvSpPr>
      <xdr:spPr>
        <a:xfrm>
          <a:off x="540530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a:extLst>
            <a:ext uri="{FF2B5EF4-FFF2-40B4-BE49-F238E27FC236}">
              <a16:creationId xmlns:a16="http://schemas.microsoft.com/office/drawing/2014/main" id="{2E18D955-8706-4833-9D3B-ACE9EA55BC90}"/>
            </a:ext>
          </a:extLst>
        </xdr:cNvPr>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a:extLst>
            <a:ext uri="{FF2B5EF4-FFF2-40B4-BE49-F238E27FC236}">
              <a16:creationId xmlns:a16="http://schemas.microsoft.com/office/drawing/2014/main" id="{8E648C1C-231F-43F9-BF96-D615B2F72B30}"/>
            </a:ext>
          </a:extLst>
        </xdr:cNvPr>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a:extLst>
            <a:ext uri="{FF2B5EF4-FFF2-40B4-BE49-F238E27FC236}">
              <a16:creationId xmlns:a16="http://schemas.microsoft.com/office/drawing/2014/main" id="{28B34D61-6D87-4964-808A-FF736D373012}"/>
            </a:ext>
          </a:extLst>
        </xdr:cNvPr>
        <xdr:cNvCxnSpPr/>
      </xdr:nvCxnSpPr>
      <xdr:spPr>
        <a:xfrm>
          <a:off x="5826760" y="171373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a:extLst>
            <a:ext uri="{FF2B5EF4-FFF2-40B4-BE49-F238E27FC236}">
              <a16:creationId xmlns:a16="http://schemas.microsoft.com/office/drawing/2014/main" id="{7313C587-4AAE-45E8-AAE7-ECBEBC399BC3}"/>
            </a:ext>
          </a:extLst>
        </xdr:cNvPr>
        <xdr:cNvSpPr txBox="1"/>
      </xdr:nvSpPr>
      <xdr:spPr>
        <a:xfrm>
          <a:off x="540530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a:extLst>
            <a:ext uri="{FF2B5EF4-FFF2-40B4-BE49-F238E27FC236}">
              <a16:creationId xmlns:a16="http://schemas.microsoft.com/office/drawing/2014/main" id="{662C0602-A3E5-4761-B61F-D63AEE956A25}"/>
            </a:ext>
          </a:extLst>
        </xdr:cNvPr>
        <xdr:cNvCxnSpPr/>
      </xdr:nvCxnSpPr>
      <xdr:spPr>
        <a:xfrm>
          <a:off x="5826760" y="167640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a:extLst>
            <a:ext uri="{FF2B5EF4-FFF2-40B4-BE49-F238E27FC236}">
              <a16:creationId xmlns:a16="http://schemas.microsoft.com/office/drawing/2014/main" id="{D1E2299D-4CCE-478F-B3E5-3FCAB6121DA4}"/>
            </a:ext>
          </a:extLst>
        </xdr:cNvPr>
        <xdr:cNvSpPr txBox="1"/>
      </xdr:nvSpPr>
      <xdr:spPr>
        <a:xfrm>
          <a:off x="540530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a:extLst>
            <a:ext uri="{FF2B5EF4-FFF2-40B4-BE49-F238E27FC236}">
              <a16:creationId xmlns:a16="http://schemas.microsoft.com/office/drawing/2014/main" id="{3CB9903F-ED0A-42AA-8C03-8EAEE206A41D}"/>
            </a:ext>
          </a:extLst>
        </xdr:cNvPr>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a:extLst>
            <a:ext uri="{FF2B5EF4-FFF2-40B4-BE49-F238E27FC236}">
              <a16:creationId xmlns:a16="http://schemas.microsoft.com/office/drawing/2014/main" id="{04C986B4-B5FF-4B87-9B34-85ADF36F2E7A}"/>
            </a:ext>
          </a:extLst>
        </xdr:cNvPr>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a:extLst>
            <a:ext uri="{FF2B5EF4-FFF2-40B4-BE49-F238E27FC236}">
              <a16:creationId xmlns:a16="http://schemas.microsoft.com/office/drawing/2014/main" id="{29D22E13-F2F6-461D-93CD-9F07BCC1BB1D}"/>
            </a:ext>
          </a:extLst>
        </xdr:cNvPr>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38100</xdr:rowOff>
    </xdr:from>
    <xdr:to>
      <xdr:col>54</xdr:col>
      <xdr:colOff>189865</xdr:colOff>
      <xdr:row>108</xdr:row>
      <xdr:rowOff>127636</xdr:rowOff>
    </xdr:to>
    <xdr:cxnSp macro="">
      <xdr:nvCxnSpPr>
        <xdr:cNvPr id="457" name="直線コネクタ 456">
          <a:extLst>
            <a:ext uri="{FF2B5EF4-FFF2-40B4-BE49-F238E27FC236}">
              <a16:creationId xmlns:a16="http://schemas.microsoft.com/office/drawing/2014/main" id="{1F0A05E2-531A-4442-95AE-B0CB6A1758BE}"/>
            </a:ext>
          </a:extLst>
        </xdr:cNvPr>
        <xdr:cNvCxnSpPr/>
      </xdr:nvCxnSpPr>
      <xdr:spPr>
        <a:xfrm flipV="1">
          <a:off x="9219565" y="16969740"/>
          <a:ext cx="0" cy="1263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131463</xdr:rowOff>
    </xdr:from>
    <xdr:ext cx="469744" cy="259045"/>
    <xdr:sp macro="" textlink="">
      <xdr:nvSpPr>
        <xdr:cNvPr id="458" name="【市民会館】&#10;一人当たり面積最小値テキスト">
          <a:extLst>
            <a:ext uri="{FF2B5EF4-FFF2-40B4-BE49-F238E27FC236}">
              <a16:creationId xmlns:a16="http://schemas.microsoft.com/office/drawing/2014/main" id="{A6154EF5-1A41-44A0-88E7-2D9269F65579}"/>
            </a:ext>
          </a:extLst>
        </xdr:cNvPr>
        <xdr:cNvSpPr txBox="1"/>
      </xdr:nvSpPr>
      <xdr:spPr>
        <a:xfrm>
          <a:off x="9258300" y="1823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127636</xdr:rowOff>
    </xdr:from>
    <xdr:to>
      <xdr:col>55</xdr:col>
      <xdr:colOff>88900</xdr:colOff>
      <xdr:row>108</xdr:row>
      <xdr:rowOff>127636</xdr:rowOff>
    </xdr:to>
    <xdr:cxnSp macro="">
      <xdr:nvCxnSpPr>
        <xdr:cNvPr id="459" name="直線コネクタ 458">
          <a:extLst>
            <a:ext uri="{FF2B5EF4-FFF2-40B4-BE49-F238E27FC236}">
              <a16:creationId xmlns:a16="http://schemas.microsoft.com/office/drawing/2014/main" id="{F727DFA6-CF6A-4276-A416-6573C214EFB5}"/>
            </a:ext>
          </a:extLst>
        </xdr:cNvPr>
        <xdr:cNvCxnSpPr/>
      </xdr:nvCxnSpPr>
      <xdr:spPr>
        <a:xfrm>
          <a:off x="9154160" y="1823275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156227</xdr:rowOff>
    </xdr:from>
    <xdr:ext cx="469744" cy="259045"/>
    <xdr:sp macro="" textlink="">
      <xdr:nvSpPr>
        <xdr:cNvPr id="460" name="【市民会館】&#10;一人当たり面積最大値テキスト">
          <a:extLst>
            <a:ext uri="{FF2B5EF4-FFF2-40B4-BE49-F238E27FC236}">
              <a16:creationId xmlns:a16="http://schemas.microsoft.com/office/drawing/2014/main" id="{F356994F-9913-4AA2-B784-FFC6156E56F5}"/>
            </a:ext>
          </a:extLst>
        </xdr:cNvPr>
        <xdr:cNvSpPr txBox="1"/>
      </xdr:nvSpPr>
      <xdr:spPr>
        <a:xfrm>
          <a:off x="9258300" y="1675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38100</xdr:rowOff>
    </xdr:from>
    <xdr:to>
      <xdr:col>55</xdr:col>
      <xdr:colOff>88900</xdr:colOff>
      <xdr:row>101</xdr:row>
      <xdr:rowOff>38100</xdr:rowOff>
    </xdr:to>
    <xdr:cxnSp macro="">
      <xdr:nvCxnSpPr>
        <xdr:cNvPr id="461" name="直線コネクタ 460">
          <a:extLst>
            <a:ext uri="{FF2B5EF4-FFF2-40B4-BE49-F238E27FC236}">
              <a16:creationId xmlns:a16="http://schemas.microsoft.com/office/drawing/2014/main" id="{2A793000-F1D4-4A70-9362-0F02C638836B}"/>
            </a:ext>
          </a:extLst>
        </xdr:cNvPr>
        <xdr:cNvCxnSpPr/>
      </xdr:nvCxnSpPr>
      <xdr:spPr>
        <a:xfrm>
          <a:off x="9154160" y="16969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82948</xdr:rowOff>
    </xdr:from>
    <xdr:ext cx="469744" cy="259045"/>
    <xdr:sp macro="" textlink="">
      <xdr:nvSpPr>
        <xdr:cNvPr id="462" name="【市民会館】&#10;一人当たり面積平均値テキスト">
          <a:extLst>
            <a:ext uri="{FF2B5EF4-FFF2-40B4-BE49-F238E27FC236}">
              <a16:creationId xmlns:a16="http://schemas.microsoft.com/office/drawing/2014/main" id="{609FAE04-C6D7-411B-A5B8-BA4D643612FB}"/>
            </a:ext>
          </a:extLst>
        </xdr:cNvPr>
        <xdr:cNvSpPr txBox="1"/>
      </xdr:nvSpPr>
      <xdr:spPr>
        <a:xfrm>
          <a:off x="9258300" y="17685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60071</xdr:rowOff>
    </xdr:from>
    <xdr:to>
      <xdr:col>55</xdr:col>
      <xdr:colOff>50800</xdr:colOff>
      <xdr:row>106</xdr:row>
      <xdr:rowOff>161671</xdr:rowOff>
    </xdr:to>
    <xdr:sp macro="" textlink="">
      <xdr:nvSpPr>
        <xdr:cNvPr id="463" name="フローチャート: 判断 462">
          <a:extLst>
            <a:ext uri="{FF2B5EF4-FFF2-40B4-BE49-F238E27FC236}">
              <a16:creationId xmlns:a16="http://schemas.microsoft.com/office/drawing/2014/main" id="{8F767EE0-3EA9-4AF1-9112-93F379196991}"/>
            </a:ext>
          </a:extLst>
        </xdr:cNvPr>
        <xdr:cNvSpPr/>
      </xdr:nvSpPr>
      <xdr:spPr>
        <a:xfrm>
          <a:off x="9192260" y="1782991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72262</xdr:rowOff>
    </xdr:from>
    <xdr:to>
      <xdr:col>50</xdr:col>
      <xdr:colOff>165100</xdr:colOff>
      <xdr:row>107</xdr:row>
      <xdr:rowOff>2412</xdr:rowOff>
    </xdr:to>
    <xdr:sp macro="" textlink="">
      <xdr:nvSpPr>
        <xdr:cNvPr id="464" name="フローチャート: 判断 463">
          <a:extLst>
            <a:ext uri="{FF2B5EF4-FFF2-40B4-BE49-F238E27FC236}">
              <a16:creationId xmlns:a16="http://schemas.microsoft.com/office/drawing/2014/main" id="{A2D37C08-58FA-402E-A3E5-3EDDEBF8854E}"/>
            </a:ext>
          </a:extLst>
        </xdr:cNvPr>
        <xdr:cNvSpPr/>
      </xdr:nvSpPr>
      <xdr:spPr>
        <a:xfrm>
          <a:off x="8445500" y="178421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134747</xdr:rowOff>
    </xdr:from>
    <xdr:to>
      <xdr:col>46</xdr:col>
      <xdr:colOff>38100</xdr:colOff>
      <xdr:row>107</xdr:row>
      <xdr:rowOff>64897</xdr:rowOff>
    </xdr:to>
    <xdr:sp macro="" textlink="">
      <xdr:nvSpPr>
        <xdr:cNvPr id="465" name="フローチャート: 判断 464">
          <a:extLst>
            <a:ext uri="{FF2B5EF4-FFF2-40B4-BE49-F238E27FC236}">
              <a16:creationId xmlns:a16="http://schemas.microsoft.com/office/drawing/2014/main" id="{70814661-3677-472D-A6F0-0D0FE0305097}"/>
            </a:ext>
          </a:extLst>
        </xdr:cNvPr>
        <xdr:cNvSpPr/>
      </xdr:nvSpPr>
      <xdr:spPr>
        <a:xfrm>
          <a:off x="7670800" y="17904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93980</xdr:rowOff>
    </xdr:from>
    <xdr:to>
      <xdr:col>41</xdr:col>
      <xdr:colOff>101600</xdr:colOff>
      <xdr:row>108</xdr:row>
      <xdr:rowOff>24130</xdr:rowOff>
    </xdr:to>
    <xdr:sp macro="" textlink="">
      <xdr:nvSpPr>
        <xdr:cNvPr id="466" name="フローチャート: 判断 465">
          <a:extLst>
            <a:ext uri="{FF2B5EF4-FFF2-40B4-BE49-F238E27FC236}">
              <a16:creationId xmlns:a16="http://schemas.microsoft.com/office/drawing/2014/main" id="{92F626B9-D813-46C1-AEC5-DE355C32A86E}"/>
            </a:ext>
          </a:extLst>
        </xdr:cNvPr>
        <xdr:cNvSpPr/>
      </xdr:nvSpPr>
      <xdr:spPr>
        <a:xfrm>
          <a:off x="6873240" y="1803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134365</xdr:rowOff>
    </xdr:from>
    <xdr:to>
      <xdr:col>36</xdr:col>
      <xdr:colOff>165100</xdr:colOff>
      <xdr:row>108</xdr:row>
      <xdr:rowOff>64515</xdr:rowOff>
    </xdr:to>
    <xdr:sp macro="" textlink="">
      <xdr:nvSpPr>
        <xdr:cNvPr id="467" name="フローチャート: 判断 466">
          <a:extLst>
            <a:ext uri="{FF2B5EF4-FFF2-40B4-BE49-F238E27FC236}">
              <a16:creationId xmlns:a16="http://schemas.microsoft.com/office/drawing/2014/main" id="{2905CD59-3289-4E29-9AD7-9DF8576609AB}"/>
            </a:ext>
          </a:extLst>
        </xdr:cNvPr>
        <xdr:cNvSpPr/>
      </xdr:nvSpPr>
      <xdr:spPr>
        <a:xfrm>
          <a:off x="6098540" y="180718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14ECEA5-F7EC-43F9-A2B2-D03ED7C0D381}"/>
            </a:ext>
          </a:extLst>
        </xdr:cNvPr>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6E06B93-B232-4F6D-8849-C0153BF7488F}"/>
            </a:ext>
          </a:extLst>
        </xdr:cNvPr>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EC9AAAE-B608-4780-9D4C-893B801648D0}"/>
            </a:ext>
          </a:extLst>
        </xdr:cNvPr>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5072C0AD-104C-4835-9675-1F0FC776DB69}"/>
            </a:ext>
          </a:extLst>
        </xdr:cNvPr>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55FF3DCB-8090-46C1-AC64-A6ED8BEBDA0B}"/>
            </a:ext>
          </a:extLst>
        </xdr:cNvPr>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22733</xdr:rowOff>
    </xdr:from>
    <xdr:to>
      <xdr:col>55</xdr:col>
      <xdr:colOff>50800</xdr:colOff>
      <xdr:row>108</xdr:row>
      <xdr:rowOff>124333</xdr:rowOff>
    </xdr:to>
    <xdr:sp macro="" textlink="">
      <xdr:nvSpPr>
        <xdr:cNvPr id="473" name="楕円 472">
          <a:extLst>
            <a:ext uri="{FF2B5EF4-FFF2-40B4-BE49-F238E27FC236}">
              <a16:creationId xmlns:a16="http://schemas.microsoft.com/office/drawing/2014/main" id="{796D2F98-FF86-46DC-9142-718EBAA84ADD}"/>
            </a:ext>
          </a:extLst>
        </xdr:cNvPr>
        <xdr:cNvSpPr/>
      </xdr:nvSpPr>
      <xdr:spPr>
        <a:xfrm>
          <a:off x="9192260" y="181278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109110</xdr:rowOff>
    </xdr:from>
    <xdr:ext cx="469744" cy="259045"/>
    <xdr:sp macro="" textlink="">
      <xdr:nvSpPr>
        <xdr:cNvPr id="474" name="【市民会館】&#10;一人当たり面積該当値テキスト">
          <a:extLst>
            <a:ext uri="{FF2B5EF4-FFF2-40B4-BE49-F238E27FC236}">
              <a16:creationId xmlns:a16="http://schemas.microsoft.com/office/drawing/2014/main" id="{65789BCA-8BD7-4C73-B753-8A13A765CC9D}"/>
            </a:ext>
          </a:extLst>
        </xdr:cNvPr>
        <xdr:cNvSpPr txBox="1"/>
      </xdr:nvSpPr>
      <xdr:spPr>
        <a:xfrm>
          <a:off x="9258300" y="18046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25019</xdr:rowOff>
    </xdr:from>
    <xdr:to>
      <xdr:col>50</xdr:col>
      <xdr:colOff>165100</xdr:colOff>
      <xdr:row>108</xdr:row>
      <xdr:rowOff>126619</xdr:rowOff>
    </xdr:to>
    <xdr:sp macro="" textlink="">
      <xdr:nvSpPr>
        <xdr:cNvPr id="475" name="楕円 474">
          <a:extLst>
            <a:ext uri="{FF2B5EF4-FFF2-40B4-BE49-F238E27FC236}">
              <a16:creationId xmlns:a16="http://schemas.microsoft.com/office/drawing/2014/main" id="{2510E964-CA83-44DE-A93E-1B9F967E3C22}"/>
            </a:ext>
          </a:extLst>
        </xdr:cNvPr>
        <xdr:cNvSpPr/>
      </xdr:nvSpPr>
      <xdr:spPr>
        <a:xfrm>
          <a:off x="8445500" y="1813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73533</xdr:rowOff>
    </xdr:from>
    <xdr:to>
      <xdr:col>55</xdr:col>
      <xdr:colOff>0</xdr:colOff>
      <xdr:row>108</xdr:row>
      <xdr:rowOff>75819</xdr:rowOff>
    </xdr:to>
    <xdr:cxnSp macro="">
      <xdr:nvCxnSpPr>
        <xdr:cNvPr id="476" name="直線コネクタ 475">
          <a:extLst>
            <a:ext uri="{FF2B5EF4-FFF2-40B4-BE49-F238E27FC236}">
              <a16:creationId xmlns:a16="http://schemas.microsoft.com/office/drawing/2014/main" id="{761A8BE7-CEB1-4E64-BFE7-6662EBCD48E6}"/>
            </a:ext>
          </a:extLst>
        </xdr:cNvPr>
        <xdr:cNvCxnSpPr/>
      </xdr:nvCxnSpPr>
      <xdr:spPr>
        <a:xfrm flipV="1">
          <a:off x="8496300" y="18178653"/>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26924</xdr:rowOff>
    </xdr:from>
    <xdr:to>
      <xdr:col>46</xdr:col>
      <xdr:colOff>38100</xdr:colOff>
      <xdr:row>108</xdr:row>
      <xdr:rowOff>128524</xdr:rowOff>
    </xdr:to>
    <xdr:sp macro="" textlink="">
      <xdr:nvSpPr>
        <xdr:cNvPr id="477" name="楕円 476">
          <a:extLst>
            <a:ext uri="{FF2B5EF4-FFF2-40B4-BE49-F238E27FC236}">
              <a16:creationId xmlns:a16="http://schemas.microsoft.com/office/drawing/2014/main" id="{A6B42887-D466-4C1B-A8BC-8F33CD3E83AD}"/>
            </a:ext>
          </a:extLst>
        </xdr:cNvPr>
        <xdr:cNvSpPr/>
      </xdr:nvSpPr>
      <xdr:spPr>
        <a:xfrm>
          <a:off x="7670800" y="181320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75819</xdr:rowOff>
    </xdr:from>
    <xdr:to>
      <xdr:col>50</xdr:col>
      <xdr:colOff>114300</xdr:colOff>
      <xdr:row>108</xdr:row>
      <xdr:rowOff>77724</xdr:rowOff>
    </xdr:to>
    <xdr:cxnSp macro="">
      <xdr:nvCxnSpPr>
        <xdr:cNvPr id="478" name="直線コネクタ 477">
          <a:extLst>
            <a:ext uri="{FF2B5EF4-FFF2-40B4-BE49-F238E27FC236}">
              <a16:creationId xmlns:a16="http://schemas.microsoft.com/office/drawing/2014/main" id="{D63D475E-3395-43C9-B0B0-3AA74F03ED32}"/>
            </a:ext>
          </a:extLst>
        </xdr:cNvPr>
        <xdr:cNvCxnSpPr/>
      </xdr:nvCxnSpPr>
      <xdr:spPr>
        <a:xfrm flipV="1">
          <a:off x="7713980" y="18180939"/>
          <a:ext cx="7823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29590</xdr:rowOff>
    </xdr:from>
    <xdr:to>
      <xdr:col>41</xdr:col>
      <xdr:colOff>101600</xdr:colOff>
      <xdr:row>108</xdr:row>
      <xdr:rowOff>131190</xdr:rowOff>
    </xdr:to>
    <xdr:sp macro="" textlink="">
      <xdr:nvSpPr>
        <xdr:cNvPr id="479" name="楕円 478">
          <a:extLst>
            <a:ext uri="{FF2B5EF4-FFF2-40B4-BE49-F238E27FC236}">
              <a16:creationId xmlns:a16="http://schemas.microsoft.com/office/drawing/2014/main" id="{FACBB5AC-8084-4B27-9109-95E1B49792C8}"/>
            </a:ext>
          </a:extLst>
        </xdr:cNvPr>
        <xdr:cNvSpPr/>
      </xdr:nvSpPr>
      <xdr:spPr>
        <a:xfrm>
          <a:off x="6873240" y="181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77724</xdr:rowOff>
    </xdr:from>
    <xdr:to>
      <xdr:col>45</xdr:col>
      <xdr:colOff>177800</xdr:colOff>
      <xdr:row>108</xdr:row>
      <xdr:rowOff>80390</xdr:rowOff>
    </xdr:to>
    <xdr:cxnSp macro="">
      <xdr:nvCxnSpPr>
        <xdr:cNvPr id="480" name="直線コネクタ 479">
          <a:extLst>
            <a:ext uri="{FF2B5EF4-FFF2-40B4-BE49-F238E27FC236}">
              <a16:creationId xmlns:a16="http://schemas.microsoft.com/office/drawing/2014/main" id="{7AC4ACB1-500C-4169-B861-CF0B158496EF}"/>
            </a:ext>
          </a:extLst>
        </xdr:cNvPr>
        <xdr:cNvCxnSpPr/>
      </xdr:nvCxnSpPr>
      <xdr:spPr>
        <a:xfrm flipV="1">
          <a:off x="6924040" y="18182844"/>
          <a:ext cx="78994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31496</xdr:rowOff>
    </xdr:from>
    <xdr:to>
      <xdr:col>36</xdr:col>
      <xdr:colOff>165100</xdr:colOff>
      <xdr:row>108</xdr:row>
      <xdr:rowOff>133096</xdr:rowOff>
    </xdr:to>
    <xdr:sp macro="" textlink="">
      <xdr:nvSpPr>
        <xdr:cNvPr id="481" name="楕円 480">
          <a:extLst>
            <a:ext uri="{FF2B5EF4-FFF2-40B4-BE49-F238E27FC236}">
              <a16:creationId xmlns:a16="http://schemas.microsoft.com/office/drawing/2014/main" id="{01685BB6-E03D-478A-A0D6-B2F8BAA1FB02}"/>
            </a:ext>
          </a:extLst>
        </xdr:cNvPr>
        <xdr:cNvSpPr/>
      </xdr:nvSpPr>
      <xdr:spPr>
        <a:xfrm>
          <a:off x="6098540" y="1813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80390</xdr:rowOff>
    </xdr:from>
    <xdr:to>
      <xdr:col>41</xdr:col>
      <xdr:colOff>50800</xdr:colOff>
      <xdr:row>108</xdr:row>
      <xdr:rowOff>82296</xdr:rowOff>
    </xdr:to>
    <xdr:cxnSp macro="">
      <xdr:nvCxnSpPr>
        <xdr:cNvPr id="482" name="直線コネクタ 481">
          <a:extLst>
            <a:ext uri="{FF2B5EF4-FFF2-40B4-BE49-F238E27FC236}">
              <a16:creationId xmlns:a16="http://schemas.microsoft.com/office/drawing/2014/main" id="{844DAE5E-2917-46B6-95D9-8A8CBDBC1267}"/>
            </a:ext>
          </a:extLst>
        </xdr:cNvPr>
        <xdr:cNvCxnSpPr/>
      </xdr:nvCxnSpPr>
      <xdr:spPr>
        <a:xfrm flipV="1">
          <a:off x="6149340" y="18185510"/>
          <a:ext cx="7747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18939</xdr:rowOff>
    </xdr:from>
    <xdr:ext cx="469744" cy="259045"/>
    <xdr:sp macro="" textlink="">
      <xdr:nvSpPr>
        <xdr:cNvPr id="483" name="n_1aveValue【市民会館】&#10;一人当たり面積">
          <a:extLst>
            <a:ext uri="{FF2B5EF4-FFF2-40B4-BE49-F238E27FC236}">
              <a16:creationId xmlns:a16="http://schemas.microsoft.com/office/drawing/2014/main" id="{B09F758B-260E-40D5-8968-68228E26D181}"/>
            </a:ext>
          </a:extLst>
        </xdr:cNvPr>
        <xdr:cNvSpPr txBox="1"/>
      </xdr:nvSpPr>
      <xdr:spPr>
        <a:xfrm>
          <a:off x="8271587" y="17621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81424</xdr:rowOff>
    </xdr:from>
    <xdr:ext cx="469744" cy="259045"/>
    <xdr:sp macro="" textlink="">
      <xdr:nvSpPr>
        <xdr:cNvPr id="484" name="n_2aveValue【市民会館】&#10;一人当たり面積">
          <a:extLst>
            <a:ext uri="{FF2B5EF4-FFF2-40B4-BE49-F238E27FC236}">
              <a16:creationId xmlns:a16="http://schemas.microsoft.com/office/drawing/2014/main" id="{79A2469E-A6D5-4373-825A-68C56112A960}"/>
            </a:ext>
          </a:extLst>
        </xdr:cNvPr>
        <xdr:cNvSpPr txBox="1"/>
      </xdr:nvSpPr>
      <xdr:spPr>
        <a:xfrm>
          <a:off x="7509587" y="1768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40657</xdr:rowOff>
    </xdr:from>
    <xdr:ext cx="469744" cy="259045"/>
    <xdr:sp macro="" textlink="">
      <xdr:nvSpPr>
        <xdr:cNvPr id="485" name="n_3aveValue【市民会館】&#10;一人当たり面積">
          <a:extLst>
            <a:ext uri="{FF2B5EF4-FFF2-40B4-BE49-F238E27FC236}">
              <a16:creationId xmlns:a16="http://schemas.microsoft.com/office/drawing/2014/main" id="{F0382E86-6D50-4651-9A30-CF6809A8F2AF}"/>
            </a:ext>
          </a:extLst>
        </xdr:cNvPr>
        <xdr:cNvSpPr txBox="1"/>
      </xdr:nvSpPr>
      <xdr:spPr>
        <a:xfrm>
          <a:off x="6712027" y="1781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81042</xdr:rowOff>
    </xdr:from>
    <xdr:ext cx="469744" cy="259045"/>
    <xdr:sp macro="" textlink="">
      <xdr:nvSpPr>
        <xdr:cNvPr id="486" name="n_4aveValue【市民会館】&#10;一人当たり面積">
          <a:extLst>
            <a:ext uri="{FF2B5EF4-FFF2-40B4-BE49-F238E27FC236}">
              <a16:creationId xmlns:a16="http://schemas.microsoft.com/office/drawing/2014/main" id="{C30DE0A8-CCB7-4FEE-85A2-0B3524E8A3BA}"/>
            </a:ext>
          </a:extLst>
        </xdr:cNvPr>
        <xdr:cNvSpPr txBox="1"/>
      </xdr:nvSpPr>
      <xdr:spPr>
        <a:xfrm>
          <a:off x="5937327" y="178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117746</xdr:rowOff>
    </xdr:from>
    <xdr:ext cx="469744" cy="259045"/>
    <xdr:sp macro="" textlink="">
      <xdr:nvSpPr>
        <xdr:cNvPr id="487" name="n_1mainValue【市民会館】&#10;一人当たり面積">
          <a:extLst>
            <a:ext uri="{FF2B5EF4-FFF2-40B4-BE49-F238E27FC236}">
              <a16:creationId xmlns:a16="http://schemas.microsoft.com/office/drawing/2014/main" id="{1DF98637-B4E2-47D2-8718-2C743752C2E0}"/>
            </a:ext>
          </a:extLst>
        </xdr:cNvPr>
        <xdr:cNvSpPr txBox="1"/>
      </xdr:nvSpPr>
      <xdr:spPr>
        <a:xfrm>
          <a:off x="8271587" y="182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119651</xdr:rowOff>
    </xdr:from>
    <xdr:ext cx="469744" cy="259045"/>
    <xdr:sp macro="" textlink="">
      <xdr:nvSpPr>
        <xdr:cNvPr id="488" name="n_2mainValue【市民会館】&#10;一人当たり面積">
          <a:extLst>
            <a:ext uri="{FF2B5EF4-FFF2-40B4-BE49-F238E27FC236}">
              <a16:creationId xmlns:a16="http://schemas.microsoft.com/office/drawing/2014/main" id="{8CCD4F73-F321-4CBA-8F2C-76648496F290}"/>
            </a:ext>
          </a:extLst>
        </xdr:cNvPr>
        <xdr:cNvSpPr txBox="1"/>
      </xdr:nvSpPr>
      <xdr:spPr>
        <a:xfrm>
          <a:off x="7509587" y="1822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122317</xdr:rowOff>
    </xdr:from>
    <xdr:ext cx="469744" cy="259045"/>
    <xdr:sp macro="" textlink="">
      <xdr:nvSpPr>
        <xdr:cNvPr id="489" name="n_3mainValue【市民会館】&#10;一人当たり面積">
          <a:extLst>
            <a:ext uri="{FF2B5EF4-FFF2-40B4-BE49-F238E27FC236}">
              <a16:creationId xmlns:a16="http://schemas.microsoft.com/office/drawing/2014/main" id="{599E17E8-4B04-4BCB-B04E-A1F642E0F56A}"/>
            </a:ext>
          </a:extLst>
        </xdr:cNvPr>
        <xdr:cNvSpPr txBox="1"/>
      </xdr:nvSpPr>
      <xdr:spPr>
        <a:xfrm>
          <a:off x="6712027" y="1822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124223</xdr:rowOff>
    </xdr:from>
    <xdr:ext cx="469744" cy="259045"/>
    <xdr:sp macro="" textlink="">
      <xdr:nvSpPr>
        <xdr:cNvPr id="490" name="n_4mainValue【市民会館】&#10;一人当たり面積">
          <a:extLst>
            <a:ext uri="{FF2B5EF4-FFF2-40B4-BE49-F238E27FC236}">
              <a16:creationId xmlns:a16="http://schemas.microsoft.com/office/drawing/2014/main" id="{B4A501A8-FAFB-4755-B887-55A575AD31A3}"/>
            </a:ext>
          </a:extLst>
        </xdr:cNvPr>
        <xdr:cNvSpPr txBox="1"/>
      </xdr:nvSpPr>
      <xdr:spPr>
        <a:xfrm>
          <a:off x="5937327" y="18229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a:extLst>
            <a:ext uri="{FF2B5EF4-FFF2-40B4-BE49-F238E27FC236}">
              <a16:creationId xmlns:a16="http://schemas.microsoft.com/office/drawing/2014/main" id="{90B81C2C-579A-4B37-A3AF-4A98EEC7B2CE}"/>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a:extLst>
            <a:ext uri="{FF2B5EF4-FFF2-40B4-BE49-F238E27FC236}">
              <a16:creationId xmlns:a16="http://schemas.microsoft.com/office/drawing/2014/main" id="{294FFE7C-1E41-49AD-9742-86403C1B23A8}"/>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a:extLst>
            <a:ext uri="{FF2B5EF4-FFF2-40B4-BE49-F238E27FC236}">
              <a16:creationId xmlns:a16="http://schemas.microsoft.com/office/drawing/2014/main" id="{203718E7-32A7-4904-8A24-5985A017D439}"/>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a:extLst>
            <a:ext uri="{FF2B5EF4-FFF2-40B4-BE49-F238E27FC236}">
              <a16:creationId xmlns:a16="http://schemas.microsoft.com/office/drawing/2014/main" id="{932AE3EA-6CD8-485D-905E-38B6AC1B0108}"/>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a:extLst>
            <a:ext uri="{FF2B5EF4-FFF2-40B4-BE49-F238E27FC236}">
              <a16:creationId xmlns:a16="http://schemas.microsoft.com/office/drawing/2014/main" id="{B99C77EA-EF5D-4D40-85F6-DE16D2E415B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a:extLst>
            <a:ext uri="{FF2B5EF4-FFF2-40B4-BE49-F238E27FC236}">
              <a16:creationId xmlns:a16="http://schemas.microsoft.com/office/drawing/2014/main" id="{F6466602-64D6-4AA8-A06C-C8EC147F46AE}"/>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a:extLst>
            <a:ext uri="{FF2B5EF4-FFF2-40B4-BE49-F238E27FC236}">
              <a16:creationId xmlns:a16="http://schemas.microsoft.com/office/drawing/2014/main" id="{ECFD6F9E-4CD3-4F36-A14D-6F497837BED0}"/>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a:extLst>
            <a:ext uri="{FF2B5EF4-FFF2-40B4-BE49-F238E27FC236}">
              <a16:creationId xmlns:a16="http://schemas.microsoft.com/office/drawing/2014/main" id="{13117949-3669-4383-AFBA-950CF7DD2327}"/>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a:extLst>
            <a:ext uri="{FF2B5EF4-FFF2-40B4-BE49-F238E27FC236}">
              <a16:creationId xmlns:a16="http://schemas.microsoft.com/office/drawing/2014/main" id="{AAE4225C-3E14-4D5D-9C6C-837D12C10E3F}"/>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a:extLst>
            <a:ext uri="{FF2B5EF4-FFF2-40B4-BE49-F238E27FC236}">
              <a16:creationId xmlns:a16="http://schemas.microsoft.com/office/drawing/2014/main" id="{059E7409-B681-4B42-A3E4-E7CE54B613C3}"/>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a:extLst>
            <a:ext uri="{FF2B5EF4-FFF2-40B4-BE49-F238E27FC236}">
              <a16:creationId xmlns:a16="http://schemas.microsoft.com/office/drawing/2014/main" id="{17E2098E-5C48-4AC9-AFA0-02C54334C2AE}"/>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a:extLst>
            <a:ext uri="{FF2B5EF4-FFF2-40B4-BE49-F238E27FC236}">
              <a16:creationId xmlns:a16="http://schemas.microsoft.com/office/drawing/2014/main" id="{81DDB46D-A531-4DAC-B9ED-EB451C7796CA}"/>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a:extLst>
            <a:ext uri="{FF2B5EF4-FFF2-40B4-BE49-F238E27FC236}">
              <a16:creationId xmlns:a16="http://schemas.microsoft.com/office/drawing/2014/main" id="{3715E847-2D75-45F6-BAB5-3CC418CE81BD}"/>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a:extLst>
            <a:ext uri="{FF2B5EF4-FFF2-40B4-BE49-F238E27FC236}">
              <a16:creationId xmlns:a16="http://schemas.microsoft.com/office/drawing/2014/main" id="{4EC62844-1B76-442C-94BD-C005ADA40680}"/>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a:extLst>
            <a:ext uri="{FF2B5EF4-FFF2-40B4-BE49-F238E27FC236}">
              <a16:creationId xmlns:a16="http://schemas.microsoft.com/office/drawing/2014/main" id="{49F24069-54EF-47FB-B14A-2DCAE31F34B9}"/>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a:extLst>
            <a:ext uri="{FF2B5EF4-FFF2-40B4-BE49-F238E27FC236}">
              <a16:creationId xmlns:a16="http://schemas.microsoft.com/office/drawing/2014/main" id="{4F9A283F-E458-4DB0-B1F2-4DB0F24B68C1}"/>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a:extLst>
            <a:ext uri="{FF2B5EF4-FFF2-40B4-BE49-F238E27FC236}">
              <a16:creationId xmlns:a16="http://schemas.microsoft.com/office/drawing/2014/main" id="{85821ED3-2BBB-4210-A7B8-87B3EB08425A}"/>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a:extLst>
            <a:ext uri="{FF2B5EF4-FFF2-40B4-BE49-F238E27FC236}">
              <a16:creationId xmlns:a16="http://schemas.microsoft.com/office/drawing/2014/main" id="{7DB3BE80-EE5E-4F25-B1AA-210C369CC83D}"/>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a:extLst>
            <a:ext uri="{FF2B5EF4-FFF2-40B4-BE49-F238E27FC236}">
              <a16:creationId xmlns:a16="http://schemas.microsoft.com/office/drawing/2014/main" id="{FDD68470-C28B-4F6F-A89F-134E7B4785B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a:extLst>
            <a:ext uri="{FF2B5EF4-FFF2-40B4-BE49-F238E27FC236}">
              <a16:creationId xmlns:a16="http://schemas.microsoft.com/office/drawing/2014/main" id="{25C5712D-545A-4BA4-A5C6-5E70901C4B10}"/>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a:extLst>
            <a:ext uri="{FF2B5EF4-FFF2-40B4-BE49-F238E27FC236}">
              <a16:creationId xmlns:a16="http://schemas.microsoft.com/office/drawing/2014/main" id="{F7271AF8-3EC3-48BA-9A6B-34F2446EDC3B}"/>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a:extLst>
            <a:ext uri="{FF2B5EF4-FFF2-40B4-BE49-F238E27FC236}">
              <a16:creationId xmlns:a16="http://schemas.microsoft.com/office/drawing/2014/main" id="{1CBFA168-196D-4E87-8459-81692E8323E4}"/>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a:extLst>
            <a:ext uri="{FF2B5EF4-FFF2-40B4-BE49-F238E27FC236}">
              <a16:creationId xmlns:a16="http://schemas.microsoft.com/office/drawing/2014/main" id="{FAD1B71F-70A1-49F0-89A0-8C09F93ACC20}"/>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61CE48FE-7584-4A2A-A0A8-C3474100EBF0}"/>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CE4F98E4-CE5A-45A9-9127-DB56ED583CAC}"/>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103958</xdr:rowOff>
    </xdr:from>
    <xdr:to>
      <xdr:col>85</xdr:col>
      <xdr:colOff>126364</xdr:colOff>
      <xdr:row>42</xdr:row>
      <xdr:rowOff>92528</xdr:rowOff>
    </xdr:to>
    <xdr:cxnSp macro="">
      <xdr:nvCxnSpPr>
        <xdr:cNvPr id="516" name="直線コネクタ 515">
          <a:extLst>
            <a:ext uri="{FF2B5EF4-FFF2-40B4-BE49-F238E27FC236}">
              <a16:creationId xmlns:a16="http://schemas.microsoft.com/office/drawing/2014/main" id="{4E4EEDDD-0B91-4C8B-B246-CF6F664D75EB}"/>
            </a:ext>
          </a:extLst>
        </xdr:cNvPr>
        <xdr:cNvCxnSpPr/>
      </xdr:nvCxnSpPr>
      <xdr:spPr>
        <a:xfrm flipV="1">
          <a:off x="14375764" y="5636078"/>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一般廃棄物処理施設】&#10;有形固定資産減価償却率最小値テキスト">
          <a:extLst>
            <a:ext uri="{FF2B5EF4-FFF2-40B4-BE49-F238E27FC236}">
              <a16:creationId xmlns:a16="http://schemas.microsoft.com/office/drawing/2014/main" id="{44B27A3C-4899-43F3-B476-F8F38892686D}"/>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a:extLst>
            <a:ext uri="{FF2B5EF4-FFF2-40B4-BE49-F238E27FC236}">
              <a16:creationId xmlns:a16="http://schemas.microsoft.com/office/drawing/2014/main" id="{0380BD0C-95BC-4A09-B073-D8D931E27EC5}"/>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50635</xdr:rowOff>
    </xdr:from>
    <xdr:ext cx="340478" cy="259045"/>
    <xdr:sp macro="" textlink="">
      <xdr:nvSpPr>
        <xdr:cNvPr id="519" name="【一般廃棄物処理施設】&#10;有形固定資産減価償却率最大値テキスト">
          <a:extLst>
            <a:ext uri="{FF2B5EF4-FFF2-40B4-BE49-F238E27FC236}">
              <a16:creationId xmlns:a16="http://schemas.microsoft.com/office/drawing/2014/main" id="{D611763C-2F23-4BF1-AB16-9CE7ED775C54}"/>
            </a:ext>
          </a:extLst>
        </xdr:cNvPr>
        <xdr:cNvSpPr txBox="1"/>
      </xdr:nvSpPr>
      <xdr:spPr>
        <a:xfrm>
          <a:off x="14414500" y="54151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103958</xdr:rowOff>
    </xdr:from>
    <xdr:to>
      <xdr:col>86</xdr:col>
      <xdr:colOff>25400</xdr:colOff>
      <xdr:row>33</xdr:row>
      <xdr:rowOff>103958</xdr:rowOff>
    </xdr:to>
    <xdr:cxnSp macro="">
      <xdr:nvCxnSpPr>
        <xdr:cNvPr id="520" name="直線コネクタ 519">
          <a:extLst>
            <a:ext uri="{FF2B5EF4-FFF2-40B4-BE49-F238E27FC236}">
              <a16:creationId xmlns:a16="http://schemas.microsoft.com/office/drawing/2014/main" id="{65FEE264-7572-4657-ACD0-0085CEDED515}"/>
            </a:ext>
          </a:extLst>
        </xdr:cNvPr>
        <xdr:cNvCxnSpPr/>
      </xdr:nvCxnSpPr>
      <xdr:spPr>
        <a:xfrm>
          <a:off x="14287500" y="56360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105427</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4B811E7F-E273-4FF8-B1D5-DE9C29CD1D9C}"/>
            </a:ext>
          </a:extLst>
        </xdr:cNvPr>
        <xdr:cNvSpPr txBox="1"/>
      </xdr:nvSpPr>
      <xdr:spPr>
        <a:xfrm>
          <a:off x="14414500" y="630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522" name="フローチャート: 判断 521">
          <a:extLst>
            <a:ext uri="{FF2B5EF4-FFF2-40B4-BE49-F238E27FC236}">
              <a16:creationId xmlns:a16="http://schemas.microsoft.com/office/drawing/2014/main" id="{29CEB44F-9D06-4D02-AD6B-BD3FAAA19FAF}"/>
            </a:ext>
          </a:extLst>
        </xdr:cNvPr>
        <xdr:cNvSpPr/>
      </xdr:nvSpPr>
      <xdr:spPr>
        <a:xfrm>
          <a:off x="14325600" y="645287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18869</xdr:rowOff>
    </xdr:from>
    <xdr:to>
      <xdr:col>81</xdr:col>
      <xdr:colOff>101600</xdr:colOff>
      <xdr:row>38</xdr:row>
      <xdr:rowOff>120469</xdr:rowOff>
    </xdr:to>
    <xdr:sp macro="" textlink="">
      <xdr:nvSpPr>
        <xdr:cNvPr id="523" name="フローチャート: 判断 522">
          <a:extLst>
            <a:ext uri="{FF2B5EF4-FFF2-40B4-BE49-F238E27FC236}">
              <a16:creationId xmlns:a16="http://schemas.microsoft.com/office/drawing/2014/main" id="{3EDB0ED9-CBC1-4BE9-BE63-D05D30442442}"/>
            </a:ext>
          </a:extLst>
        </xdr:cNvPr>
        <xdr:cNvSpPr/>
      </xdr:nvSpPr>
      <xdr:spPr>
        <a:xfrm>
          <a:off x="13578840" y="638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4" name="フローチャート: 判断 523">
          <a:extLst>
            <a:ext uri="{FF2B5EF4-FFF2-40B4-BE49-F238E27FC236}">
              <a16:creationId xmlns:a16="http://schemas.microsoft.com/office/drawing/2014/main" id="{67303571-CFD1-44E0-AA5F-4C56476ADD8F}"/>
            </a:ext>
          </a:extLst>
        </xdr:cNvPr>
        <xdr:cNvSpPr/>
      </xdr:nvSpPr>
      <xdr:spPr>
        <a:xfrm>
          <a:off x="12804140" y="640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25" name="フローチャート: 判断 524">
          <a:extLst>
            <a:ext uri="{FF2B5EF4-FFF2-40B4-BE49-F238E27FC236}">
              <a16:creationId xmlns:a16="http://schemas.microsoft.com/office/drawing/2014/main" id="{2586F751-162D-4B3F-B6B2-ED3C19144BDE}"/>
            </a:ext>
          </a:extLst>
        </xdr:cNvPr>
        <xdr:cNvSpPr/>
      </xdr:nvSpPr>
      <xdr:spPr>
        <a:xfrm>
          <a:off x="12029440" y="6397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162560</xdr:rowOff>
    </xdr:from>
    <xdr:to>
      <xdr:col>67</xdr:col>
      <xdr:colOff>101600</xdr:colOff>
      <xdr:row>38</xdr:row>
      <xdr:rowOff>92710</xdr:rowOff>
    </xdr:to>
    <xdr:sp macro="" textlink="">
      <xdr:nvSpPr>
        <xdr:cNvPr id="526" name="フローチャート: 判断 525">
          <a:extLst>
            <a:ext uri="{FF2B5EF4-FFF2-40B4-BE49-F238E27FC236}">
              <a16:creationId xmlns:a16="http://schemas.microsoft.com/office/drawing/2014/main" id="{A36B6ACA-623E-40F5-AD8B-1D82B48EDB16}"/>
            </a:ext>
          </a:extLst>
        </xdr:cNvPr>
        <xdr:cNvSpPr/>
      </xdr:nvSpPr>
      <xdr:spPr>
        <a:xfrm>
          <a:off x="11231880" y="63652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5D56D06D-A126-494E-B265-944C71E610B1}"/>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AAF88143-7BFE-49DF-B897-1208321E3825}"/>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427D6A75-8801-4A39-9FE5-3315ACB43B04}"/>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ED2DFC6F-EA85-42A7-AD61-C92896561E58}"/>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0B976AB-0BA5-455C-8194-E015AB37F49F}"/>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97246</xdr:rowOff>
    </xdr:from>
    <xdr:to>
      <xdr:col>85</xdr:col>
      <xdr:colOff>177800</xdr:colOff>
      <xdr:row>40</xdr:row>
      <xdr:rowOff>27396</xdr:rowOff>
    </xdr:to>
    <xdr:sp macro="" textlink="">
      <xdr:nvSpPr>
        <xdr:cNvPr id="532" name="楕円 531">
          <a:extLst>
            <a:ext uri="{FF2B5EF4-FFF2-40B4-BE49-F238E27FC236}">
              <a16:creationId xmlns:a16="http://schemas.microsoft.com/office/drawing/2014/main" id="{22C27484-03CF-4544-9AF5-DD47415DF4D6}"/>
            </a:ext>
          </a:extLst>
        </xdr:cNvPr>
        <xdr:cNvSpPr/>
      </xdr:nvSpPr>
      <xdr:spPr>
        <a:xfrm>
          <a:off x="14325600" y="663520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75673</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9BF90E84-5D44-4398-AE27-C0A3284C1A5A}"/>
            </a:ext>
          </a:extLst>
        </xdr:cNvPr>
        <xdr:cNvSpPr txBox="1"/>
      </xdr:nvSpPr>
      <xdr:spPr>
        <a:xfrm>
          <a:off x="14414500"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59690</xdr:rowOff>
    </xdr:from>
    <xdr:to>
      <xdr:col>81</xdr:col>
      <xdr:colOff>101600</xdr:colOff>
      <xdr:row>39</xdr:row>
      <xdr:rowOff>161290</xdr:rowOff>
    </xdr:to>
    <xdr:sp macro="" textlink="">
      <xdr:nvSpPr>
        <xdr:cNvPr id="534" name="楕円 533">
          <a:extLst>
            <a:ext uri="{FF2B5EF4-FFF2-40B4-BE49-F238E27FC236}">
              <a16:creationId xmlns:a16="http://schemas.microsoft.com/office/drawing/2014/main" id="{0A49A2FD-DBEC-4383-BA5F-F4267BE6553B}"/>
            </a:ext>
          </a:extLst>
        </xdr:cNvPr>
        <xdr:cNvSpPr/>
      </xdr:nvSpPr>
      <xdr:spPr>
        <a:xfrm>
          <a:off x="1357884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110490</xdr:rowOff>
    </xdr:from>
    <xdr:to>
      <xdr:col>85</xdr:col>
      <xdr:colOff>127000</xdr:colOff>
      <xdr:row>39</xdr:row>
      <xdr:rowOff>148046</xdr:rowOff>
    </xdr:to>
    <xdr:cxnSp macro="">
      <xdr:nvCxnSpPr>
        <xdr:cNvPr id="535" name="直線コネクタ 534">
          <a:extLst>
            <a:ext uri="{FF2B5EF4-FFF2-40B4-BE49-F238E27FC236}">
              <a16:creationId xmlns:a16="http://schemas.microsoft.com/office/drawing/2014/main" id="{5BE58F9B-AFAD-4BA3-903A-434AE33615B5}"/>
            </a:ext>
          </a:extLst>
        </xdr:cNvPr>
        <xdr:cNvCxnSpPr/>
      </xdr:nvCxnSpPr>
      <xdr:spPr>
        <a:xfrm>
          <a:off x="13629640" y="6648450"/>
          <a:ext cx="74676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17235</xdr:rowOff>
    </xdr:from>
    <xdr:to>
      <xdr:col>76</xdr:col>
      <xdr:colOff>165100</xdr:colOff>
      <xdr:row>39</xdr:row>
      <xdr:rowOff>118835</xdr:rowOff>
    </xdr:to>
    <xdr:sp macro="" textlink="">
      <xdr:nvSpPr>
        <xdr:cNvPr id="536" name="楕円 535">
          <a:extLst>
            <a:ext uri="{FF2B5EF4-FFF2-40B4-BE49-F238E27FC236}">
              <a16:creationId xmlns:a16="http://schemas.microsoft.com/office/drawing/2014/main" id="{6A95573E-F625-4025-A6FD-40A34533C0A1}"/>
            </a:ext>
          </a:extLst>
        </xdr:cNvPr>
        <xdr:cNvSpPr/>
      </xdr:nvSpPr>
      <xdr:spPr>
        <a:xfrm>
          <a:off x="12804140" y="655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68035</xdr:rowOff>
    </xdr:from>
    <xdr:to>
      <xdr:col>81</xdr:col>
      <xdr:colOff>50800</xdr:colOff>
      <xdr:row>39</xdr:row>
      <xdr:rowOff>110490</xdr:rowOff>
    </xdr:to>
    <xdr:cxnSp macro="">
      <xdr:nvCxnSpPr>
        <xdr:cNvPr id="537" name="直線コネクタ 536">
          <a:extLst>
            <a:ext uri="{FF2B5EF4-FFF2-40B4-BE49-F238E27FC236}">
              <a16:creationId xmlns:a16="http://schemas.microsoft.com/office/drawing/2014/main" id="{859EF536-FD02-474A-80A6-BBA1A1DACA16}"/>
            </a:ext>
          </a:extLst>
        </xdr:cNvPr>
        <xdr:cNvCxnSpPr/>
      </xdr:nvCxnSpPr>
      <xdr:spPr>
        <a:xfrm>
          <a:off x="12854940" y="6605995"/>
          <a:ext cx="7747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151130</xdr:rowOff>
    </xdr:from>
    <xdr:to>
      <xdr:col>72</xdr:col>
      <xdr:colOff>38100</xdr:colOff>
      <xdr:row>39</xdr:row>
      <xdr:rowOff>81280</xdr:rowOff>
    </xdr:to>
    <xdr:sp macro="" textlink="">
      <xdr:nvSpPr>
        <xdr:cNvPr id="538" name="楕円 537">
          <a:extLst>
            <a:ext uri="{FF2B5EF4-FFF2-40B4-BE49-F238E27FC236}">
              <a16:creationId xmlns:a16="http://schemas.microsoft.com/office/drawing/2014/main" id="{D1678787-9500-4241-AD36-29B54AA4FD34}"/>
            </a:ext>
          </a:extLst>
        </xdr:cNvPr>
        <xdr:cNvSpPr/>
      </xdr:nvSpPr>
      <xdr:spPr>
        <a:xfrm>
          <a:off x="12029440" y="6521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30480</xdr:rowOff>
    </xdr:from>
    <xdr:to>
      <xdr:col>76</xdr:col>
      <xdr:colOff>114300</xdr:colOff>
      <xdr:row>39</xdr:row>
      <xdr:rowOff>68035</xdr:rowOff>
    </xdr:to>
    <xdr:cxnSp macro="">
      <xdr:nvCxnSpPr>
        <xdr:cNvPr id="539" name="直線コネクタ 538">
          <a:extLst>
            <a:ext uri="{FF2B5EF4-FFF2-40B4-BE49-F238E27FC236}">
              <a16:creationId xmlns:a16="http://schemas.microsoft.com/office/drawing/2014/main" id="{C44B32F8-F0E4-4BA9-AEF6-70C955656C81}"/>
            </a:ext>
          </a:extLst>
        </xdr:cNvPr>
        <xdr:cNvCxnSpPr/>
      </xdr:nvCxnSpPr>
      <xdr:spPr>
        <a:xfrm>
          <a:off x="12072620" y="6568440"/>
          <a:ext cx="78232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108676</xdr:rowOff>
    </xdr:from>
    <xdr:to>
      <xdr:col>67</xdr:col>
      <xdr:colOff>101600</xdr:colOff>
      <xdr:row>39</xdr:row>
      <xdr:rowOff>38826</xdr:rowOff>
    </xdr:to>
    <xdr:sp macro="" textlink="">
      <xdr:nvSpPr>
        <xdr:cNvPr id="540" name="楕円 539">
          <a:extLst>
            <a:ext uri="{FF2B5EF4-FFF2-40B4-BE49-F238E27FC236}">
              <a16:creationId xmlns:a16="http://schemas.microsoft.com/office/drawing/2014/main" id="{3C1356C9-FCB5-4693-90A9-C54F3236D6BC}"/>
            </a:ext>
          </a:extLst>
        </xdr:cNvPr>
        <xdr:cNvSpPr/>
      </xdr:nvSpPr>
      <xdr:spPr>
        <a:xfrm>
          <a:off x="11231880" y="64789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159476</xdr:rowOff>
    </xdr:from>
    <xdr:to>
      <xdr:col>71</xdr:col>
      <xdr:colOff>177800</xdr:colOff>
      <xdr:row>39</xdr:row>
      <xdr:rowOff>30480</xdr:rowOff>
    </xdr:to>
    <xdr:cxnSp macro="">
      <xdr:nvCxnSpPr>
        <xdr:cNvPr id="541" name="直線コネクタ 540">
          <a:extLst>
            <a:ext uri="{FF2B5EF4-FFF2-40B4-BE49-F238E27FC236}">
              <a16:creationId xmlns:a16="http://schemas.microsoft.com/office/drawing/2014/main" id="{2EE670DB-33A4-43C1-B700-4C92AE5EFFC7}"/>
            </a:ext>
          </a:extLst>
        </xdr:cNvPr>
        <xdr:cNvCxnSpPr/>
      </xdr:nvCxnSpPr>
      <xdr:spPr>
        <a:xfrm>
          <a:off x="11282680" y="6529796"/>
          <a:ext cx="789940" cy="3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136996</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10749B6B-418E-4E66-B42C-F46F6E6752C7}"/>
            </a:ext>
          </a:extLst>
        </xdr:cNvPr>
        <xdr:cNvSpPr txBox="1"/>
      </xdr:nvSpPr>
      <xdr:spPr>
        <a:xfrm>
          <a:off x="13437244" y="617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DA63965E-DB52-47C2-B140-F71B9A0D0410}"/>
            </a:ext>
          </a:extLst>
        </xdr:cNvPr>
        <xdr:cNvSpPr txBox="1"/>
      </xdr:nvSpPr>
      <xdr:spPr>
        <a:xfrm>
          <a:off x="12675244" y="618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145160</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34473459-653A-4A02-AEE1-2C6973EFDB04}"/>
            </a:ext>
          </a:extLst>
        </xdr:cNvPr>
        <xdr:cNvSpPr txBox="1"/>
      </xdr:nvSpPr>
      <xdr:spPr>
        <a:xfrm>
          <a:off x="119005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109237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D8CB8758-7EDC-4D29-952F-884AD07FA1A4}"/>
            </a:ext>
          </a:extLst>
        </xdr:cNvPr>
        <xdr:cNvSpPr txBox="1"/>
      </xdr:nvSpPr>
      <xdr:spPr>
        <a:xfrm>
          <a:off x="1110298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152417</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FE2DDAB2-880D-4019-ABC9-58C3E3B5343B}"/>
            </a:ext>
          </a:extLst>
        </xdr:cNvPr>
        <xdr:cNvSpPr txBox="1"/>
      </xdr:nvSpPr>
      <xdr:spPr>
        <a:xfrm>
          <a:off x="134372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109962</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05F22697-D32F-427C-87AB-3A5D78BE2CF5}"/>
            </a:ext>
          </a:extLst>
        </xdr:cNvPr>
        <xdr:cNvSpPr txBox="1"/>
      </xdr:nvSpPr>
      <xdr:spPr>
        <a:xfrm>
          <a:off x="12675244" y="664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72407</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284FEB62-BB00-478B-BF66-94F2131C1C25}"/>
            </a:ext>
          </a:extLst>
        </xdr:cNvPr>
        <xdr:cNvSpPr txBox="1"/>
      </xdr:nvSpPr>
      <xdr:spPr>
        <a:xfrm>
          <a:off x="119005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29953</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24367266-86E0-4F64-84CF-B6B1D9699C8C}"/>
            </a:ext>
          </a:extLst>
        </xdr:cNvPr>
        <xdr:cNvSpPr txBox="1"/>
      </xdr:nvSpPr>
      <xdr:spPr>
        <a:xfrm>
          <a:off x="11102984" y="656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C346A218-E919-451F-86B4-BE23BFB015A5}"/>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92263228-7F84-4BD6-90E4-B930F4B05F8D}"/>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6EB412A2-6DFE-4B38-9404-8C77B0CC04BD}"/>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B5E0AEF4-9A25-4F0F-8A91-B97C2F351732}"/>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AF6C56AD-1D3A-47DE-AB46-2DE14BFD55CB}"/>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B6F7C8C5-FCF6-4AB1-BC59-577F825DBE8F}"/>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0FB2A461-43AD-46DE-9E41-49F38BCB8EC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785CDFF1-2A5A-48CB-BD5B-29033EBF8AD1}"/>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0FFF2D39-4A54-442D-83B9-C459B2D353C1}"/>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F656D95C-44E5-49E3-BDD1-3AA44A77141A}"/>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0" name="直線コネクタ 559">
          <a:extLst>
            <a:ext uri="{FF2B5EF4-FFF2-40B4-BE49-F238E27FC236}">
              <a16:creationId xmlns:a16="http://schemas.microsoft.com/office/drawing/2014/main" id="{9746C365-C8B2-4B3B-B6FC-0DAF327B4941}"/>
            </a:ext>
          </a:extLst>
        </xdr:cNvPr>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1" name="テキスト ボックス 560">
          <a:extLst>
            <a:ext uri="{FF2B5EF4-FFF2-40B4-BE49-F238E27FC236}">
              <a16:creationId xmlns:a16="http://schemas.microsoft.com/office/drawing/2014/main" id="{30F62F4B-47F3-4DEB-A6BF-398F626363ED}"/>
            </a:ext>
          </a:extLst>
        </xdr:cNvPr>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2" name="直線コネクタ 561">
          <a:extLst>
            <a:ext uri="{FF2B5EF4-FFF2-40B4-BE49-F238E27FC236}">
              <a16:creationId xmlns:a16="http://schemas.microsoft.com/office/drawing/2014/main" id="{EE7873FC-CEE1-49B0-9044-F2EB83F0BA50}"/>
            </a:ext>
          </a:extLst>
        </xdr:cNvPr>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3" name="テキスト ボックス 562">
          <a:extLst>
            <a:ext uri="{FF2B5EF4-FFF2-40B4-BE49-F238E27FC236}">
              <a16:creationId xmlns:a16="http://schemas.microsoft.com/office/drawing/2014/main" id="{AE47BC6D-4193-4F40-B0A0-ED1C23DCBDCD}"/>
            </a:ext>
          </a:extLst>
        </xdr:cNvPr>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4" name="直線コネクタ 563">
          <a:extLst>
            <a:ext uri="{FF2B5EF4-FFF2-40B4-BE49-F238E27FC236}">
              <a16:creationId xmlns:a16="http://schemas.microsoft.com/office/drawing/2014/main" id="{7D5F0602-DAEC-4A58-8FE6-E3B093BA5ADD}"/>
            </a:ext>
          </a:extLst>
        </xdr:cNvPr>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105427</xdr:rowOff>
    </xdr:from>
    <xdr:ext cx="685572" cy="259045"/>
    <xdr:sp macro="" textlink="">
      <xdr:nvSpPr>
        <xdr:cNvPr id="565" name="テキスト ボックス 564">
          <a:extLst>
            <a:ext uri="{FF2B5EF4-FFF2-40B4-BE49-F238E27FC236}">
              <a16:creationId xmlns:a16="http://schemas.microsoft.com/office/drawing/2014/main" id="{09ED5055-4E94-4C5F-AD77-AFFDAB913B0E}"/>
            </a:ext>
          </a:extLst>
        </xdr:cNvPr>
        <xdr:cNvSpPr txBox="1"/>
      </xdr:nvSpPr>
      <xdr:spPr>
        <a:xfrm>
          <a:off x="15499308" y="59728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6" name="直線コネクタ 565">
          <a:extLst>
            <a:ext uri="{FF2B5EF4-FFF2-40B4-BE49-F238E27FC236}">
              <a16:creationId xmlns:a16="http://schemas.microsoft.com/office/drawing/2014/main" id="{6E77DF65-2891-4CF2-AC11-FB963627A553}"/>
            </a:ext>
          </a:extLst>
        </xdr:cNvPr>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162577</xdr:rowOff>
    </xdr:from>
    <xdr:ext cx="685572" cy="259045"/>
    <xdr:sp macro="" textlink="">
      <xdr:nvSpPr>
        <xdr:cNvPr id="567" name="テキスト ボックス 566">
          <a:extLst>
            <a:ext uri="{FF2B5EF4-FFF2-40B4-BE49-F238E27FC236}">
              <a16:creationId xmlns:a16="http://schemas.microsoft.com/office/drawing/2014/main" id="{73219A91-6538-43EC-BE70-D9A376FFCF87}"/>
            </a:ext>
          </a:extLst>
        </xdr:cNvPr>
        <xdr:cNvSpPr txBox="1"/>
      </xdr:nvSpPr>
      <xdr:spPr>
        <a:xfrm>
          <a:off x="15499308" y="55270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FE686053-03AC-494D-909B-39B5581D2512}"/>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9" name="テキスト ボックス 568">
          <a:extLst>
            <a:ext uri="{FF2B5EF4-FFF2-40B4-BE49-F238E27FC236}">
              <a16:creationId xmlns:a16="http://schemas.microsoft.com/office/drawing/2014/main" id="{BAC2B5FD-7272-4096-AA50-DCDBAB28F9F0}"/>
            </a:ext>
          </a:extLst>
        </xdr:cNvPr>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82E67E8-1FD6-4B6D-9B56-DBECF5D631B9}"/>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119134</xdr:rowOff>
    </xdr:from>
    <xdr:to>
      <xdr:col>116</xdr:col>
      <xdr:colOff>62864</xdr:colOff>
      <xdr:row>41</xdr:row>
      <xdr:rowOff>131399</xdr:rowOff>
    </xdr:to>
    <xdr:cxnSp macro="">
      <xdr:nvCxnSpPr>
        <xdr:cNvPr id="571" name="直線コネクタ 570">
          <a:extLst>
            <a:ext uri="{FF2B5EF4-FFF2-40B4-BE49-F238E27FC236}">
              <a16:creationId xmlns:a16="http://schemas.microsoft.com/office/drawing/2014/main" id="{889210AC-1373-45FB-AC52-39973B57CBED}"/>
            </a:ext>
          </a:extLst>
        </xdr:cNvPr>
        <xdr:cNvCxnSpPr/>
      </xdr:nvCxnSpPr>
      <xdr:spPr>
        <a:xfrm flipV="1">
          <a:off x="19509104" y="5651254"/>
          <a:ext cx="0" cy="1353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135226</xdr:rowOff>
    </xdr:from>
    <xdr:ext cx="469744" cy="259045"/>
    <xdr:sp macro="" textlink="">
      <xdr:nvSpPr>
        <xdr:cNvPr id="572" name="【一般廃棄物処理施設】&#10;一人当たり有形固定資産（償却資産）額最小値テキスト">
          <a:extLst>
            <a:ext uri="{FF2B5EF4-FFF2-40B4-BE49-F238E27FC236}">
              <a16:creationId xmlns:a16="http://schemas.microsoft.com/office/drawing/2014/main" id="{7E1A9F97-AEB7-4EEE-A2AF-D0D14770D41A}"/>
            </a:ext>
          </a:extLst>
        </xdr:cNvPr>
        <xdr:cNvSpPr txBox="1"/>
      </xdr:nvSpPr>
      <xdr:spPr>
        <a:xfrm>
          <a:off x="19547840" y="700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131399</xdr:rowOff>
    </xdr:from>
    <xdr:to>
      <xdr:col>116</xdr:col>
      <xdr:colOff>152400</xdr:colOff>
      <xdr:row>41</xdr:row>
      <xdr:rowOff>131399</xdr:rowOff>
    </xdr:to>
    <xdr:cxnSp macro="">
      <xdr:nvCxnSpPr>
        <xdr:cNvPr id="573" name="直線コネクタ 572">
          <a:extLst>
            <a:ext uri="{FF2B5EF4-FFF2-40B4-BE49-F238E27FC236}">
              <a16:creationId xmlns:a16="http://schemas.microsoft.com/office/drawing/2014/main" id="{A982B8F8-432F-48DA-99C0-1BC5E1CFC41C}"/>
            </a:ext>
          </a:extLst>
        </xdr:cNvPr>
        <xdr:cNvCxnSpPr/>
      </xdr:nvCxnSpPr>
      <xdr:spPr>
        <a:xfrm>
          <a:off x="19443700" y="70046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65811</xdr:rowOff>
    </xdr:from>
    <xdr:ext cx="690189" cy="259045"/>
    <xdr:sp macro="" textlink="">
      <xdr:nvSpPr>
        <xdr:cNvPr id="574" name="【一般廃棄物処理施設】&#10;一人当たり有形固定資産（償却資産）額最大値テキスト">
          <a:extLst>
            <a:ext uri="{FF2B5EF4-FFF2-40B4-BE49-F238E27FC236}">
              <a16:creationId xmlns:a16="http://schemas.microsoft.com/office/drawing/2014/main" id="{AB9CAC3F-3D56-4E57-88C6-C598EB9A7868}"/>
            </a:ext>
          </a:extLst>
        </xdr:cNvPr>
        <xdr:cNvSpPr txBox="1"/>
      </xdr:nvSpPr>
      <xdr:spPr>
        <a:xfrm>
          <a:off x="19547840" y="54302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119134</xdr:rowOff>
    </xdr:from>
    <xdr:to>
      <xdr:col>116</xdr:col>
      <xdr:colOff>152400</xdr:colOff>
      <xdr:row>33</xdr:row>
      <xdr:rowOff>119134</xdr:rowOff>
    </xdr:to>
    <xdr:cxnSp macro="">
      <xdr:nvCxnSpPr>
        <xdr:cNvPr id="575" name="直線コネクタ 574">
          <a:extLst>
            <a:ext uri="{FF2B5EF4-FFF2-40B4-BE49-F238E27FC236}">
              <a16:creationId xmlns:a16="http://schemas.microsoft.com/office/drawing/2014/main" id="{77132C3D-4D82-4BC4-882E-FA5A9CA4F9DB}"/>
            </a:ext>
          </a:extLst>
        </xdr:cNvPr>
        <xdr:cNvCxnSpPr/>
      </xdr:nvCxnSpPr>
      <xdr:spPr>
        <a:xfrm>
          <a:off x="19443700" y="565125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105956</xdr:rowOff>
    </xdr:from>
    <xdr:ext cx="599010" cy="259045"/>
    <xdr:sp macro="" textlink="">
      <xdr:nvSpPr>
        <xdr:cNvPr id="576" name="【一般廃棄物処理施設】&#10;一人当たり有形固定資産（償却資産）額平均値テキスト">
          <a:extLst>
            <a:ext uri="{FF2B5EF4-FFF2-40B4-BE49-F238E27FC236}">
              <a16:creationId xmlns:a16="http://schemas.microsoft.com/office/drawing/2014/main" id="{0F5022D5-0737-42C0-9F6F-77AEE2A8B774}"/>
            </a:ext>
          </a:extLst>
        </xdr:cNvPr>
        <xdr:cNvSpPr txBox="1"/>
      </xdr:nvSpPr>
      <xdr:spPr>
        <a:xfrm>
          <a:off x="19547840" y="6643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83079</xdr:rowOff>
    </xdr:from>
    <xdr:to>
      <xdr:col>116</xdr:col>
      <xdr:colOff>114300</xdr:colOff>
      <xdr:row>41</xdr:row>
      <xdr:rowOff>13229</xdr:rowOff>
    </xdr:to>
    <xdr:sp macro="" textlink="">
      <xdr:nvSpPr>
        <xdr:cNvPr id="577" name="フローチャート: 判断 576">
          <a:extLst>
            <a:ext uri="{FF2B5EF4-FFF2-40B4-BE49-F238E27FC236}">
              <a16:creationId xmlns:a16="http://schemas.microsoft.com/office/drawing/2014/main" id="{1F057F2D-7D8A-4525-848B-71E31D0B1CB8}"/>
            </a:ext>
          </a:extLst>
        </xdr:cNvPr>
        <xdr:cNvSpPr/>
      </xdr:nvSpPr>
      <xdr:spPr>
        <a:xfrm>
          <a:off x="19458940" y="67886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93156</xdr:rowOff>
    </xdr:from>
    <xdr:to>
      <xdr:col>112</xdr:col>
      <xdr:colOff>38100</xdr:colOff>
      <xdr:row>41</xdr:row>
      <xdr:rowOff>23306</xdr:rowOff>
    </xdr:to>
    <xdr:sp macro="" textlink="">
      <xdr:nvSpPr>
        <xdr:cNvPr id="578" name="フローチャート: 判断 577">
          <a:extLst>
            <a:ext uri="{FF2B5EF4-FFF2-40B4-BE49-F238E27FC236}">
              <a16:creationId xmlns:a16="http://schemas.microsoft.com/office/drawing/2014/main" id="{84AF6539-2B94-4E3B-91B4-AE17F244CAD8}"/>
            </a:ext>
          </a:extLst>
        </xdr:cNvPr>
        <xdr:cNvSpPr/>
      </xdr:nvSpPr>
      <xdr:spPr>
        <a:xfrm>
          <a:off x="18735040" y="67987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110789</xdr:rowOff>
    </xdr:from>
    <xdr:to>
      <xdr:col>107</xdr:col>
      <xdr:colOff>101600</xdr:colOff>
      <xdr:row>41</xdr:row>
      <xdr:rowOff>40939</xdr:rowOff>
    </xdr:to>
    <xdr:sp macro="" textlink="">
      <xdr:nvSpPr>
        <xdr:cNvPr id="579" name="フローチャート: 判断 578">
          <a:extLst>
            <a:ext uri="{FF2B5EF4-FFF2-40B4-BE49-F238E27FC236}">
              <a16:creationId xmlns:a16="http://schemas.microsoft.com/office/drawing/2014/main" id="{DC9048A5-414C-4E08-AB12-3B062A73EC73}"/>
            </a:ext>
          </a:extLst>
        </xdr:cNvPr>
        <xdr:cNvSpPr/>
      </xdr:nvSpPr>
      <xdr:spPr>
        <a:xfrm>
          <a:off x="17937480" y="68163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101919</xdr:rowOff>
    </xdr:from>
    <xdr:to>
      <xdr:col>102</xdr:col>
      <xdr:colOff>165100</xdr:colOff>
      <xdr:row>41</xdr:row>
      <xdr:rowOff>32069</xdr:rowOff>
    </xdr:to>
    <xdr:sp macro="" textlink="">
      <xdr:nvSpPr>
        <xdr:cNvPr id="580" name="フローチャート: 判断 579">
          <a:extLst>
            <a:ext uri="{FF2B5EF4-FFF2-40B4-BE49-F238E27FC236}">
              <a16:creationId xmlns:a16="http://schemas.microsoft.com/office/drawing/2014/main" id="{4B64B7D7-0044-4316-B627-02974EF66E7A}"/>
            </a:ext>
          </a:extLst>
        </xdr:cNvPr>
        <xdr:cNvSpPr/>
      </xdr:nvSpPr>
      <xdr:spPr>
        <a:xfrm>
          <a:off x="17162780" y="6807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101299</xdr:rowOff>
    </xdr:from>
    <xdr:to>
      <xdr:col>98</xdr:col>
      <xdr:colOff>38100</xdr:colOff>
      <xdr:row>41</xdr:row>
      <xdr:rowOff>31449</xdr:rowOff>
    </xdr:to>
    <xdr:sp macro="" textlink="">
      <xdr:nvSpPr>
        <xdr:cNvPr id="581" name="フローチャート: 判断 580">
          <a:extLst>
            <a:ext uri="{FF2B5EF4-FFF2-40B4-BE49-F238E27FC236}">
              <a16:creationId xmlns:a16="http://schemas.microsoft.com/office/drawing/2014/main" id="{CF8CC743-8FE4-4D0B-828A-C534ADF26FCA}"/>
            </a:ext>
          </a:extLst>
        </xdr:cNvPr>
        <xdr:cNvSpPr/>
      </xdr:nvSpPr>
      <xdr:spPr>
        <a:xfrm>
          <a:off x="16388080" y="68068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95AE6AE-724B-4DBA-B472-D3D51CD3D0E8}"/>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1184B9C9-F58E-4A62-AB30-F68CD57F9F4B}"/>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FA67EF8-34F8-4993-9465-71C7CFFE39CE}"/>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A48F4194-6662-452D-9D54-9AA746CB6839}"/>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D3F1634-326D-4A0C-918A-4F907BF29B30}"/>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156638</xdr:rowOff>
    </xdr:from>
    <xdr:to>
      <xdr:col>116</xdr:col>
      <xdr:colOff>114300</xdr:colOff>
      <xdr:row>41</xdr:row>
      <xdr:rowOff>86788</xdr:rowOff>
    </xdr:to>
    <xdr:sp macro="" textlink="">
      <xdr:nvSpPr>
        <xdr:cNvPr id="587" name="楕円 586">
          <a:extLst>
            <a:ext uri="{FF2B5EF4-FFF2-40B4-BE49-F238E27FC236}">
              <a16:creationId xmlns:a16="http://schemas.microsoft.com/office/drawing/2014/main" id="{5596ACAC-E3F7-4CFF-92BE-40E7FD2550E7}"/>
            </a:ext>
          </a:extLst>
        </xdr:cNvPr>
        <xdr:cNvSpPr/>
      </xdr:nvSpPr>
      <xdr:spPr>
        <a:xfrm>
          <a:off x="19458940" y="68622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71565</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63473FC1-BF9B-4644-B8A2-A294EB0E31DA}"/>
            </a:ext>
          </a:extLst>
        </xdr:cNvPr>
        <xdr:cNvSpPr txBox="1"/>
      </xdr:nvSpPr>
      <xdr:spPr>
        <a:xfrm>
          <a:off x="19547840" y="6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159886</xdr:rowOff>
    </xdr:from>
    <xdr:to>
      <xdr:col>112</xdr:col>
      <xdr:colOff>38100</xdr:colOff>
      <xdr:row>41</xdr:row>
      <xdr:rowOff>90036</xdr:rowOff>
    </xdr:to>
    <xdr:sp macro="" textlink="">
      <xdr:nvSpPr>
        <xdr:cNvPr id="589" name="楕円 588">
          <a:extLst>
            <a:ext uri="{FF2B5EF4-FFF2-40B4-BE49-F238E27FC236}">
              <a16:creationId xmlns:a16="http://schemas.microsoft.com/office/drawing/2014/main" id="{8E8AA08F-EC58-4B26-9EC3-40EA9BAD1843}"/>
            </a:ext>
          </a:extLst>
        </xdr:cNvPr>
        <xdr:cNvSpPr/>
      </xdr:nvSpPr>
      <xdr:spPr>
        <a:xfrm>
          <a:off x="18735040" y="68654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35988</xdr:rowOff>
    </xdr:from>
    <xdr:to>
      <xdr:col>116</xdr:col>
      <xdr:colOff>63500</xdr:colOff>
      <xdr:row>41</xdr:row>
      <xdr:rowOff>39236</xdr:rowOff>
    </xdr:to>
    <xdr:cxnSp macro="">
      <xdr:nvCxnSpPr>
        <xdr:cNvPr id="590" name="直線コネクタ 589">
          <a:extLst>
            <a:ext uri="{FF2B5EF4-FFF2-40B4-BE49-F238E27FC236}">
              <a16:creationId xmlns:a16="http://schemas.microsoft.com/office/drawing/2014/main" id="{8DAD8B3E-07FD-4E32-BB2F-F0FF0173C867}"/>
            </a:ext>
          </a:extLst>
        </xdr:cNvPr>
        <xdr:cNvCxnSpPr/>
      </xdr:nvCxnSpPr>
      <xdr:spPr>
        <a:xfrm flipV="1">
          <a:off x="18778220" y="6909228"/>
          <a:ext cx="731520" cy="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162257</xdr:rowOff>
    </xdr:from>
    <xdr:to>
      <xdr:col>107</xdr:col>
      <xdr:colOff>101600</xdr:colOff>
      <xdr:row>41</xdr:row>
      <xdr:rowOff>92407</xdr:rowOff>
    </xdr:to>
    <xdr:sp macro="" textlink="">
      <xdr:nvSpPr>
        <xdr:cNvPr id="591" name="楕円 590">
          <a:extLst>
            <a:ext uri="{FF2B5EF4-FFF2-40B4-BE49-F238E27FC236}">
              <a16:creationId xmlns:a16="http://schemas.microsoft.com/office/drawing/2014/main" id="{4EA34C55-2E5F-4E92-918F-8EDFFB665104}"/>
            </a:ext>
          </a:extLst>
        </xdr:cNvPr>
        <xdr:cNvSpPr/>
      </xdr:nvSpPr>
      <xdr:spPr>
        <a:xfrm>
          <a:off x="17937480" y="68678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39236</xdr:rowOff>
    </xdr:from>
    <xdr:to>
      <xdr:col>111</xdr:col>
      <xdr:colOff>177800</xdr:colOff>
      <xdr:row>41</xdr:row>
      <xdr:rowOff>41607</xdr:rowOff>
    </xdr:to>
    <xdr:cxnSp macro="">
      <xdr:nvCxnSpPr>
        <xdr:cNvPr id="592" name="直線コネクタ 591">
          <a:extLst>
            <a:ext uri="{FF2B5EF4-FFF2-40B4-BE49-F238E27FC236}">
              <a16:creationId xmlns:a16="http://schemas.microsoft.com/office/drawing/2014/main" id="{571799BC-3879-4582-928A-00F9844B8C3B}"/>
            </a:ext>
          </a:extLst>
        </xdr:cNvPr>
        <xdr:cNvCxnSpPr/>
      </xdr:nvCxnSpPr>
      <xdr:spPr>
        <a:xfrm flipV="1">
          <a:off x="17988280" y="6912476"/>
          <a:ext cx="789940" cy="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165715</xdr:rowOff>
    </xdr:from>
    <xdr:to>
      <xdr:col>102</xdr:col>
      <xdr:colOff>165100</xdr:colOff>
      <xdr:row>41</xdr:row>
      <xdr:rowOff>95865</xdr:rowOff>
    </xdr:to>
    <xdr:sp macro="" textlink="">
      <xdr:nvSpPr>
        <xdr:cNvPr id="593" name="楕円 592">
          <a:extLst>
            <a:ext uri="{FF2B5EF4-FFF2-40B4-BE49-F238E27FC236}">
              <a16:creationId xmlns:a16="http://schemas.microsoft.com/office/drawing/2014/main" id="{B691007B-3AC0-48D6-BEF3-10AB39DC9803}"/>
            </a:ext>
          </a:extLst>
        </xdr:cNvPr>
        <xdr:cNvSpPr/>
      </xdr:nvSpPr>
      <xdr:spPr>
        <a:xfrm>
          <a:off x="17162780" y="6871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41607</xdr:rowOff>
    </xdr:from>
    <xdr:to>
      <xdr:col>107</xdr:col>
      <xdr:colOff>50800</xdr:colOff>
      <xdr:row>41</xdr:row>
      <xdr:rowOff>45065</xdr:rowOff>
    </xdr:to>
    <xdr:cxnSp macro="">
      <xdr:nvCxnSpPr>
        <xdr:cNvPr id="594" name="直線コネクタ 593">
          <a:extLst>
            <a:ext uri="{FF2B5EF4-FFF2-40B4-BE49-F238E27FC236}">
              <a16:creationId xmlns:a16="http://schemas.microsoft.com/office/drawing/2014/main" id="{69A1DA16-DB4B-4DAB-A32F-EB85DFC607A6}"/>
            </a:ext>
          </a:extLst>
        </xdr:cNvPr>
        <xdr:cNvCxnSpPr/>
      </xdr:nvCxnSpPr>
      <xdr:spPr>
        <a:xfrm flipV="1">
          <a:off x="17213580" y="6914847"/>
          <a:ext cx="774700" cy="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168077</xdr:rowOff>
    </xdr:from>
    <xdr:to>
      <xdr:col>98</xdr:col>
      <xdr:colOff>38100</xdr:colOff>
      <xdr:row>41</xdr:row>
      <xdr:rowOff>98227</xdr:rowOff>
    </xdr:to>
    <xdr:sp macro="" textlink="">
      <xdr:nvSpPr>
        <xdr:cNvPr id="595" name="楕円 594">
          <a:extLst>
            <a:ext uri="{FF2B5EF4-FFF2-40B4-BE49-F238E27FC236}">
              <a16:creationId xmlns:a16="http://schemas.microsoft.com/office/drawing/2014/main" id="{A665708D-0430-4E6D-BC5C-0D922F9D0902}"/>
            </a:ext>
          </a:extLst>
        </xdr:cNvPr>
        <xdr:cNvSpPr/>
      </xdr:nvSpPr>
      <xdr:spPr>
        <a:xfrm>
          <a:off x="16388080" y="687367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45065</xdr:rowOff>
    </xdr:from>
    <xdr:to>
      <xdr:col>102</xdr:col>
      <xdr:colOff>114300</xdr:colOff>
      <xdr:row>41</xdr:row>
      <xdr:rowOff>47427</xdr:rowOff>
    </xdr:to>
    <xdr:cxnSp macro="">
      <xdr:nvCxnSpPr>
        <xdr:cNvPr id="596" name="直線コネクタ 595">
          <a:extLst>
            <a:ext uri="{FF2B5EF4-FFF2-40B4-BE49-F238E27FC236}">
              <a16:creationId xmlns:a16="http://schemas.microsoft.com/office/drawing/2014/main" id="{1F070643-E552-41C3-8B93-E216D2C3C04E}"/>
            </a:ext>
          </a:extLst>
        </xdr:cNvPr>
        <xdr:cNvCxnSpPr/>
      </xdr:nvCxnSpPr>
      <xdr:spPr>
        <a:xfrm flipV="1">
          <a:off x="16431260" y="6918305"/>
          <a:ext cx="78232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39833</xdr:rowOff>
    </xdr:from>
    <xdr:ext cx="599010" cy="259045"/>
    <xdr:sp macro="" textlink="">
      <xdr:nvSpPr>
        <xdr:cNvPr id="597" name="n_1aveValue【一般廃棄物処理施設】&#10;一人当たり有形固定資産（償却資産）額">
          <a:extLst>
            <a:ext uri="{FF2B5EF4-FFF2-40B4-BE49-F238E27FC236}">
              <a16:creationId xmlns:a16="http://schemas.microsoft.com/office/drawing/2014/main" id="{F4FC038E-5DED-466E-ADE3-573A7DCD6935}"/>
            </a:ext>
          </a:extLst>
        </xdr:cNvPr>
        <xdr:cNvSpPr txBox="1"/>
      </xdr:nvSpPr>
      <xdr:spPr>
        <a:xfrm>
          <a:off x="18496495" y="6577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57466</xdr:rowOff>
    </xdr:from>
    <xdr:ext cx="599010" cy="259045"/>
    <xdr:sp macro="" textlink="">
      <xdr:nvSpPr>
        <xdr:cNvPr id="598" name="n_2aveValue【一般廃棄物処理施設】&#10;一人当たり有形固定資産（償却資産）額">
          <a:extLst>
            <a:ext uri="{FF2B5EF4-FFF2-40B4-BE49-F238E27FC236}">
              <a16:creationId xmlns:a16="http://schemas.microsoft.com/office/drawing/2014/main" id="{0A54F31C-1AF8-4CAD-A859-1BD737B20E67}"/>
            </a:ext>
          </a:extLst>
        </xdr:cNvPr>
        <xdr:cNvSpPr txBox="1"/>
      </xdr:nvSpPr>
      <xdr:spPr>
        <a:xfrm>
          <a:off x="17734495" y="6595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48596</xdr:rowOff>
    </xdr:from>
    <xdr:ext cx="599010" cy="259045"/>
    <xdr:sp macro="" textlink="">
      <xdr:nvSpPr>
        <xdr:cNvPr id="599" name="n_3aveValue【一般廃棄物処理施設】&#10;一人当たり有形固定資産（償却資産）額">
          <a:extLst>
            <a:ext uri="{FF2B5EF4-FFF2-40B4-BE49-F238E27FC236}">
              <a16:creationId xmlns:a16="http://schemas.microsoft.com/office/drawing/2014/main" id="{00F7EDB2-9218-4D94-8976-717F51DACB23}"/>
            </a:ext>
          </a:extLst>
        </xdr:cNvPr>
        <xdr:cNvSpPr txBox="1"/>
      </xdr:nvSpPr>
      <xdr:spPr>
        <a:xfrm>
          <a:off x="16936935" y="65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47976</xdr:rowOff>
    </xdr:from>
    <xdr:ext cx="599010" cy="259045"/>
    <xdr:sp macro="" textlink="">
      <xdr:nvSpPr>
        <xdr:cNvPr id="600" name="n_4aveValue【一般廃棄物処理施設】&#10;一人当たり有形固定資産（償却資産）額">
          <a:extLst>
            <a:ext uri="{FF2B5EF4-FFF2-40B4-BE49-F238E27FC236}">
              <a16:creationId xmlns:a16="http://schemas.microsoft.com/office/drawing/2014/main" id="{7CB8C326-F4AB-4F97-A8EE-3E5B5218A102}"/>
            </a:ext>
          </a:extLst>
        </xdr:cNvPr>
        <xdr:cNvSpPr txBox="1"/>
      </xdr:nvSpPr>
      <xdr:spPr>
        <a:xfrm>
          <a:off x="16162235" y="658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81163</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8B28730D-BE9A-487A-BF29-0A1428173155}"/>
            </a:ext>
          </a:extLst>
        </xdr:cNvPr>
        <xdr:cNvSpPr txBox="1"/>
      </xdr:nvSpPr>
      <xdr:spPr>
        <a:xfrm>
          <a:off x="18496495" y="6954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83534</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A8D26C21-792C-4373-AD75-80265D0E776D}"/>
            </a:ext>
          </a:extLst>
        </xdr:cNvPr>
        <xdr:cNvSpPr txBox="1"/>
      </xdr:nvSpPr>
      <xdr:spPr>
        <a:xfrm>
          <a:off x="17734495" y="695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86992</xdr:rowOff>
    </xdr:from>
    <xdr:ext cx="534377" cy="259045"/>
    <xdr:sp macro="" textlink="">
      <xdr:nvSpPr>
        <xdr:cNvPr id="603" name="n_3mainValue【一般廃棄物処理施設】&#10;一人当たり有形固定資産（償却資産）額">
          <a:extLst>
            <a:ext uri="{FF2B5EF4-FFF2-40B4-BE49-F238E27FC236}">
              <a16:creationId xmlns:a16="http://schemas.microsoft.com/office/drawing/2014/main" id="{7DEDD058-6370-4ABB-A3F7-8B11B9082157}"/>
            </a:ext>
          </a:extLst>
        </xdr:cNvPr>
        <xdr:cNvSpPr txBox="1"/>
      </xdr:nvSpPr>
      <xdr:spPr>
        <a:xfrm>
          <a:off x="16969251" y="696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89354</xdr:rowOff>
    </xdr:from>
    <xdr:ext cx="534377" cy="259045"/>
    <xdr:sp macro="" textlink="">
      <xdr:nvSpPr>
        <xdr:cNvPr id="604" name="n_4mainValue【一般廃棄物処理施設】&#10;一人当たり有形固定資産（償却資産）額">
          <a:extLst>
            <a:ext uri="{FF2B5EF4-FFF2-40B4-BE49-F238E27FC236}">
              <a16:creationId xmlns:a16="http://schemas.microsoft.com/office/drawing/2014/main" id="{E40456F2-4C10-4250-A2FF-A0FF2D4BC723}"/>
            </a:ext>
          </a:extLst>
        </xdr:cNvPr>
        <xdr:cNvSpPr txBox="1"/>
      </xdr:nvSpPr>
      <xdr:spPr>
        <a:xfrm>
          <a:off x="16194551" y="696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A7C52ECE-232B-41D0-A57C-5A92F66138AF}"/>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786BBFE9-1711-4034-80B2-9513256652C8}"/>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81992B67-EF88-4563-8A54-EAFAD83C91FA}"/>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9DFF6DAE-E54F-49A4-B2EF-3590F4B23BA3}"/>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4E72B3F5-D2A9-4B99-9037-622F6BC9BEB3}"/>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845E551D-045E-4EF5-A90C-E2163404FE2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A078565D-E827-44E8-A8EE-E026FA63C5B2}"/>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15F1A564-DAF4-4538-8279-7506797E4560}"/>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a:extLst>
            <a:ext uri="{FF2B5EF4-FFF2-40B4-BE49-F238E27FC236}">
              <a16:creationId xmlns:a16="http://schemas.microsoft.com/office/drawing/2014/main" id="{E9268B78-7A0F-4EB2-A54E-C14CE83F83FD}"/>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a:extLst>
            <a:ext uri="{FF2B5EF4-FFF2-40B4-BE49-F238E27FC236}">
              <a16:creationId xmlns:a16="http://schemas.microsoft.com/office/drawing/2014/main" id="{CEB198EF-FEE9-4AE9-8F58-153D88B1BA07}"/>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5" name="テキスト ボックス 614">
          <a:extLst>
            <a:ext uri="{FF2B5EF4-FFF2-40B4-BE49-F238E27FC236}">
              <a16:creationId xmlns:a16="http://schemas.microsoft.com/office/drawing/2014/main" id="{5B6C425A-1C51-4A1B-8B60-ABC8D41D1BE6}"/>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6" name="直線コネクタ 615">
          <a:extLst>
            <a:ext uri="{FF2B5EF4-FFF2-40B4-BE49-F238E27FC236}">
              <a16:creationId xmlns:a16="http://schemas.microsoft.com/office/drawing/2014/main" id="{9555730B-CBFA-4FF3-8E2B-5EFBCDD78E48}"/>
            </a:ext>
          </a:extLst>
        </xdr:cNvPr>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7" name="テキスト ボックス 616">
          <a:extLst>
            <a:ext uri="{FF2B5EF4-FFF2-40B4-BE49-F238E27FC236}">
              <a16:creationId xmlns:a16="http://schemas.microsoft.com/office/drawing/2014/main" id="{00991824-4491-48FA-A6AB-F13437439F19}"/>
            </a:ext>
          </a:extLst>
        </xdr:cNvPr>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8" name="直線コネクタ 617">
          <a:extLst>
            <a:ext uri="{FF2B5EF4-FFF2-40B4-BE49-F238E27FC236}">
              <a16:creationId xmlns:a16="http://schemas.microsoft.com/office/drawing/2014/main" id="{BD488445-747F-47EE-AB30-CF010A59B57A}"/>
            </a:ext>
          </a:extLst>
        </xdr:cNvPr>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9" name="テキスト ボックス 618">
          <a:extLst>
            <a:ext uri="{FF2B5EF4-FFF2-40B4-BE49-F238E27FC236}">
              <a16:creationId xmlns:a16="http://schemas.microsoft.com/office/drawing/2014/main" id="{5D469A07-0EBB-4BE0-B7CC-841117829692}"/>
            </a:ext>
          </a:extLst>
        </xdr:cNvPr>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0" name="直線コネクタ 619">
          <a:extLst>
            <a:ext uri="{FF2B5EF4-FFF2-40B4-BE49-F238E27FC236}">
              <a16:creationId xmlns:a16="http://schemas.microsoft.com/office/drawing/2014/main" id="{DDA426AF-2DE0-45A4-93F6-68F1ACEB745B}"/>
            </a:ext>
          </a:extLst>
        </xdr:cNvPr>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1" name="テキスト ボックス 620">
          <a:extLst>
            <a:ext uri="{FF2B5EF4-FFF2-40B4-BE49-F238E27FC236}">
              <a16:creationId xmlns:a16="http://schemas.microsoft.com/office/drawing/2014/main" id="{3485487A-42F9-4733-8ED4-11BDB0E699D3}"/>
            </a:ext>
          </a:extLst>
        </xdr:cNvPr>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2" name="直線コネクタ 621">
          <a:extLst>
            <a:ext uri="{FF2B5EF4-FFF2-40B4-BE49-F238E27FC236}">
              <a16:creationId xmlns:a16="http://schemas.microsoft.com/office/drawing/2014/main" id="{7BA16BF0-320E-4618-8CB5-51085F3869BE}"/>
            </a:ext>
          </a:extLst>
        </xdr:cNvPr>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3" name="テキスト ボックス 622">
          <a:extLst>
            <a:ext uri="{FF2B5EF4-FFF2-40B4-BE49-F238E27FC236}">
              <a16:creationId xmlns:a16="http://schemas.microsoft.com/office/drawing/2014/main" id="{8BB0167A-60EC-4C60-806F-768D3F987E4F}"/>
            </a:ext>
          </a:extLst>
        </xdr:cNvPr>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4" name="直線コネクタ 623">
          <a:extLst>
            <a:ext uri="{FF2B5EF4-FFF2-40B4-BE49-F238E27FC236}">
              <a16:creationId xmlns:a16="http://schemas.microsoft.com/office/drawing/2014/main" id="{78209C8E-3D46-4D21-A0F8-BED18F5CFE15}"/>
            </a:ext>
          </a:extLst>
        </xdr:cNvPr>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5" name="テキスト ボックス 624">
          <a:extLst>
            <a:ext uri="{FF2B5EF4-FFF2-40B4-BE49-F238E27FC236}">
              <a16:creationId xmlns:a16="http://schemas.microsoft.com/office/drawing/2014/main" id="{2C832A59-F96B-4801-BD7F-CD9D1B231218}"/>
            </a:ext>
          </a:extLst>
        </xdr:cNvPr>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6" name="直線コネクタ 625">
          <a:extLst>
            <a:ext uri="{FF2B5EF4-FFF2-40B4-BE49-F238E27FC236}">
              <a16:creationId xmlns:a16="http://schemas.microsoft.com/office/drawing/2014/main" id="{AF9F0B24-CDCB-4F24-AAEE-7DA8D204B62C}"/>
            </a:ext>
          </a:extLst>
        </xdr:cNvPr>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7" name="テキスト ボックス 626">
          <a:extLst>
            <a:ext uri="{FF2B5EF4-FFF2-40B4-BE49-F238E27FC236}">
              <a16:creationId xmlns:a16="http://schemas.microsoft.com/office/drawing/2014/main" id="{4C90C9DC-4161-4755-8E4C-BC6D24C84854}"/>
            </a:ext>
          </a:extLst>
        </xdr:cNvPr>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41BA941C-225F-4727-AFE1-6A184310B3B5}"/>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A1F28C8A-A741-411F-B4E2-F0006E87A27D}"/>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30" name="直線コネクタ 629">
          <a:extLst>
            <a:ext uri="{FF2B5EF4-FFF2-40B4-BE49-F238E27FC236}">
              <a16:creationId xmlns:a16="http://schemas.microsoft.com/office/drawing/2014/main" id="{E9F6CC8C-AD37-4FD7-818A-DA5F5FA71259}"/>
            </a:ext>
          </a:extLst>
        </xdr:cNvPr>
        <xdr:cNvCxnSpPr/>
      </xdr:nvCxnSpPr>
      <xdr:spPr>
        <a:xfrm flipV="1">
          <a:off x="14375764" y="9453155"/>
          <a:ext cx="0" cy="140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1" name="【保健センター・保健所】&#10;有形固定資産減価償却率最小値テキスト">
          <a:extLst>
            <a:ext uri="{FF2B5EF4-FFF2-40B4-BE49-F238E27FC236}">
              <a16:creationId xmlns:a16="http://schemas.microsoft.com/office/drawing/2014/main" id="{69648AD0-2F6B-48A4-98FA-DDDECCDDE144}"/>
            </a:ext>
          </a:extLst>
        </xdr:cNvPr>
        <xdr:cNvSpPr txBox="1"/>
      </xdr:nvSpPr>
      <xdr:spPr>
        <a:xfrm>
          <a:off x="1441450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2" name="直線コネクタ 631">
          <a:extLst>
            <a:ext uri="{FF2B5EF4-FFF2-40B4-BE49-F238E27FC236}">
              <a16:creationId xmlns:a16="http://schemas.microsoft.com/office/drawing/2014/main" id="{7FFB8B8E-325B-43D4-AB16-0F29D60739C2}"/>
            </a:ext>
          </a:extLst>
        </xdr:cNvPr>
        <xdr:cNvCxnSpPr/>
      </xdr:nvCxnSpPr>
      <xdr:spPr>
        <a:xfrm>
          <a:off x="1428750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422EFADF-447B-41CB-8181-7B6D09E95FAB}"/>
            </a:ext>
          </a:extLst>
        </xdr:cNvPr>
        <xdr:cNvSpPr txBox="1"/>
      </xdr:nvSpPr>
      <xdr:spPr>
        <a:xfrm>
          <a:off x="14414500" y="923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4" name="直線コネクタ 633">
          <a:extLst>
            <a:ext uri="{FF2B5EF4-FFF2-40B4-BE49-F238E27FC236}">
              <a16:creationId xmlns:a16="http://schemas.microsoft.com/office/drawing/2014/main" id="{537AE3EA-1AF2-4153-BEFC-76571B3A84C8}"/>
            </a:ext>
          </a:extLst>
        </xdr:cNvPr>
        <xdr:cNvCxnSpPr/>
      </xdr:nvCxnSpPr>
      <xdr:spPr>
        <a:xfrm>
          <a:off x="14287500" y="94531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146430</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C4FB11D7-CFA5-4A18-8485-0EDDCC8B9C73}"/>
            </a:ext>
          </a:extLst>
        </xdr:cNvPr>
        <xdr:cNvSpPr txBox="1"/>
      </xdr:nvSpPr>
      <xdr:spPr>
        <a:xfrm>
          <a:off x="14414500" y="100371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168003</xdr:rowOff>
    </xdr:from>
    <xdr:to>
      <xdr:col>85</xdr:col>
      <xdr:colOff>177800</xdr:colOff>
      <xdr:row>60</xdr:row>
      <xdr:rowOff>98153</xdr:rowOff>
    </xdr:to>
    <xdr:sp macro="" textlink="">
      <xdr:nvSpPr>
        <xdr:cNvPr id="636" name="フローチャート: 判断 635">
          <a:extLst>
            <a:ext uri="{FF2B5EF4-FFF2-40B4-BE49-F238E27FC236}">
              <a16:creationId xmlns:a16="http://schemas.microsoft.com/office/drawing/2014/main" id="{0B910DEC-1795-4BBF-8169-D52CCD812161}"/>
            </a:ext>
          </a:extLst>
        </xdr:cNvPr>
        <xdr:cNvSpPr/>
      </xdr:nvSpPr>
      <xdr:spPr>
        <a:xfrm>
          <a:off x="14325600" y="10058763"/>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161472</xdr:rowOff>
    </xdr:from>
    <xdr:to>
      <xdr:col>81</xdr:col>
      <xdr:colOff>101600</xdr:colOff>
      <xdr:row>60</xdr:row>
      <xdr:rowOff>91622</xdr:rowOff>
    </xdr:to>
    <xdr:sp macro="" textlink="">
      <xdr:nvSpPr>
        <xdr:cNvPr id="637" name="フローチャート: 判断 636">
          <a:extLst>
            <a:ext uri="{FF2B5EF4-FFF2-40B4-BE49-F238E27FC236}">
              <a16:creationId xmlns:a16="http://schemas.microsoft.com/office/drawing/2014/main" id="{2CF244D6-2025-461B-BA40-755C54E30BA1}"/>
            </a:ext>
          </a:extLst>
        </xdr:cNvPr>
        <xdr:cNvSpPr/>
      </xdr:nvSpPr>
      <xdr:spPr>
        <a:xfrm>
          <a:off x="13578840" y="100522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638" name="フローチャート: 判断 637">
          <a:extLst>
            <a:ext uri="{FF2B5EF4-FFF2-40B4-BE49-F238E27FC236}">
              <a16:creationId xmlns:a16="http://schemas.microsoft.com/office/drawing/2014/main" id="{A2490E6A-D00E-4370-ADF7-3E86CA332F1B}"/>
            </a:ext>
          </a:extLst>
        </xdr:cNvPr>
        <xdr:cNvSpPr/>
      </xdr:nvSpPr>
      <xdr:spPr>
        <a:xfrm>
          <a:off x="12804140" y="1005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83094</xdr:rowOff>
    </xdr:from>
    <xdr:to>
      <xdr:col>72</xdr:col>
      <xdr:colOff>38100</xdr:colOff>
      <xdr:row>60</xdr:row>
      <xdr:rowOff>13244</xdr:rowOff>
    </xdr:to>
    <xdr:sp macro="" textlink="">
      <xdr:nvSpPr>
        <xdr:cNvPr id="639" name="フローチャート: 判断 638">
          <a:extLst>
            <a:ext uri="{FF2B5EF4-FFF2-40B4-BE49-F238E27FC236}">
              <a16:creationId xmlns:a16="http://schemas.microsoft.com/office/drawing/2014/main" id="{191D77AD-E085-4880-885F-D8A1875E5167}"/>
            </a:ext>
          </a:extLst>
        </xdr:cNvPr>
        <xdr:cNvSpPr/>
      </xdr:nvSpPr>
      <xdr:spPr>
        <a:xfrm>
          <a:off x="12029440" y="99738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640" name="フローチャート: 判断 639">
          <a:extLst>
            <a:ext uri="{FF2B5EF4-FFF2-40B4-BE49-F238E27FC236}">
              <a16:creationId xmlns:a16="http://schemas.microsoft.com/office/drawing/2014/main" id="{655069E3-3729-40F9-8652-794047833374}"/>
            </a:ext>
          </a:extLst>
        </xdr:cNvPr>
        <xdr:cNvSpPr/>
      </xdr:nvSpPr>
      <xdr:spPr>
        <a:xfrm>
          <a:off x="11231880" y="994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042147AD-2C25-4501-997E-A5D6E962069D}"/>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F2A2CA9E-581F-45BC-B266-42FB958654C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2E73D5EE-44D3-4588-8760-615FD309367A}"/>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D2581BFC-4B0F-4CC1-B268-1D86760F3B97}"/>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E21EF83F-A062-42B5-AE3D-2EF896512786}"/>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146776</xdr:rowOff>
    </xdr:from>
    <xdr:to>
      <xdr:col>85</xdr:col>
      <xdr:colOff>177800</xdr:colOff>
      <xdr:row>59</xdr:row>
      <xdr:rowOff>76926</xdr:rowOff>
    </xdr:to>
    <xdr:sp macro="" textlink="">
      <xdr:nvSpPr>
        <xdr:cNvPr id="646" name="楕円 645">
          <a:extLst>
            <a:ext uri="{FF2B5EF4-FFF2-40B4-BE49-F238E27FC236}">
              <a16:creationId xmlns:a16="http://schemas.microsoft.com/office/drawing/2014/main" id="{CEEAC1BB-EE53-4BF2-A57D-0C522D5D04C0}"/>
            </a:ext>
          </a:extLst>
        </xdr:cNvPr>
        <xdr:cNvSpPr/>
      </xdr:nvSpPr>
      <xdr:spPr>
        <a:xfrm>
          <a:off x="14325600" y="98698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169653</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3E288083-71FD-4C1F-93F6-2632D9FE9407}"/>
            </a:ext>
          </a:extLst>
        </xdr:cNvPr>
        <xdr:cNvSpPr txBox="1"/>
      </xdr:nvSpPr>
      <xdr:spPr>
        <a:xfrm>
          <a:off x="14414500" y="972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112485</xdr:rowOff>
    </xdr:from>
    <xdr:to>
      <xdr:col>81</xdr:col>
      <xdr:colOff>101600</xdr:colOff>
      <xdr:row>59</xdr:row>
      <xdr:rowOff>42635</xdr:rowOff>
    </xdr:to>
    <xdr:sp macro="" textlink="">
      <xdr:nvSpPr>
        <xdr:cNvPr id="648" name="楕円 647">
          <a:extLst>
            <a:ext uri="{FF2B5EF4-FFF2-40B4-BE49-F238E27FC236}">
              <a16:creationId xmlns:a16="http://schemas.microsoft.com/office/drawing/2014/main" id="{EEBB68A5-5427-48BF-850C-19C7815EA2E5}"/>
            </a:ext>
          </a:extLst>
        </xdr:cNvPr>
        <xdr:cNvSpPr/>
      </xdr:nvSpPr>
      <xdr:spPr>
        <a:xfrm>
          <a:off x="13578840" y="9835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163285</xdr:rowOff>
    </xdr:from>
    <xdr:to>
      <xdr:col>85</xdr:col>
      <xdr:colOff>127000</xdr:colOff>
      <xdr:row>59</xdr:row>
      <xdr:rowOff>26126</xdr:rowOff>
    </xdr:to>
    <xdr:cxnSp macro="">
      <xdr:nvCxnSpPr>
        <xdr:cNvPr id="649" name="直線コネクタ 648">
          <a:extLst>
            <a:ext uri="{FF2B5EF4-FFF2-40B4-BE49-F238E27FC236}">
              <a16:creationId xmlns:a16="http://schemas.microsoft.com/office/drawing/2014/main" id="{77CF932A-7DA5-40A8-9BFC-CC5532ABB50F}"/>
            </a:ext>
          </a:extLst>
        </xdr:cNvPr>
        <xdr:cNvCxnSpPr/>
      </xdr:nvCxnSpPr>
      <xdr:spPr>
        <a:xfrm>
          <a:off x="13629640" y="9886405"/>
          <a:ext cx="74676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78196</xdr:rowOff>
    </xdr:from>
    <xdr:to>
      <xdr:col>76</xdr:col>
      <xdr:colOff>165100</xdr:colOff>
      <xdr:row>59</xdr:row>
      <xdr:rowOff>8346</xdr:rowOff>
    </xdr:to>
    <xdr:sp macro="" textlink="">
      <xdr:nvSpPr>
        <xdr:cNvPr id="650" name="楕円 649">
          <a:extLst>
            <a:ext uri="{FF2B5EF4-FFF2-40B4-BE49-F238E27FC236}">
              <a16:creationId xmlns:a16="http://schemas.microsoft.com/office/drawing/2014/main" id="{5EDF528D-2A6A-460B-AE99-308E8C0897B1}"/>
            </a:ext>
          </a:extLst>
        </xdr:cNvPr>
        <xdr:cNvSpPr/>
      </xdr:nvSpPr>
      <xdr:spPr>
        <a:xfrm>
          <a:off x="12804140" y="9801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128996</xdr:rowOff>
    </xdr:from>
    <xdr:to>
      <xdr:col>81</xdr:col>
      <xdr:colOff>50800</xdr:colOff>
      <xdr:row>58</xdr:row>
      <xdr:rowOff>163285</xdr:rowOff>
    </xdr:to>
    <xdr:cxnSp macro="">
      <xdr:nvCxnSpPr>
        <xdr:cNvPr id="651" name="直線コネクタ 650">
          <a:extLst>
            <a:ext uri="{FF2B5EF4-FFF2-40B4-BE49-F238E27FC236}">
              <a16:creationId xmlns:a16="http://schemas.microsoft.com/office/drawing/2014/main" id="{2D32D91A-9025-44C3-830A-3A06265B2C1F}"/>
            </a:ext>
          </a:extLst>
        </xdr:cNvPr>
        <xdr:cNvCxnSpPr/>
      </xdr:nvCxnSpPr>
      <xdr:spPr>
        <a:xfrm>
          <a:off x="12854940" y="9852116"/>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48804</xdr:rowOff>
    </xdr:from>
    <xdr:to>
      <xdr:col>72</xdr:col>
      <xdr:colOff>38100</xdr:colOff>
      <xdr:row>58</xdr:row>
      <xdr:rowOff>150404</xdr:rowOff>
    </xdr:to>
    <xdr:sp macro="" textlink="">
      <xdr:nvSpPr>
        <xdr:cNvPr id="652" name="楕円 651">
          <a:extLst>
            <a:ext uri="{FF2B5EF4-FFF2-40B4-BE49-F238E27FC236}">
              <a16:creationId xmlns:a16="http://schemas.microsoft.com/office/drawing/2014/main" id="{D38DB16B-DA9C-4E24-897D-063BD81557AD}"/>
            </a:ext>
          </a:extLst>
        </xdr:cNvPr>
        <xdr:cNvSpPr/>
      </xdr:nvSpPr>
      <xdr:spPr>
        <a:xfrm>
          <a:off x="12029440" y="9771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99604</xdr:rowOff>
    </xdr:from>
    <xdr:to>
      <xdr:col>76</xdr:col>
      <xdr:colOff>114300</xdr:colOff>
      <xdr:row>58</xdr:row>
      <xdr:rowOff>128996</xdr:rowOff>
    </xdr:to>
    <xdr:cxnSp macro="">
      <xdr:nvCxnSpPr>
        <xdr:cNvPr id="653" name="直線コネクタ 652">
          <a:extLst>
            <a:ext uri="{FF2B5EF4-FFF2-40B4-BE49-F238E27FC236}">
              <a16:creationId xmlns:a16="http://schemas.microsoft.com/office/drawing/2014/main" id="{012B8340-E5AE-4615-91CB-12F65E6F0C90}"/>
            </a:ext>
          </a:extLst>
        </xdr:cNvPr>
        <xdr:cNvCxnSpPr/>
      </xdr:nvCxnSpPr>
      <xdr:spPr>
        <a:xfrm>
          <a:off x="12072620" y="9822724"/>
          <a:ext cx="78232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24312</xdr:rowOff>
    </xdr:from>
    <xdr:to>
      <xdr:col>67</xdr:col>
      <xdr:colOff>101600</xdr:colOff>
      <xdr:row>58</xdr:row>
      <xdr:rowOff>125912</xdr:rowOff>
    </xdr:to>
    <xdr:sp macro="" textlink="">
      <xdr:nvSpPr>
        <xdr:cNvPr id="654" name="楕円 653">
          <a:extLst>
            <a:ext uri="{FF2B5EF4-FFF2-40B4-BE49-F238E27FC236}">
              <a16:creationId xmlns:a16="http://schemas.microsoft.com/office/drawing/2014/main" id="{D2149550-CFF8-48D1-A211-8DB0578AC7C6}"/>
            </a:ext>
          </a:extLst>
        </xdr:cNvPr>
        <xdr:cNvSpPr/>
      </xdr:nvSpPr>
      <xdr:spPr>
        <a:xfrm>
          <a:off x="11231880" y="97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99604</xdr:rowOff>
    </xdr:to>
    <xdr:cxnSp macro="">
      <xdr:nvCxnSpPr>
        <xdr:cNvPr id="655" name="直線コネクタ 654">
          <a:extLst>
            <a:ext uri="{FF2B5EF4-FFF2-40B4-BE49-F238E27FC236}">
              <a16:creationId xmlns:a16="http://schemas.microsoft.com/office/drawing/2014/main" id="{84A63C37-92E3-4EB9-A6D5-DF3B845644C5}"/>
            </a:ext>
          </a:extLst>
        </xdr:cNvPr>
        <xdr:cNvCxnSpPr/>
      </xdr:nvCxnSpPr>
      <xdr:spPr>
        <a:xfrm>
          <a:off x="11282680" y="9798232"/>
          <a:ext cx="78994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82749</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4A468D5E-F26D-4054-BAAF-B5BB1158C128}"/>
            </a:ext>
          </a:extLst>
        </xdr:cNvPr>
        <xdr:cNvSpPr txBox="1"/>
      </xdr:nvSpPr>
      <xdr:spPr>
        <a:xfrm>
          <a:off x="13437244" y="10141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5FA55D93-1BCA-46AA-9A8E-8C5C24D196A3}"/>
            </a:ext>
          </a:extLst>
        </xdr:cNvPr>
        <xdr:cNvSpPr txBox="1"/>
      </xdr:nvSpPr>
      <xdr:spPr>
        <a:xfrm>
          <a:off x="12675244" y="1015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4371</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7DCE8F18-4D4D-4579-AB1F-683813B29C9F}"/>
            </a:ext>
          </a:extLst>
        </xdr:cNvPr>
        <xdr:cNvSpPr txBox="1"/>
      </xdr:nvSpPr>
      <xdr:spPr>
        <a:xfrm>
          <a:off x="11900544" y="1006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144797</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0619090D-1738-41EE-AF37-5ECBADE354E6}"/>
            </a:ext>
          </a:extLst>
        </xdr:cNvPr>
        <xdr:cNvSpPr txBox="1"/>
      </xdr:nvSpPr>
      <xdr:spPr>
        <a:xfrm>
          <a:off x="11102984" y="1003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59162</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E413A30B-AA49-40C5-B4DB-D79AB13F4112}"/>
            </a:ext>
          </a:extLst>
        </xdr:cNvPr>
        <xdr:cNvSpPr txBox="1"/>
      </xdr:nvSpPr>
      <xdr:spPr>
        <a:xfrm>
          <a:off x="13437244" y="961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24873</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8DBC1BBA-CDBD-4C94-B1F3-43DE7AA02E72}"/>
            </a:ext>
          </a:extLst>
        </xdr:cNvPr>
        <xdr:cNvSpPr txBox="1"/>
      </xdr:nvSpPr>
      <xdr:spPr>
        <a:xfrm>
          <a:off x="12675244" y="958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166931</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3AB2FCC9-1197-4D0C-9CBB-1C805EE70D6D}"/>
            </a:ext>
          </a:extLst>
        </xdr:cNvPr>
        <xdr:cNvSpPr txBox="1"/>
      </xdr:nvSpPr>
      <xdr:spPr>
        <a:xfrm>
          <a:off x="11900544" y="95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142439</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CD871D45-E6DE-4D16-8B2A-06F13E4A92F1}"/>
            </a:ext>
          </a:extLst>
        </xdr:cNvPr>
        <xdr:cNvSpPr txBox="1"/>
      </xdr:nvSpPr>
      <xdr:spPr>
        <a:xfrm>
          <a:off x="11102984" y="953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319C4337-5B86-42DE-829B-1B3F44F87E4B}"/>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19274928-6B02-4A6F-946C-48A31EC5A97B}"/>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FA58CCB9-E2DF-49E2-B464-8AD323624F2D}"/>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C476AEAA-7FBD-4DA9-BCBD-C71F5AEE562D}"/>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F999A5B1-133A-4A5D-842E-82A5D516B03E}"/>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5A9EE838-BA55-4C57-AC8D-349AA8FA7A94}"/>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EA2FA9A9-5519-4013-AD34-31C35ED0AA10}"/>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F530FEC1-36AE-468F-8392-776429B6B71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DBE062DE-633A-4FBC-BBB4-601256D86A34}"/>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562EAABF-86AC-4FA6-B606-A22E4E2E4244}"/>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74" name="直線コネクタ 673">
          <a:extLst>
            <a:ext uri="{FF2B5EF4-FFF2-40B4-BE49-F238E27FC236}">
              <a16:creationId xmlns:a16="http://schemas.microsoft.com/office/drawing/2014/main" id="{2344B3A3-4C9F-40D5-A8D3-98F24CC526AC}"/>
            </a:ext>
          </a:extLst>
        </xdr:cNvPr>
        <xdr:cNvCxnSpPr/>
      </xdr:nvCxnSpPr>
      <xdr:spPr>
        <a:xfrm>
          <a:off x="16093440" y="10618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75" name="テキスト ボックス 674">
          <a:extLst>
            <a:ext uri="{FF2B5EF4-FFF2-40B4-BE49-F238E27FC236}">
              <a16:creationId xmlns:a16="http://schemas.microsoft.com/office/drawing/2014/main" id="{088B4CD8-6BC4-4CFD-9767-E44D78ABC90C}"/>
            </a:ext>
          </a:extLst>
        </xdr:cNvPr>
        <xdr:cNvSpPr txBox="1"/>
      </xdr:nvSpPr>
      <xdr:spPr>
        <a:xfrm>
          <a:off x="15694841" y="10480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61837ADC-E5AB-4520-AD97-9B8E08BDD78B}"/>
            </a:ext>
          </a:extLst>
        </xdr:cNvPr>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0ECD1E6C-CAB3-4A12-9CB3-5A5F263448F3}"/>
            </a:ext>
          </a:extLst>
        </xdr:cNvPr>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78" name="直線コネクタ 677">
          <a:extLst>
            <a:ext uri="{FF2B5EF4-FFF2-40B4-BE49-F238E27FC236}">
              <a16:creationId xmlns:a16="http://schemas.microsoft.com/office/drawing/2014/main" id="{A876C7DD-14FF-48FE-B7C9-D930F2587521}"/>
            </a:ext>
          </a:extLst>
        </xdr:cNvPr>
        <xdr:cNvCxnSpPr/>
      </xdr:nvCxnSpPr>
      <xdr:spPr>
        <a:xfrm>
          <a:off x="16093440" y="9502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79" name="テキスト ボックス 678">
          <a:extLst>
            <a:ext uri="{FF2B5EF4-FFF2-40B4-BE49-F238E27FC236}">
              <a16:creationId xmlns:a16="http://schemas.microsoft.com/office/drawing/2014/main" id="{45189C3F-C2EB-4734-B02F-5324023021D8}"/>
            </a:ext>
          </a:extLst>
        </xdr:cNvPr>
        <xdr:cNvSpPr txBox="1"/>
      </xdr:nvSpPr>
      <xdr:spPr>
        <a:xfrm>
          <a:off x="15694841" y="9363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BD989E60-61FA-4178-8C6D-DEE0497B047E}"/>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680D19D4-DD64-4734-A9A4-93B9501E0CAA}"/>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0DBF6772-9806-4B2E-8431-4C1CD8B8DDC1}"/>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xdr:rowOff>
    </xdr:from>
    <xdr:to>
      <xdr:col>116</xdr:col>
      <xdr:colOff>62864</xdr:colOff>
      <xdr:row>63</xdr:row>
      <xdr:rowOff>46863</xdr:rowOff>
    </xdr:to>
    <xdr:cxnSp macro="">
      <xdr:nvCxnSpPr>
        <xdr:cNvPr id="683" name="直線コネクタ 682">
          <a:extLst>
            <a:ext uri="{FF2B5EF4-FFF2-40B4-BE49-F238E27FC236}">
              <a16:creationId xmlns:a16="http://schemas.microsoft.com/office/drawing/2014/main" id="{FF3610C0-11E0-4CF4-A176-6F9ECC3DB27C}"/>
            </a:ext>
          </a:extLst>
        </xdr:cNvPr>
        <xdr:cNvCxnSpPr/>
      </xdr:nvCxnSpPr>
      <xdr:spPr>
        <a:xfrm flipV="1">
          <a:off x="19509104" y="9388411"/>
          <a:ext cx="0" cy="1219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50690</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C9D4BC25-03D6-4C19-85AE-A8524D48E793}"/>
            </a:ext>
          </a:extLst>
        </xdr:cNvPr>
        <xdr:cNvSpPr txBox="1"/>
      </xdr:nvSpPr>
      <xdr:spPr>
        <a:xfrm>
          <a:off x="19547840" y="10612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46863</xdr:rowOff>
    </xdr:from>
    <xdr:to>
      <xdr:col>116</xdr:col>
      <xdr:colOff>152400</xdr:colOff>
      <xdr:row>63</xdr:row>
      <xdr:rowOff>46863</xdr:rowOff>
    </xdr:to>
    <xdr:cxnSp macro="">
      <xdr:nvCxnSpPr>
        <xdr:cNvPr id="685" name="直線コネクタ 684">
          <a:extLst>
            <a:ext uri="{FF2B5EF4-FFF2-40B4-BE49-F238E27FC236}">
              <a16:creationId xmlns:a16="http://schemas.microsoft.com/office/drawing/2014/main" id="{0E4C6A6F-E353-4F78-B270-FE3222EBC66D}"/>
            </a:ext>
          </a:extLst>
        </xdr:cNvPr>
        <xdr:cNvCxnSpPr/>
      </xdr:nvCxnSpPr>
      <xdr:spPr>
        <a:xfrm>
          <a:off x="19443700" y="10608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118698</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F484A5DF-7867-4B66-A753-D91C21CD9D12}"/>
            </a:ext>
          </a:extLst>
        </xdr:cNvPr>
        <xdr:cNvSpPr txBox="1"/>
      </xdr:nvSpPr>
      <xdr:spPr>
        <a:xfrm>
          <a:off x="19547840" y="917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xdr:rowOff>
    </xdr:from>
    <xdr:to>
      <xdr:col>116</xdr:col>
      <xdr:colOff>152400</xdr:colOff>
      <xdr:row>56</xdr:row>
      <xdr:rowOff>571</xdr:rowOff>
    </xdr:to>
    <xdr:cxnSp macro="">
      <xdr:nvCxnSpPr>
        <xdr:cNvPr id="687" name="直線コネクタ 686">
          <a:extLst>
            <a:ext uri="{FF2B5EF4-FFF2-40B4-BE49-F238E27FC236}">
              <a16:creationId xmlns:a16="http://schemas.microsoft.com/office/drawing/2014/main" id="{39F4DE09-6746-4B37-948F-56959586D862}"/>
            </a:ext>
          </a:extLst>
        </xdr:cNvPr>
        <xdr:cNvCxnSpPr/>
      </xdr:nvCxnSpPr>
      <xdr:spPr>
        <a:xfrm>
          <a:off x="19443700" y="93884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61358</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A4CEB8E7-EA7B-482F-9CFC-3A68881FEDC8}"/>
            </a:ext>
          </a:extLst>
        </xdr:cNvPr>
        <xdr:cNvSpPr txBox="1"/>
      </xdr:nvSpPr>
      <xdr:spPr>
        <a:xfrm>
          <a:off x="19547840" y="1028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82931</xdr:rowOff>
    </xdr:from>
    <xdr:to>
      <xdr:col>116</xdr:col>
      <xdr:colOff>114300</xdr:colOff>
      <xdr:row>62</xdr:row>
      <xdr:rowOff>13081</xdr:rowOff>
    </xdr:to>
    <xdr:sp macro="" textlink="">
      <xdr:nvSpPr>
        <xdr:cNvPr id="689" name="フローチャート: 判断 688">
          <a:extLst>
            <a:ext uri="{FF2B5EF4-FFF2-40B4-BE49-F238E27FC236}">
              <a16:creationId xmlns:a16="http://schemas.microsoft.com/office/drawing/2014/main" id="{316F72A0-3358-480A-9886-6EE5F8006132}"/>
            </a:ext>
          </a:extLst>
        </xdr:cNvPr>
        <xdr:cNvSpPr/>
      </xdr:nvSpPr>
      <xdr:spPr>
        <a:xfrm>
          <a:off x="19458940" y="103089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92646</xdr:rowOff>
    </xdr:from>
    <xdr:to>
      <xdr:col>112</xdr:col>
      <xdr:colOff>38100</xdr:colOff>
      <xdr:row>62</xdr:row>
      <xdr:rowOff>22796</xdr:rowOff>
    </xdr:to>
    <xdr:sp macro="" textlink="">
      <xdr:nvSpPr>
        <xdr:cNvPr id="690" name="フローチャート: 判断 689">
          <a:extLst>
            <a:ext uri="{FF2B5EF4-FFF2-40B4-BE49-F238E27FC236}">
              <a16:creationId xmlns:a16="http://schemas.microsoft.com/office/drawing/2014/main" id="{6A292195-3746-4F5E-8144-1E21AC433CA7}"/>
            </a:ext>
          </a:extLst>
        </xdr:cNvPr>
        <xdr:cNvSpPr/>
      </xdr:nvSpPr>
      <xdr:spPr>
        <a:xfrm>
          <a:off x="18735040" y="103186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110934</xdr:rowOff>
    </xdr:from>
    <xdr:to>
      <xdr:col>107</xdr:col>
      <xdr:colOff>101600</xdr:colOff>
      <xdr:row>62</xdr:row>
      <xdr:rowOff>41084</xdr:rowOff>
    </xdr:to>
    <xdr:sp macro="" textlink="">
      <xdr:nvSpPr>
        <xdr:cNvPr id="691" name="フローチャート: 判断 690">
          <a:extLst>
            <a:ext uri="{FF2B5EF4-FFF2-40B4-BE49-F238E27FC236}">
              <a16:creationId xmlns:a16="http://schemas.microsoft.com/office/drawing/2014/main" id="{F2B6E9AE-F021-445C-A8F4-ED122C1768C4}"/>
            </a:ext>
          </a:extLst>
        </xdr:cNvPr>
        <xdr:cNvSpPr/>
      </xdr:nvSpPr>
      <xdr:spPr>
        <a:xfrm>
          <a:off x="17937480" y="103369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66929</xdr:rowOff>
    </xdr:from>
    <xdr:to>
      <xdr:col>102</xdr:col>
      <xdr:colOff>165100</xdr:colOff>
      <xdr:row>62</xdr:row>
      <xdr:rowOff>168529</xdr:rowOff>
    </xdr:to>
    <xdr:sp macro="" textlink="">
      <xdr:nvSpPr>
        <xdr:cNvPr id="692" name="フローチャート: 判断 691">
          <a:extLst>
            <a:ext uri="{FF2B5EF4-FFF2-40B4-BE49-F238E27FC236}">
              <a16:creationId xmlns:a16="http://schemas.microsoft.com/office/drawing/2014/main" id="{C21E0321-C543-494B-A0A7-2EA8AF276836}"/>
            </a:ext>
          </a:extLst>
        </xdr:cNvPr>
        <xdr:cNvSpPr/>
      </xdr:nvSpPr>
      <xdr:spPr>
        <a:xfrm>
          <a:off x="17162780" y="10460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66357</xdr:rowOff>
    </xdr:from>
    <xdr:to>
      <xdr:col>98</xdr:col>
      <xdr:colOff>38100</xdr:colOff>
      <xdr:row>62</xdr:row>
      <xdr:rowOff>167957</xdr:rowOff>
    </xdr:to>
    <xdr:sp macro="" textlink="">
      <xdr:nvSpPr>
        <xdr:cNvPr id="693" name="フローチャート: 判断 692">
          <a:extLst>
            <a:ext uri="{FF2B5EF4-FFF2-40B4-BE49-F238E27FC236}">
              <a16:creationId xmlns:a16="http://schemas.microsoft.com/office/drawing/2014/main" id="{5E2B4FD4-5393-4F59-9BF0-B0DBA9A74F43}"/>
            </a:ext>
          </a:extLst>
        </xdr:cNvPr>
        <xdr:cNvSpPr/>
      </xdr:nvSpPr>
      <xdr:spPr>
        <a:xfrm>
          <a:off x="16388080" y="1046003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F5AC2088-8B30-46B3-B546-F2DF4D9D2012}"/>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A3B240F6-3C24-43F4-A05A-B6C3803F8AB3}"/>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45B67F9-CABC-4E8E-8ED8-1E72FC8A098B}"/>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FAA92386-E76E-454A-A540-7CFDFD0524C5}"/>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9E5CACB7-4933-4600-99FE-15096F7DCD8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73216</xdr:rowOff>
    </xdr:from>
    <xdr:to>
      <xdr:col>116</xdr:col>
      <xdr:colOff>114300</xdr:colOff>
      <xdr:row>62</xdr:row>
      <xdr:rowOff>3366</xdr:rowOff>
    </xdr:to>
    <xdr:sp macro="" textlink="">
      <xdr:nvSpPr>
        <xdr:cNvPr id="699" name="楕円 698">
          <a:extLst>
            <a:ext uri="{FF2B5EF4-FFF2-40B4-BE49-F238E27FC236}">
              <a16:creationId xmlns:a16="http://schemas.microsoft.com/office/drawing/2014/main" id="{D648F587-FB70-477D-86F1-BC2739E0BF13}"/>
            </a:ext>
          </a:extLst>
        </xdr:cNvPr>
        <xdr:cNvSpPr/>
      </xdr:nvSpPr>
      <xdr:spPr>
        <a:xfrm>
          <a:off x="19458940" y="102992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96093</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4498D109-BC44-410F-8437-6C528CB6F8DA}"/>
            </a:ext>
          </a:extLst>
        </xdr:cNvPr>
        <xdr:cNvSpPr txBox="1"/>
      </xdr:nvSpPr>
      <xdr:spPr>
        <a:xfrm>
          <a:off x="19547840" y="10154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81788</xdr:rowOff>
    </xdr:from>
    <xdr:to>
      <xdr:col>112</xdr:col>
      <xdr:colOff>38100</xdr:colOff>
      <xdr:row>62</xdr:row>
      <xdr:rowOff>11938</xdr:rowOff>
    </xdr:to>
    <xdr:sp macro="" textlink="">
      <xdr:nvSpPr>
        <xdr:cNvPr id="701" name="楕円 700">
          <a:extLst>
            <a:ext uri="{FF2B5EF4-FFF2-40B4-BE49-F238E27FC236}">
              <a16:creationId xmlns:a16="http://schemas.microsoft.com/office/drawing/2014/main" id="{E4D55528-F547-4E62-B1AF-CA3012CE68BB}"/>
            </a:ext>
          </a:extLst>
        </xdr:cNvPr>
        <xdr:cNvSpPr/>
      </xdr:nvSpPr>
      <xdr:spPr>
        <a:xfrm>
          <a:off x="18735040" y="10307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124016</xdr:rowOff>
    </xdr:from>
    <xdr:to>
      <xdr:col>116</xdr:col>
      <xdr:colOff>63500</xdr:colOff>
      <xdr:row>61</xdr:row>
      <xdr:rowOff>132588</xdr:rowOff>
    </xdr:to>
    <xdr:cxnSp macro="">
      <xdr:nvCxnSpPr>
        <xdr:cNvPr id="702" name="直線コネクタ 701">
          <a:extLst>
            <a:ext uri="{FF2B5EF4-FFF2-40B4-BE49-F238E27FC236}">
              <a16:creationId xmlns:a16="http://schemas.microsoft.com/office/drawing/2014/main" id="{DABAA0F9-3F7F-458F-B305-8A52951B2924}"/>
            </a:ext>
          </a:extLst>
        </xdr:cNvPr>
        <xdr:cNvCxnSpPr/>
      </xdr:nvCxnSpPr>
      <xdr:spPr>
        <a:xfrm flipV="1">
          <a:off x="18778220" y="10350056"/>
          <a:ext cx="73152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88074</xdr:rowOff>
    </xdr:from>
    <xdr:to>
      <xdr:col>107</xdr:col>
      <xdr:colOff>101600</xdr:colOff>
      <xdr:row>62</xdr:row>
      <xdr:rowOff>18224</xdr:rowOff>
    </xdr:to>
    <xdr:sp macro="" textlink="">
      <xdr:nvSpPr>
        <xdr:cNvPr id="703" name="楕円 702">
          <a:extLst>
            <a:ext uri="{FF2B5EF4-FFF2-40B4-BE49-F238E27FC236}">
              <a16:creationId xmlns:a16="http://schemas.microsoft.com/office/drawing/2014/main" id="{6265F037-0889-425D-B311-0206CCD24CF4}"/>
            </a:ext>
          </a:extLst>
        </xdr:cNvPr>
        <xdr:cNvSpPr/>
      </xdr:nvSpPr>
      <xdr:spPr>
        <a:xfrm>
          <a:off x="17937480" y="10314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132588</xdr:rowOff>
    </xdr:from>
    <xdr:to>
      <xdr:col>111</xdr:col>
      <xdr:colOff>177800</xdr:colOff>
      <xdr:row>61</xdr:row>
      <xdr:rowOff>138874</xdr:rowOff>
    </xdr:to>
    <xdr:cxnSp macro="">
      <xdr:nvCxnSpPr>
        <xdr:cNvPr id="704" name="直線コネクタ 703">
          <a:extLst>
            <a:ext uri="{FF2B5EF4-FFF2-40B4-BE49-F238E27FC236}">
              <a16:creationId xmlns:a16="http://schemas.microsoft.com/office/drawing/2014/main" id="{AF9EB75C-5059-4237-81E9-77E4C83AAD67}"/>
            </a:ext>
          </a:extLst>
        </xdr:cNvPr>
        <xdr:cNvCxnSpPr/>
      </xdr:nvCxnSpPr>
      <xdr:spPr>
        <a:xfrm flipV="1">
          <a:off x="17988280" y="10358628"/>
          <a:ext cx="78994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705" name="楕円 704">
          <a:extLst>
            <a:ext uri="{FF2B5EF4-FFF2-40B4-BE49-F238E27FC236}">
              <a16:creationId xmlns:a16="http://schemas.microsoft.com/office/drawing/2014/main" id="{2FF497FE-00BB-4598-B54C-19C432CCC2D2}"/>
            </a:ext>
          </a:extLst>
        </xdr:cNvPr>
        <xdr:cNvSpPr/>
      </xdr:nvSpPr>
      <xdr:spPr>
        <a:xfrm>
          <a:off x="17162780" y="103238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138874</xdr:rowOff>
    </xdr:from>
    <xdr:to>
      <xdr:col>107</xdr:col>
      <xdr:colOff>50800</xdr:colOff>
      <xdr:row>61</xdr:row>
      <xdr:rowOff>148590</xdr:rowOff>
    </xdr:to>
    <xdr:cxnSp macro="">
      <xdr:nvCxnSpPr>
        <xdr:cNvPr id="706" name="直線コネクタ 705">
          <a:extLst>
            <a:ext uri="{FF2B5EF4-FFF2-40B4-BE49-F238E27FC236}">
              <a16:creationId xmlns:a16="http://schemas.microsoft.com/office/drawing/2014/main" id="{25CCE489-9B06-4FE4-B05F-864A9F030439}"/>
            </a:ext>
          </a:extLst>
        </xdr:cNvPr>
        <xdr:cNvCxnSpPr/>
      </xdr:nvCxnSpPr>
      <xdr:spPr>
        <a:xfrm flipV="1">
          <a:off x="17213580" y="10364914"/>
          <a:ext cx="7747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104077</xdr:rowOff>
    </xdr:from>
    <xdr:to>
      <xdr:col>98</xdr:col>
      <xdr:colOff>38100</xdr:colOff>
      <xdr:row>62</xdr:row>
      <xdr:rowOff>34227</xdr:rowOff>
    </xdr:to>
    <xdr:sp macro="" textlink="">
      <xdr:nvSpPr>
        <xdr:cNvPr id="707" name="楕円 706">
          <a:extLst>
            <a:ext uri="{FF2B5EF4-FFF2-40B4-BE49-F238E27FC236}">
              <a16:creationId xmlns:a16="http://schemas.microsoft.com/office/drawing/2014/main" id="{5144109B-BEAF-4AC4-B46B-39330704DE59}"/>
            </a:ext>
          </a:extLst>
        </xdr:cNvPr>
        <xdr:cNvSpPr/>
      </xdr:nvSpPr>
      <xdr:spPr>
        <a:xfrm>
          <a:off x="16388080" y="10330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148590</xdr:rowOff>
    </xdr:from>
    <xdr:to>
      <xdr:col>102</xdr:col>
      <xdr:colOff>114300</xdr:colOff>
      <xdr:row>61</xdr:row>
      <xdr:rowOff>154877</xdr:rowOff>
    </xdr:to>
    <xdr:cxnSp macro="">
      <xdr:nvCxnSpPr>
        <xdr:cNvPr id="708" name="直線コネクタ 707">
          <a:extLst>
            <a:ext uri="{FF2B5EF4-FFF2-40B4-BE49-F238E27FC236}">
              <a16:creationId xmlns:a16="http://schemas.microsoft.com/office/drawing/2014/main" id="{AA351B6A-4F7C-46E1-91D9-B1746FEEFC95}"/>
            </a:ext>
          </a:extLst>
        </xdr:cNvPr>
        <xdr:cNvCxnSpPr/>
      </xdr:nvCxnSpPr>
      <xdr:spPr>
        <a:xfrm flipV="1">
          <a:off x="16431260" y="10374630"/>
          <a:ext cx="78232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13923</xdr:rowOff>
    </xdr:from>
    <xdr:ext cx="469744" cy="259045"/>
    <xdr:sp macro="" textlink="">
      <xdr:nvSpPr>
        <xdr:cNvPr id="709" name="n_1aveValue【保健センター・保健所】&#10;一人当たり面積">
          <a:extLst>
            <a:ext uri="{FF2B5EF4-FFF2-40B4-BE49-F238E27FC236}">
              <a16:creationId xmlns:a16="http://schemas.microsoft.com/office/drawing/2014/main" id="{2DBA06D0-C3EE-4178-B21D-FC202B12592A}"/>
            </a:ext>
          </a:extLst>
        </xdr:cNvPr>
        <xdr:cNvSpPr txBox="1"/>
      </xdr:nvSpPr>
      <xdr:spPr>
        <a:xfrm>
          <a:off x="18561127" y="104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32211</xdr:rowOff>
    </xdr:from>
    <xdr:ext cx="469744" cy="259045"/>
    <xdr:sp macro="" textlink="">
      <xdr:nvSpPr>
        <xdr:cNvPr id="710" name="n_2aveValue【保健センター・保健所】&#10;一人当たり面積">
          <a:extLst>
            <a:ext uri="{FF2B5EF4-FFF2-40B4-BE49-F238E27FC236}">
              <a16:creationId xmlns:a16="http://schemas.microsoft.com/office/drawing/2014/main" id="{79DD0B56-968E-4016-AC91-80207C69693B}"/>
            </a:ext>
          </a:extLst>
        </xdr:cNvPr>
        <xdr:cNvSpPr txBox="1"/>
      </xdr:nvSpPr>
      <xdr:spPr>
        <a:xfrm>
          <a:off x="17776267" y="10425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159656</xdr:rowOff>
    </xdr:from>
    <xdr:ext cx="469744" cy="259045"/>
    <xdr:sp macro="" textlink="">
      <xdr:nvSpPr>
        <xdr:cNvPr id="711" name="n_3aveValue【保健センター・保健所】&#10;一人当たり面積">
          <a:extLst>
            <a:ext uri="{FF2B5EF4-FFF2-40B4-BE49-F238E27FC236}">
              <a16:creationId xmlns:a16="http://schemas.microsoft.com/office/drawing/2014/main" id="{6B8EE4C2-6EE1-4382-BB11-F0DBF2E17A5C}"/>
            </a:ext>
          </a:extLst>
        </xdr:cNvPr>
        <xdr:cNvSpPr txBox="1"/>
      </xdr:nvSpPr>
      <xdr:spPr>
        <a:xfrm>
          <a:off x="17001567" y="1055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159084</xdr:rowOff>
    </xdr:from>
    <xdr:ext cx="469744" cy="259045"/>
    <xdr:sp macro="" textlink="">
      <xdr:nvSpPr>
        <xdr:cNvPr id="712" name="n_4aveValue【保健センター・保健所】&#10;一人当たり面積">
          <a:extLst>
            <a:ext uri="{FF2B5EF4-FFF2-40B4-BE49-F238E27FC236}">
              <a16:creationId xmlns:a16="http://schemas.microsoft.com/office/drawing/2014/main" id="{210BD099-B139-4D39-861F-20ADB1888DAD}"/>
            </a:ext>
          </a:extLst>
        </xdr:cNvPr>
        <xdr:cNvSpPr txBox="1"/>
      </xdr:nvSpPr>
      <xdr:spPr>
        <a:xfrm>
          <a:off x="16226867" y="10552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28465</xdr:rowOff>
    </xdr:from>
    <xdr:ext cx="469744" cy="259045"/>
    <xdr:sp macro="" textlink="">
      <xdr:nvSpPr>
        <xdr:cNvPr id="713" name="n_1mainValue【保健センター・保健所】&#10;一人当たり面積">
          <a:extLst>
            <a:ext uri="{FF2B5EF4-FFF2-40B4-BE49-F238E27FC236}">
              <a16:creationId xmlns:a16="http://schemas.microsoft.com/office/drawing/2014/main" id="{32FA3A91-9C03-4DD9-9E20-4AF07AC4FC30}"/>
            </a:ext>
          </a:extLst>
        </xdr:cNvPr>
        <xdr:cNvSpPr txBox="1"/>
      </xdr:nvSpPr>
      <xdr:spPr>
        <a:xfrm>
          <a:off x="18561127"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34751</xdr:rowOff>
    </xdr:from>
    <xdr:ext cx="469744" cy="259045"/>
    <xdr:sp macro="" textlink="">
      <xdr:nvSpPr>
        <xdr:cNvPr id="714" name="n_2mainValue【保健センター・保健所】&#10;一人当たり面積">
          <a:extLst>
            <a:ext uri="{FF2B5EF4-FFF2-40B4-BE49-F238E27FC236}">
              <a16:creationId xmlns:a16="http://schemas.microsoft.com/office/drawing/2014/main" id="{ECDBFD47-A60D-4582-90D0-28E4EFE81795}"/>
            </a:ext>
          </a:extLst>
        </xdr:cNvPr>
        <xdr:cNvSpPr txBox="1"/>
      </xdr:nvSpPr>
      <xdr:spPr>
        <a:xfrm>
          <a:off x="17776267" y="1009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44467</xdr:rowOff>
    </xdr:from>
    <xdr:ext cx="469744" cy="259045"/>
    <xdr:sp macro="" textlink="">
      <xdr:nvSpPr>
        <xdr:cNvPr id="715" name="n_3mainValue【保健センター・保健所】&#10;一人当たり面積">
          <a:extLst>
            <a:ext uri="{FF2B5EF4-FFF2-40B4-BE49-F238E27FC236}">
              <a16:creationId xmlns:a16="http://schemas.microsoft.com/office/drawing/2014/main" id="{762996D9-7089-4207-B005-8AB817AD18C1}"/>
            </a:ext>
          </a:extLst>
        </xdr:cNvPr>
        <xdr:cNvSpPr txBox="1"/>
      </xdr:nvSpPr>
      <xdr:spPr>
        <a:xfrm>
          <a:off x="1700156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50754</xdr:rowOff>
    </xdr:from>
    <xdr:ext cx="469744" cy="259045"/>
    <xdr:sp macro="" textlink="">
      <xdr:nvSpPr>
        <xdr:cNvPr id="716" name="n_4mainValue【保健センター・保健所】&#10;一人当たり面積">
          <a:extLst>
            <a:ext uri="{FF2B5EF4-FFF2-40B4-BE49-F238E27FC236}">
              <a16:creationId xmlns:a16="http://schemas.microsoft.com/office/drawing/2014/main" id="{8CD20059-F908-4E18-98A8-9CD091F3FA7F}"/>
            </a:ext>
          </a:extLst>
        </xdr:cNvPr>
        <xdr:cNvSpPr txBox="1"/>
      </xdr:nvSpPr>
      <xdr:spPr>
        <a:xfrm>
          <a:off x="16226867" y="1010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B1A4C4C1-0C70-41AD-BB59-F6B6EA3FFB7F}"/>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739938A9-A418-498A-BE07-F175564329CB}"/>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D96AC2C6-C96D-4B23-A194-23B8FDFA83AE}"/>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60382902-38DC-4122-85BB-0A8868652BFC}"/>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8B913CB7-81FC-4DD0-B54A-9C5803354BDC}"/>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2683EAB6-1EB9-4BAA-BF4E-7710A9B2A7D9}"/>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6EFC7B42-48DC-488A-80FB-4E62DC4E620E}"/>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4074D75E-B318-4422-95FA-69035695066F}"/>
            </a:ext>
          </a:extLst>
        </xdr:cNvPr>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075B639A-BEA9-4464-87AF-AED274466939}"/>
            </a:ext>
          </a:extLst>
        </xdr:cNvPr>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3D92AADB-6E2B-4734-A312-F2E37FEB8B76}"/>
            </a:ext>
          </a:extLst>
        </xdr:cNvPr>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1AAA99DB-6C74-4043-A86B-9FFBAC4B0CE7}"/>
            </a:ext>
          </a:extLst>
        </xdr:cNvPr>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A6229DB3-3FD0-4EAC-A149-BE7573FAD32F}"/>
            </a:ext>
          </a:extLst>
        </xdr:cNvPr>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522A5B25-C0F9-40DA-9444-DD86917C6B96}"/>
            </a:ext>
          </a:extLst>
        </xdr:cNvPr>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8678AFDC-27DC-46F9-8599-6003D9FC513D}"/>
            </a:ext>
          </a:extLst>
        </xdr:cNvPr>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E770A2AF-D14B-4941-88C9-A3C7FDAC6D92}"/>
            </a:ext>
          </a:extLst>
        </xdr:cNvPr>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512E4F99-D948-4320-B81A-C62C8ABD85A5}"/>
            </a:ext>
          </a:extLst>
        </xdr:cNvPr>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EB11E03A-5D83-4748-BBF0-010461285016}"/>
            </a:ext>
          </a:extLst>
        </xdr:cNvPr>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A8EA1AF1-3EE9-4FB7-829E-867CE68CE404}"/>
            </a:ext>
          </a:extLst>
        </xdr:cNvPr>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AB82ADE1-C3F7-4419-84B8-147FAB22D9FC}"/>
            </a:ext>
          </a:extLst>
        </xdr:cNvPr>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A7B815FF-D817-49B6-9011-CAEEDCB8C5A2}"/>
            </a:ext>
          </a:extLst>
        </xdr:cNvPr>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FF96FA20-A7DE-4345-9E02-1DCF3E436D30}"/>
            </a:ext>
          </a:extLst>
        </xdr:cNvPr>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A0217513-4465-4E35-9613-52FA6BA9A52C}"/>
            </a:ext>
          </a:extLst>
        </xdr:cNvPr>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F5D8D0E2-C960-4182-8550-861838DBB56C}"/>
            </a:ext>
          </a:extLst>
        </xdr:cNvPr>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422798C6-5EE1-4A13-B110-DF5CEACE8480}"/>
            </a:ext>
          </a:extLst>
        </xdr:cNvPr>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5E6AA638-F75D-46CC-943A-5A064164B49D}"/>
            </a:ext>
          </a:extLst>
        </xdr:cNvPr>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109945</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F7314C1D-FF9F-4D32-89D8-D8D05BC96D28}"/>
            </a:ext>
          </a:extLst>
        </xdr:cNvPr>
        <xdr:cNvCxnSpPr/>
      </xdr:nvCxnSpPr>
      <xdr:spPr>
        <a:xfrm flipV="1">
          <a:off x="14375764" y="13018225"/>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ED65E932-10A8-4072-AFEB-E6205DA75007}"/>
            </a:ext>
          </a:extLst>
        </xdr:cNvPr>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7D0DA399-806C-4546-9FAA-6E6521E69BEC}"/>
            </a:ext>
          </a:extLst>
        </xdr:cNvPr>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56622</xdr:rowOff>
    </xdr:from>
    <xdr:ext cx="340478" cy="259045"/>
    <xdr:sp macro="" textlink="">
      <xdr:nvSpPr>
        <xdr:cNvPr id="745" name="【消防施設】&#10;有形固定資産減価償却率最大値テキスト">
          <a:extLst>
            <a:ext uri="{FF2B5EF4-FFF2-40B4-BE49-F238E27FC236}">
              <a16:creationId xmlns:a16="http://schemas.microsoft.com/office/drawing/2014/main" id="{E32C436C-CCF5-4672-8CCA-6811F29FB44C}"/>
            </a:ext>
          </a:extLst>
        </xdr:cNvPr>
        <xdr:cNvSpPr txBox="1"/>
      </xdr:nvSpPr>
      <xdr:spPr>
        <a:xfrm>
          <a:off x="14414500" y="127972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109945</xdr:rowOff>
    </xdr:from>
    <xdr:to>
      <xdr:col>86</xdr:col>
      <xdr:colOff>25400</xdr:colOff>
      <xdr:row>77</xdr:row>
      <xdr:rowOff>109945</xdr:rowOff>
    </xdr:to>
    <xdr:cxnSp macro="">
      <xdr:nvCxnSpPr>
        <xdr:cNvPr id="746" name="直線コネクタ 745">
          <a:extLst>
            <a:ext uri="{FF2B5EF4-FFF2-40B4-BE49-F238E27FC236}">
              <a16:creationId xmlns:a16="http://schemas.microsoft.com/office/drawing/2014/main" id="{CD56353A-8DD8-4ED0-91C3-3874ECA81C70}"/>
            </a:ext>
          </a:extLst>
        </xdr:cNvPr>
        <xdr:cNvCxnSpPr/>
      </xdr:nvCxnSpPr>
      <xdr:spPr>
        <a:xfrm>
          <a:off x="14287500" y="13018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6911</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418AB734-6808-4863-81B1-68BF67AF903C}"/>
            </a:ext>
          </a:extLst>
        </xdr:cNvPr>
        <xdr:cNvSpPr txBox="1"/>
      </xdr:nvSpPr>
      <xdr:spPr>
        <a:xfrm>
          <a:off x="14414500" y="13753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155484</xdr:rowOff>
    </xdr:from>
    <xdr:to>
      <xdr:col>85</xdr:col>
      <xdr:colOff>177800</xdr:colOff>
      <xdr:row>83</xdr:row>
      <xdr:rowOff>85634</xdr:rowOff>
    </xdr:to>
    <xdr:sp macro="" textlink="">
      <xdr:nvSpPr>
        <xdr:cNvPr id="748" name="フローチャート: 判断 747">
          <a:extLst>
            <a:ext uri="{FF2B5EF4-FFF2-40B4-BE49-F238E27FC236}">
              <a16:creationId xmlns:a16="http://schemas.microsoft.com/office/drawing/2014/main" id="{D93163BF-B995-435C-9987-BDFCACE8A6A9}"/>
            </a:ext>
          </a:extLst>
        </xdr:cNvPr>
        <xdr:cNvSpPr/>
      </xdr:nvSpPr>
      <xdr:spPr>
        <a:xfrm>
          <a:off x="14325600" y="1390196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749" name="フローチャート: 判断 748">
          <a:extLst>
            <a:ext uri="{FF2B5EF4-FFF2-40B4-BE49-F238E27FC236}">
              <a16:creationId xmlns:a16="http://schemas.microsoft.com/office/drawing/2014/main" id="{BE5E8091-B9BD-48C4-A00B-4A843E1E880C}"/>
            </a:ext>
          </a:extLst>
        </xdr:cNvPr>
        <xdr:cNvSpPr/>
      </xdr:nvSpPr>
      <xdr:spPr>
        <a:xfrm>
          <a:off x="1357884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137523</xdr:rowOff>
    </xdr:from>
    <xdr:to>
      <xdr:col>76</xdr:col>
      <xdr:colOff>165100</xdr:colOff>
      <xdr:row>83</xdr:row>
      <xdr:rowOff>67673</xdr:rowOff>
    </xdr:to>
    <xdr:sp macro="" textlink="">
      <xdr:nvSpPr>
        <xdr:cNvPr id="750" name="フローチャート: 判断 749">
          <a:extLst>
            <a:ext uri="{FF2B5EF4-FFF2-40B4-BE49-F238E27FC236}">
              <a16:creationId xmlns:a16="http://schemas.microsoft.com/office/drawing/2014/main" id="{E1DE622C-58C4-4FA2-8523-2E64A9BDA8EE}"/>
            </a:ext>
          </a:extLst>
        </xdr:cNvPr>
        <xdr:cNvSpPr/>
      </xdr:nvSpPr>
      <xdr:spPr>
        <a:xfrm>
          <a:off x="12804140" y="13884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42818</xdr:rowOff>
    </xdr:from>
    <xdr:to>
      <xdr:col>72</xdr:col>
      <xdr:colOff>38100</xdr:colOff>
      <xdr:row>83</xdr:row>
      <xdr:rowOff>144418</xdr:rowOff>
    </xdr:to>
    <xdr:sp macro="" textlink="">
      <xdr:nvSpPr>
        <xdr:cNvPr id="751" name="フローチャート: 判断 750">
          <a:extLst>
            <a:ext uri="{FF2B5EF4-FFF2-40B4-BE49-F238E27FC236}">
              <a16:creationId xmlns:a16="http://schemas.microsoft.com/office/drawing/2014/main" id="{7976745D-A48E-448C-98D3-1C9FDB6FFEE9}"/>
            </a:ext>
          </a:extLst>
        </xdr:cNvPr>
        <xdr:cNvSpPr/>
      </xdr:nvSpPr>
      <xdr:spPr>
        <a:xfrm>
          <a:off x="12029440" y="1395693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39551</xdr:rowOff>
    </xdr:from>
    <xdr:to>
      <xdr:col>67</xdr:col>
      <xdr:colOff>101600</xdr:colOff>
      <xdr:row>83</xdr:row>
      <xdr:rowOff>141151</xdr:rowOff>
    </xdr:to>
    <xdr:sp macro="" textlink="">
      <xdr:nvSpPr>
        <xdr:cNvPr id="752" name="フローチャート: 判断 751">
          <a:extLst>
            <a:ext uri="{FF2B5EF4-FFF2-40B4-BE49-F238E27FC236}">
              <a16:creationId xmlns:a16="http://schemas.microsoft.com/office/drawing/2014/main" id="{2BAB25F0-BE97-4BE5-A603-2F3603427F1F}"/>
            </a:ext>
          </a:extLst>
        </xdr:cNvPr>
        <xdr:cNvSpPr/>
      </xdr:nvSpPr>
      <xdr:spPr>
        <a:xfrm>
          <a:off x="11231880" y="1395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F099202D-E1A3-47EC-98FD-40D32CD4FA2E}"/>
            </a:ext>
          </a:extLst>
        </xdr:cNvPr>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097F82E-74F4-4A99-8EC5-C83E37CFEFB5}"/>
            </a:ext>
          </a:extLst>
        </xdr:cNvPr>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EAE523CA-1590-4410-8586-97F5866A4599}"/>
            </a:ext>
          </a:extLst>
        </xdr:cNvPr>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83102E0B-1B90-444E-9557-F6E6F57CA7EA}"/>
            </a:ext>
          </a:extLst>
        </xdr:cNvPr>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2CD44F1F-D6FD-43CD-9C77-01B0E2537358}"/>
            </a:ext>
          </a:extLst>
        </xdr:cNvPr>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68943</xdr:rowOff>
    </xdr:from>
    <xdr:to>
      <xdr:col>85</xdr:col>
      <xdr:colOff>177800</xdr:colOff>
      <xdr:row>86</xdr:row>
      <xdr:rowOff>170543</xdr:rowOff>
    </xdr:to>
    <xdr:sp macro="" textlink="">
      <xdr:nvSpPr>
        <xdr:cNvPr id="758" name="楕円 757">
          <a:extLst>
            <a:ext uri="{FF2B5EF4-FFF2-40B4-BE49-F238E27FC236}">
              <a16:creationId xmlns:a16="http://schemas.microsoft.com/office/drawing/2014/main" id="{A871EBFA-C519-4152-9044-B118432758DF}"/>
            </a:ext>
          </a:extLst>
        </xdr:cNvPr>
        <xdr:cNvSpPr/>
      </xdr:nvSpPr>
      <xdr:spPr>
        <a:xfrm>
          <a:off x="14325600" y="14485983"/>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155320</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C080636C-F72E-4A3F-98A8-495F4B36BE1F}"/>
            </a:ext>
          </a:extLst>
        </xdr:cNvPr>
        <xdr:cNvSpPr txBox="1"/>
      </xdr:nvSpPr>
      <xdr:spPr>
        <a:xfrm>
          <a:off x="14414500" y="14404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65677</xdr:rowOff>
    </xdr:from>
    <xdr:to>
      <xdr:col>81</xdr:col>
      <xdr:colOff>101600</xdr:colOff>
      <xdr:row>86</xdr:row>
      <xdr:rowOff>167277</xdr:rowOff>
    </xdr:to>
    <xdr:sp macro="" textlink="">
      <xdr:nvSpPr>
        <xdr:cNvPr id="760" name="楕円 759">
          <a:extLst>
            <a:ext uri="{FF2B5EF4-FFF2-40B4-BE49-F238E27FC236}">
              <a16:creationId xmlns:a16="http://schemas.microsoft.com/office/drawing/2014/main" id="{1392B57C-FFE3-4747-BA6A-7E30992ACD6E}"/>
            </a:ext>
          </a:extLst>
        </xdr:cNvPr>
        <xdr:cNvSpPr/>
      </xdr:nvSpPr>
      <xdr:spPr>
        <a:xfrm>
          <a:off x="13578840" y="1448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116477</xdr:rowOff>
    </xdr:from>
    <xdr:to>
      <xdr:col>85</xdr:col>
      <xdr:colOff>127000</xdr:colOff>
      <xdr:row>86</xdr:row>
      <xdr:rowOff>119743</xdr:rowOff>
    </xdr:to>
    <xdr:cxnSp macro="">
      <xdr:nvCxnSpPr>
        <xdr:cNvPr id="761" name="直線コネクタ 760">
          <a:extLst>
            <a:ext uri="{FF2B5EF4-FFF2-40B4-BE49-F238E27FC236}">
              <a16:creationId xmlns:a16="http://schemas.microsoft.com/office/drawing/2014/main" id="{688EA2EA-A333-4081-BB4A-B4539A036129}"/>
            </a:ext>
          </a:extLst>
        </xdr:cNvPr>
        <xdr:cNvCxnSpPr/>
      </xdr:nvCxnSpPr>
      <xdr:spPr>
        <a:xfrm>
          <a:off x="13629640" y="14533517"/>
          <a:ext cx="74676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64044</xdr:rowOff>
    </xdr:from>
    <xdr:to>
      <xdr:col>76</xdr:col>
      <xdr:colOff>165100</xdr:colOff>
      <xdr:row>86</xdr:row>
      <xdr:rowOff>165644</xdr:rowOff>
    </xdr:to>
    <xdr:sp macro="" textlink="">
      <xdr:nvSpPr>
        <xdr:cNvPr id="762" name="楕円 761">
          <a:extLst>
            <a:ext uri="{FF2B5EF4-FFF2-40B4-BE49-F238E27FC236}">
              <a16:creationId xmlns:a16="http://schemas.microsoft.com/office/drawing/2014/main" id="{117D529A-3789-473E-BCA4-54C346B79AAF}"/>
            </a:ext>
          </a:extLst>
        </xdr:cNvPr>
        <xdr:cNvSpPr/>
      </xdr:nvSpPr>
      <xdr:spPr>
        <a:xfrm>
          <a:off x="12804140" y="144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114844</xdr:rowOff>
    </xdr:from>
    <xdr:to>
      <xdr:col>81</xdr:col>
      <xdr:colOff>50800</xdr:colOff>
      <xdr:row>86</xdr:row>
      <xdr:rowOff>116477</xdr:rowOff>
    </xdr:to>
    <xdr:cxnSp macro="">
      <xdr:nvCxnSpPr>
        <xdr:cNvPr id="763" name="直線コネクタ 762">
          <a:extLst>
            <a:ext uri="{FF2B5EF4-FFF2-40B4-BE49-F238E27FC236}">
              <a16:creationId xmlns:a16="http://schemas.microsoft.com/office/drawing/2014/main" id="{7F664242-FCD5-4201-95D3-A93E600A37DD}"/>
            </a:ext>
          </a:extLst>
        </xdr:cNvPr>
        <xdr:cNvCxnSpPr/>
      </xdr:nvCxnSpPr>
      <xdr:spPr>
        <a:xfrm>
          <a:off x="12854940" y="14531884"/>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65677</xdr:rowOff>
    </xdr:from>
    <xdr:to>
      <xdr:col>72</xdr:col>
      <xdr:colOff>38100</xdr:colOff>
      <xdr:row>86</xdr:row>
      <xdr:rowOff>167277</xdr:rowOff>
    </xdr:to>
    <xdr:sp macro="" textlink="">
      <xdr:nvSpPr>
        <xdr:cNvPr id="764" name="楕円 763">
          <a:extLst>
            <a:ext uri="{FF2B5EF4-FFF2-40B4-BE49-F238E27FC236}">
              <a16:creationId xmlns:a16="http://schemas.microsoft.com/office/drawing/2014/main" id="{5CA97ADB-2503-49C8-A0AC-1B38384B5CA5}"/>
            </a:ext>
          </a:extLst>
        </xdr:cNvPr>
        <xdr:cNvSpPr/>
      </xdr:nvSpPr>
      <xdr:spPr>
        <a:xfrm>
          <a:off x="12029440" y="144827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114844</xdr:rowOff>
    </xdr:from>
    <xdr:to>
      <xdr:col>76</xdr:col>
      <xdr:colOff>114300</xdr:colOff>
      <xdr:row>86</xdr:row>
      <xdr:rowOff>116477</xdr:rowOff>
    </xdr:to>
    <xdr:cxnSp macro="">
      <xdr:nvCxnSpPr>
        <xdr:cNvPr id="765" name="直線コネクタ 764">
          <a:extLst>
            <a:ext uri="{FF2B5EF4-FFF2-40B4-BE49-F238E27FC236}">
              <a16:creationId xmlns:a16="http://schemas.microsoft.com/office/drawing/2014/main" id="{BAB07982-0D23-4A45-8DB9-432F53200F24}"/>
            </a:ext>
          </a:extLst>
        </xdr:cNvPr>
        <xdr:cNvCxnSpPr/>
      </xdr:nvCxnSpPr>
      <xdr:spPr>
        <a:xfrm flipV="1">
          <a:off x="12072620" y="14531884"/>
          <a:ext cx="78232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62412</xdr:rowOff>
    </xdr:from>
    <xdr:to>
      <xdr:col>67</xdr:col>
      <xdr:colOff>101600</xdr:colOff>
      <xdr:row>86</xdr:row>
      <xdr:rowOff>164012</xdr:rowOff>
    </xdr:to>
    <xdr:sp macro="" textlink="">
      <xdr:nvSpPr>
        <xdr:cNvPr id="766" name="楕円 765">
          <a:extLst>
            <a:ext uri="{FF2B5EF4-FFF2-40B4-BE49-F238E27FC236}">
              <a16:creationId xmlns:a16="http://schemas.microsoft.com/office/drawing/2014/main" id="{3B052EAE-AB0E-4DC4-A17F-0AE5FF170DD4}"/>
            </a:ext>
          </a:extLst>
        </xdr:cNvPr>
        <xdr:cNvSpPr/>
      </xdr:nvSpPr>
      <xdr:spPr>
        <a:xfrm>
          <a:off x="11231880" y="1447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113212</xdr:rowOff>
    </xdr:from>
    <xdr:to>
      <xdr:col>71</xdr:col>
      <xdr:colOff>177800</xdr:colOff>
      <xdr:row>86</xdr:row>
      <xdr:rowOff>116477</xdr:rowOff>
    </xdr:to>
    <xdr:cxnSp macro="">
      <xdr:nvCxnSpPr>
        <xdr:cNvPr id="767" name="直線コネクタ 766">
          <a:extLst>
            <a:ext uri="{FF2B5EF4-FFF2-40B4-BE49-F238E27FC236}">
              <a16:creationId xmlns:a16="http://schemas.microsoft.com/office/drawing/2014/main" id="{034D8C2E-660A-4212-AA21-37BAF93A05B9}"/>
            </a:ext>
          </a:extLst>
        </xdr:cNvPr>
        <xdr:cNvCxnSpPr/>
      </xdr:nvCxnSpPr>
      <xdr:spPr>
        <a:xfrm>
          <a:off x="11282680" y="14530252"/>
          <a:ext cx="78994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768" name="n_1aveValue【消防施設】&#10;有形固定資産減価償却率">
          <a:extLst>
            <a:ext uri="{FF2B5EF4-FFF2-40B4-BE49-F238E27FC236}">
              <a16:creationId xmlns:a16="http://schemas.microsoft.com/office/drawing/2014/main" id="{113A5CFB-80D1-450F-BC3E-5D9D179847F6}"/>
            </a:ext>
          </a:extLst>
        </xdr:cNvPr>
        <xdr:cNvSpPr txBox="1"/>
      </xdr:nvSpPr>
      <xdr:spPr>
        <a:xfrm>
          <a:off x="1343724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84200</xdr:rowOff>
    </xdr:from>
    <xdr:ext cx="405111" cy="259045"/>
    <xdr:sp macro="" textlink="">
      <xdr:nvSpPr>
        <xdr:cNvPr id="769" name="n_2aveValue【消防施設】&#10;有形固定資産減価償却率">
          <a:extLst>
            <a:ext uri="{FF2B5EF4-FFF2-40B4-BE49-F238E27FC236}">
              <a16:creationId xmlns:a16="http://schemas.microsoft.com/office/drawing/2014/main" id="{CE6A3066-647F-4F3E-8C6F-7D30D06638ED}"/>
            </a:ext>
          </a:extLst>
        </xdr:cNvPr>
        <xdr:cNvSpPr txBox="1"/>
      </xdr:nvSpPr>
      <xdr:spPr>
        <a:xfrm>
          <a:off x="12675244" y="1366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160945</xdr:rowOff>
    </xdr:from>
    <xdr:ext cx="405111" cy="259045"/>
    <xdr:sp macro="" textlink="">
      <xdr:nvSpPr>
        <xdr:cNvPr id="770" name="n_3aveValue【消防施設】&#10;有形固定資産減価償却率">
          <a:extLst>
            <a:ext uri="{FF2B5EF4-FFF2-40B4-BE49-F238E27FC236}">
              <a16:creationId xmlns:a16="http://schemas.microsoft.com/office/drawing/2014/main" id="{04661451-7DB8-4BA7-A866-7129520E5EFC}"/>
            </a:ext>
          </a:extLst>
        </xdr:cNvPr>
        <xdr:cNvSpPr txBox="1"/>
      </xdr:nvSpPr>
      <xdr:spPr>
        <a:xfrm>
          <a:off x="11900544" y="1373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157678</xdr:rowOff>
    </xdr:from>
    <xdr:ext cx="405111" cy="259045"/>
    <xdr:sp macro="" textlink="">
      <xdr:nvSpPr>
        <xdr:cNvPr id="771" name="n_4aveValue【消防施設】&#10;有形固定資産減価償却率">
          <a:extLst>
            <a:ext uri="{FF2B5EF4-FFF2-40B4-BE49-F238E27FC236}">
              <a16:creationId xmlns:a16="http://schemas.microsoft.com/office/drawing/2014/main" id="{88F36E9B-762D-47E8-8F26-0AF0F83A0470}"/>
            </a:ext>
          </a:extLst>
        </xdr:cNvPr>
        <xdr:cNvSpPr txBox="1"/>
      </xdr:nvSpPr>
      <xdr:spPr>
        <a:xfrm>
          <a:off x="11102984" y="1373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158404</xdr:rowOff>
    </xdr:from>
    <xdr:ext cx="405111" cy="259045"/>
    <xdr:sp macro="" textlink="">
      <xdr:nvSpPr>
        <xdr:cNvPr id="772" name="n_1mainValue【消防施設】&#10;有形固定資産減価償却率">
          <a:extLst>
            <a:ext uri="{FF2B5EF4-FFF2-40B4-BE49-F238E27FC236}">
              <a16:creationId xmlns:a16="http://schemas.microsoft.com/office/drawing/2014/main" id="{0851B4A2-C33E-4984-B78A-0424D4DF3167}"/>
            </a:ext>
          </a:extLst>
        </xdr:cNvPr>
        <xdr:cNvSpPr txBox="1"/>
      </xdr:nvSpPr>
      <xdr:spPr>
        <a:xfrm>
          <a:off x="13437244" y="1457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156771</xdr:rowOff>
    </xdr:from>
    <xdr:ext cx="405111" cy="259045"/>
    <xdr:sp macro="" textlink="">
      <xdr:nvSpPr>
        <xdr:cNvPr id="773" name="n_2mainValue【消防施設】&#10;有形固定資産減価償却率">
          <a:extLst>
            <a:ext uri="{FF2B5EF4-FFF2-40B4-BE49-F238E27FC236}">
              <a16:creationId xmlns:a16="http://schemas.microsoft.com/office/drawing/2014/main" id="{6F34C6A2-8A0D-44EF-A606-03657AAF3A73}"/>
            </a:ext>
          </a:extLst>
        </xdr:cNvPr>
        <xdr:cNvSpPr txBox="1"/>
      </xdr:nvSpPr>
      <xdr:spPr>
        <a:xfrm>
          <a:off x="12675244" y="1457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158404</xdr:rowOff>
    </xdr:from>
    <xdr:ext cx="405111" cy="259045"/>
    <xdr:sp macro="" textlink="">
      <xdr:nvSpPr>
        <xdr:cNvPr id="774" name="n_3mainValue【消防施設】&#10;有形固定資産減価償却率">
          <a:extLst>
            <a:ext uri="{FF2B5EF4-FFF2-40B4-BE49-F238E27FC236}">
              <a16:creationId xmlns:a16="http://schemas.microsoft.com/office/drawing/2014/main" id="{1FB78D73-CB58-4C42-B732-2DFCA76CFFB1}"/>
            </a:ext>
          </a:extLst>
        </xdr:cNvPr>
        <xdr:cNvSpPr txBox="1"/>
      </xdr:nvSpPr>
      <xdr:spPr>
        <a:xfrm>
          <a:off x="11900544" y="1457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155139</xdr:rowOff>
    </xdr:from>
    <xdr:ext cx="405111" cy="259045"/>
    <xdr:sp macro="" textlink="">
      <xdr:nvSpPr>
        <xdr:cNvPr id="775" name="n_4mainValue【消防施設】&#10;有形固定資産減価償却率">
          <a:extLst>
            <a:ext uri="{FF2B5EF4-FFF2-40B4-BE49-F238E27FC236}">
              <a16:creationId xmlns:a16="http://schemas.microsoft.com/office/drawing/2014/main" id="{BF9836B3-45C8-47F6-A11C-45E554DA62FF}"/>
            </a:ext>
          </a:extLst>
        </xdr:cNvPr>
        <xdr:cNvSpPr txBox="1"/>
      </xdr:nvSpPr>
      <xdr:spPr>
        <a:xfrm>
          <a:off x="11102984" y="14572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43F5ACA9-6007-4CEE-A233-6403BA1425DB}"/>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12C952F2-ED52-42DD-B1C0-BEC4BDBB0BC2}"/>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9A39D52D-FAC8-477B-95C1-6B51817026BF}"/>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1F2DB309-CA6B-4C43-BE54-DE8A95FC6FB8}"/>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1FC6051C-F8D2-4E4A-A1DE-39BD9E338A0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D30954D3-0417-4DC7-A066-AA4680A57ED5}"/>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6B4A629D-12E2-4D13-AC9E-6D015CFAEAE2}"/>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E5597110-D74C-4973-B6D5-54F9C44DE544}"/>
            </a:ext>
          </a:extLst>
        </xdr:cNvPr>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0C2FF230-5D28-4FE7-9E4E-AF9E5615CE75}"/>
            </a:ext>
          </a:extLst>
        </xdr:cNvPr>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7010E4EB-5EB5-455B-847F-8B9DF14E71D7}"/>
            </a:ext>
          </a:extLst>
        </xdr:cNvPr>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6" name="直線コネクタ 785">
          <a:extLst>
            <a:ext uri="{FF2B5EF4-FFF2-40B4-BE49-F238E27FC236}">
              <a16:creationId xmlns:a16="http://schemas.microsoft.com/office/drawing/2014/main" id="{C08D1457-6581-40B8-BF16-B609A125D412}"/>
            </a:ext>
          </a:extLst>
        </xdr:cNvPr>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7" name="テキスト ボックス 786">
          <a:extLst>
            <a:ext uri="{FF2B5EF4-FFF2-40B4-BE49-F238E27FC236}">
              <a16:creationId xmlns:a16="http://schemas.microsoft.com/office/drawing/2014/main" id="{0FE602C1-60DC-4C0B-8940-B274D74CDF4A}"/>
            </a:ext>
          </a:extLst>
        </xdr:cNvPr>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8" name="直線コネクタ 787">
          <a:extLst>
            <a:ext uri="{FF2B5EF4-FFF2-40B4-BE49-F238E27FC236}">
              <a16:creationId xmlns:a16="http://schemas.microsoft.com/office/drawing/2014/main" id="{7F8E5D5D-3F99-42EA-ADA8-4A27DC665325}"/>
            </a:ext>
          </a:extLst>
        </xdr:cNvPr>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9" name="テキスト ボックス 788">
          <a:extLst>
            <a:ext uri="{FF2B5EF4-FFF2-40B4-BE49-F238E27FC236}">
              <a16:creationId xmlns:a16="http://schemas.microsoft.com/office/drawing/2014/main" id="{92B52180-A39F-4496-A1CA-4812A911EFCE}"/>
            </a:ext>
          </a:extLst>
        </xdr:cNvPr>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0" name="直線コネクタ 789">
          <a:extLst>
            <a:ext uri="{FF2B5EF4-FFF2-40B4-BE49-F238E27FC236}">
              <a16:creationId xmlns:a16="http://schemas.microsoft.com/office/drawing/2014/main" id="{A10A73D2-BFFE-4B68-9E51-5DA56FA495E1}"/>
            </a:ext>
          </a:extLst>
        </xdr:cNvPr>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1" name="テキスト ボックス 790">
          <a:extLst>
            <a:ext uri="{FF2B5EF4-FFF2-40B4-BE49-F238E27FC236}">
              <a16:creationId xmlns:a16="http://schemas.microsoft.com/office/drawing/2014/main" id="{B31C16DB-C412-4B44-9797-5924CDA48977}"/>
            </a:ext>
          </a:extLst>
        </xdr:cNvPr>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2" name="直線コネクタ 791">
          <a:extLst>
            <a:ext uri="{FF2B5EF4-FFF2-40B4-BE49-F238E27FC236}">
              <a16:creationId xmlns:a16="http://schemas.microsoft.com/office/drawing/2014/main" id="{F536EE9C-317D-40D7-B71C-6FA68EE114EB}"/>
            </a:ext>
          </a:extLst>
        </xdr:cNvPr>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3" name="テキスト ボックス 792">
          <a:extLst>
            <a:ext uri="{FF2B5EF4-FFF2-40B4-BE49-F238E27FC236}">
              <a16:creationId xmlns:a16="http://schemas.microsoft.com/office/drawing/2014/main" id="{B4C92CFA-E783-4487-A4EB-9AE063EC622E}"/>
            </a:ext>
          </a:extLst>
        </xdr:cNvPr>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4" name="直線コネクタ 793">
          <a:extLst>
            <a:ext uri="{FF2B5EF4-FFF2-40B4-BE49-F238E27FC236}">
              <a16:creationId xmlns:a16="http://schemas.microsoft.com/office/drawing/2014/main" id="{9861765C-DC80-4178-903B-4D13A44FB052}"/>
            </a:ext>
          </a:extLst>
        </xdr:cNvPr>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5" name="テキスト ボックス 794">
          <a:extLst>
            <a:ext uri="{FF2B5EF4-FFF2-40B4-BE49-F238E27FC236}">
              <a16:creationId xmlns:a16="http://schemas.microsoft.com/office/drawing/2014/main" id="{C55547DF-A040-4152-A06B-0CA47922AD36}"/>
            </a:ext>
          </a:extLst>
        </xdr:cNvPr>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a:extLst>
            <a:ext uri="{FF2B5EF4-FFF2-40B4-BE49-F238E27FC236}">
              <a16:creationId xmlns:a16="http://schemas.microsoft.com/office/drawing/2014/main" id="{13B92956-8B06-4A5D-BDBF-9592AEA4B5A7}"/>
            </a:ext>
          </a:extLst>
        </xdr:cNvPr>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a:extLst>
            <a:ext uri="{FF2B5EF4-FFF2-40B4-BE49-F238E27FC236}">
              <a16:creationId xmlns:a16="http://schemas.microsoft.com/office/drawing/2014/main" id="{8DB691F0-45D9-4637-8FB1-60975780014F}"/>
            </a:ext>
          </a:extLst>
        </xdr:cNvPr>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a:extLst>
            <a:ext uri="{FF2B5EF4-FFF2-40B4-BE49-F238E27FC236}">
              <a16:creationId xmlns:a16="http://schemas.microsoft.com/office/drawing/2014/main" id="{531BBDDB-CDC1-4B4A-B1DF-7C38069BA521}"/>
            </a:ext>
          </a:extLst>
        </xdr:cNvPr>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109728</xdr:rowOff>
    </xdr:to>
    <xdr:cxnSp macro="">
      <xdr:nvCxnSpPr>
        <xdr:cNvPr id="799" name="直線コネクタ 798">
          <a:extLst>
            <a:ext uri="{FF2B5EF4-FFF2-40B4-BE49-F238E27FC236}">
              <a16:creationId xmlns:a16="http://schemas.microsoft.com/office/drawing/2014/main" id="{E5ACDA93-2AD5-41DF-9BA3-4291B6502951}"/>
            </a:ext>
          </a:extLst>
        </xdr:cNvPr>
        <xdr:cNvCxnSpPr/>
      </xdr:nvCxnSpPr>
      <xdr:spPr>
        <a:xfrm flipV="1">
          <a:off x="19509104" y="13178028"/>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800" name="【消防施設】&#10;一人当たり面積最小値テキスト">
          <a:extLst>
            <a:ext uri="{FF2B5EF4-FFF2-40B4-BE49-F238E27FC236}">
              <a16:creationId xmlns:a16="http://schemas.microsoft.com/office/drawing/2014/main" id="{79776084-4B9F-4BC7-ADB8-AEF84FEC9468}"/>
            </a:ext>
          </a:extLst>
        </xdr:cNvPr>
        <xdr:cNvSpPr txBox="1"/>
      </xdr:nvSpPr>
      <xdr:spPr>
        <a:xfrm>
          <a:off x="19547840" y="14530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801" name="直線コネクタ 800">
          <a:extLst>
            <a:ext uri="{FF2B5EF4-FFF2-40B4-BE49-F238E27FC236}">
              <a16:creationId xmlns:a16="http://schemas.microsoft.com/office/drawing/2014/main" id="{C90445D4-61D7-4D1C-BC06-748986964CF7}"/>
            </a:ext>
          </a:extLst>
        </xdr:cNvPr>
        <xdr:cNvCxnSpPr/>
      </xdr:nvCxnSpPr>
      <xdr:spPr>
        <a:xfrm>
          <a:off x="19443700" y="145267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802" name="【消防施設】&#10;一人当たり面積最大値テキスト">
          <a:extLst>
            <a:ext uri="{FF2B5EF4-FFF2-40B4-BE49-F238E27FC236}">
              <a16:creationId xmlns:a16="http://schemas.microsoft.com/office/drawing/2014/main" id="{743AE4C0-9F30-4C7C-8CFE-6148D0DC7452}"/>
            </a:ext>
          </a:extLst>
        </xdr:cNvPr>
        <xdr:cNvSpPr txBox="1"/>
      </xdr:nvSpPr>
      <xdr:spPr>
        <a:xfrm>
          <a:off x="19547840" y="1295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803" name="直線コネクタ 802">
          <a:extLst>
            <a:ext uri="{FF2B5EF4-FFF2-40B4-BE49-F238E27FC236}">
              <a16:creationId xmlns:a16="http://schemas.microsoft.com/office/drawing/2014/main" id="{464163DF-A669-4CFF-B9D3-CD3AE3AD1B9F}"/>
            </a:ext>
          </a:extLst>
        </xdr:cNvPr>
        <xdr:cNvCxnSpPr/>
      </xdr:nvCxnSpPr>
      <xdr:spPr>
        <a:xfrm>
          <a:off x="19443700" y="13178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122699</xdr:rowOff>
    </xdr:from>
    <xdr:ext cx="469744" cy="259045"/>
    <xdr:sp macro="" textlink="">
      <xdr:nvSpPr>
        <xdr:cNvPr id="804" name="【消防施設】&#10;一人当たり面積平均値テキスト">
          <a:extLst>
            <a:ext uri="{FF2B5EF4-FFF2-40B4-BE49-F238E27FC236}">
              <a16:creationId xmlns:a16="http://schemas.microsoft.com/office/drawing/2014/main" id="{CDB05F07-B5C6-4B20-B267-B68AF7D69F1B}"/>
            </a:ext>
          </a:extLst>
        </xdr:cNvPr>
        <xdr:cNvSpPr txBox="1"/>
      </xdr:nvSpPr>
      <xdr:spPr>
        <a:xfrm>
          <a:off x="19547840" y="142044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144272</xdr:rowOff>
    </xdr:from>
    <xdr:to>
      <xdr:col>116</xdr:col>
      <xdr:colOff>114300</xdr:colOff>
      <xdr:row>85</xdr:row>
      <xdr:rowOff>74422</xdr:rowOff>
    </xdr:to>
    <xdr:sp macro="" textlink="">
      <xdr:nvSpPr>
        <xdr:cNvPr id="805" name="フローチャート: 判断 804">
          <a:extLst>
            <a:ext uri="{FF2B5EF4-FFF2-40B4-BE49-F238E27FC236}">
              <a16:creationId xmlns:a16="http://schemas.microsoft.com/office/drawing/2014/main" id="{69984095-5E9D-47F0-B828-C79E225F151A}"/>
            </a:ext>
          </a:extLst>
        </xdr:cNvPr>
        <xdr:cNvSpPr/>
      </xdr:nvSpPr>
      <xdr:spPr>
        <a:xfrm>
          <a:off x="19458940" y="1422603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148844</xdr:rowOff>
    </xdr:from>
    <xdr:to>
      <xdr:col>112</xdr:col>
      <xdr:colOff>38100</xdr:colOff>
      <xdr:row>85</xdr:row>
      <xdr:rowOff>78994</xdr:rowOff>
    </xdr:to>
    <xdr:sp macro="" textlink="">
      <xdr:nvSpPr>
        <xdr:cNvPr id="806" name="フローチャート: 判断 805">
          <a:extLst>
            <a:ext uri="{FF2B5EF4-FFF2-40B4-BE49-F238E27FC236}">
              <a16:creationId xmlns:a16="http://schemas.microsoft.com/office/drawing/2014/main" id="{AD52F1C6-5A24-4535-88E4-C697F20B5B2E}"/>
            </a:ext>
          </a:extLst>
        </xdr:cNvPr>
        <xdr:cNvSpPr/>
      </xdr:nvSpPr>
      <xdr:spPr>
        <a:xfrm>
          <a:off x="18735040" y="1423060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12446</xdr:rowOff>
    </xdr:from>
    <xdr:to>
      <xdr:col>107</xdr:col>
      <xdr:colOff>101600</xdr:colOff>
      <xdr:row>85</xdr:row>
      <xdr:rowOff>114046</xdr:rowOff>
    </xdr:to>
    <xdr:sp macro="" textlink="">
      <xdr:nvSpPr>
        <xdr:cNvPr id="807" name="フローチャート: 判断 806">
          <a:extLst>
            <a:ext uri="{FF2B5EF4-FFF2-40B4-BE49-F238E27FC236}">
              <a16:creationId xmlns:a16="http://schemas.microsoft.com/office/drawing/2014/main" id="{7B7A17E7-C090-438A-A586-CA416D1AC40C}"/>
            </a:ext>
          </a:extLst>
        </xdr:cNvPr>
        <xdr:cNvSpPr/>
      </xdr:nvSpPr>
      <xdr:spPr>
        <a:xfrm>
          <a:off x="17937480" y="1426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68072</xdr:rowOff>
    </xdr:from>
    <xdr:to>
      <xdr:col>102</xdr:col>
      <xdr:colOff>165100</xdr:colOff>
      <xdr:row>85</xdr:row>
      <xdr:rowOff>169672</xdr:rowOff>
    </xdr:to>
    <xdr:sp macro="" textlink="">
      <xdr:nvSpPr>
        <xdr:cNvPr id="808" name="フローチャート: 判断 807">
          <a:extLst>
            <a:ext uri="{FF2B5EF4-FFF2-40B4-BE49-F238E27FC236}">
              <a16:creationId xmlns:a16="http://schemas.microsoft.com/office/drawing/2014/main" id="{73CE8D16-3D27-4838-9E66-5F853D888F39}"/>
            </a:ext>
          </a:extLst>
        </xdr:cNvPr>
        <xdr:cNvSpPr/>
      </xdr:nvSpPr>
      <xdr:spPr>
        <a:xfrm>
          <a:off x="17162780" y="1431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72644</xdr:rowOff>
    </xdr:from>
    <xdr:to>
      <xdr:col>98</xdr:col>
      <xdr:colOff>38100</xdr:colOff>
      <xdr:row>86</xdr:row>
      <xdr:rowOff>2794</xdr:rowOff>
    </xdr:to>
    <xdr:sp macro="" textlink="">
      <xdr:nvSpPr>
        <xdr:cNvPr id="809" name="フローチャート: 判断 808">
          <a:extLst>
            <a:ext uri="{FF2B5EF4-FFF2-40B4-BE49-F238E27FC236}">
              <a16:creationId xmlns:a16="http://schemas.microsoft.com/office/drawing/2014/main" id="{6B0B5754-A515-4242-967E-99FBD8A7AA7E}"/>
            </a:ext>
          </a:extLst>
        </xdr:cNvPr>
        <xdr:cNvSpPr/>
      </xdr:nvSpPr>
      <xdr:spPr>
        <a:xfrm>
          <a:off x="16388080" y="143220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18255A29-9D5B-4B5B-AF57-38CB98B70DEB}"/>
            </a:ext>
          </a:extLst>
        </xdr:cNvPr>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F3AB686-2DF0-4F0D-AE5B-5965E95D0F19}"/>
            </a:ext>
          </a:extLst>
        </xdr:cNvPr>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748743DF-8408-431F-90A8-07D40C807355}"/>
            </a:ext>
          </a:extLst>
        </xdr:cNvPr>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390A474-770C-4E74-8E2E-524B6082A254}"/>
            </a:ext>
          </a:extLst>
        </xdr:cNvPr>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A3927402-7DC5-40AB-B3BD-783C19DBE1F0}"/>
            </a:ext>
          </a:extLst>
        </xdr:cNvPr>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61976</xdr:rowOff>
    </xdr:from>
    <xdr:to>
      <xdr:col>116</xdr:col>
      <xdr:colOff>114300</xdr:colOff>
      <xdr:row>84</xdr:row>
      <xdr:rowOff>163576</xdr:rowOff>
    </xdr:to>
    <xdr:sp macro="" textlink="">
      <xdr:nvSpPr>
        <xdr:cNvPr id="815" name="楕円 814">
          <a:extLst>
            <a:ext uri="{FF2B5EF4-FFF2-40B4-BE49-F238E27FC236}">
              <a16:creationId xmlns:a16="http://schemas.microsoft.com/office/drawing/2014/main" id="{B3D4E916-F6BE-496B-BC80-28BBF96E0C2A}"/>
            </a:ext>
          </a:extLst>
        </xdr:cNvPr>
        <xdr:cNvSpPr/>
      </xdr:nvSpPr>
      <xdr:spPr>
        <a:xfrm>
          <a:off x="19458940" y="141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84853</xdr:rowOff>
    </xdr:from>
    <xdr:ext cx="469744" cy="259045"/>
    <xdr:sp macro="" textlink="">
      <xdr:nvSpPr>
        <xdr:cNvPr id="816" name="【消防施設】&#10;一人当たり面積該当値テキスト">
          <a:extLst>
            <a:ext uri="{FF2B5EF4-FFF2-40B4-BE49-F238E27FC236}">
              <a16:creationId xmlns:a16="http://schemas.microsoft.com/office/drawing/2014/main" id="{7EA6B62D-9B41-4B95-B935-4525A55C12F5}"/>
            </a:ext>
          </a:extLst>
        </xdr:cNvPr>
        <xdr:cNvSpPr txBox="1"/>
      </xdr:nvSpPr>
      <xdr:spPr>
        <a:xfrm>
          <a:off x="19547840" y="1399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72644</xdr:rowOff>
    </xdr:from>
    <xdr:to>
      <xdr:col>112</xdr:col>
      <xdr:colOff>38100</xdr:colOff>
      <xdr:row>85</xdr:row>
      <xdr:rowOff>2794</xdr:rowOff>
    </xdr:to>
    <xdr:sp macro="" textlink="">
      <xdr:nvSpPr>
        <xdr:cNvPr id="817" name="楕円 816">
          <a:extLst>
            <a:ext uri="{FF2B5EF4-FFF2-40B4-BE49-F238E27FC236}">
              <a16:creationId xmlns:a16="http://schemas.microsoft.com/office/drawing/2014/main" id="{E4FD88D8-D92C-4906-AB02-73001F820DFC}"/>
            </a:ext>
          </a:extLst>
        </xdr:cNvPr>
        <xdr:cNvSpPr/>
      </xdr:nvSpPr>
      <xdr:spPr>
        <a:xfrm>
          <a:off x="18735040" y="141544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112776</xdr:rowOff>
    </xdr:from>
    <xdr:to>
      <xdr:col>116</xdr:col>
      <xdr:colOff>63500</xdr:colOff>
      <xdr:row>84</xdr:row>
      <xdr:rowOff>123444</xdr:rowOff>
    </xdr:to>
    <xdr:cxnSp macro="">
      <xdr:nvCxnSpPr>
        <xdr:cNvPr id="818" name="直線コネクタ 817">
          <a:extLst>
            <a:ext uri="{FF2B5EF4-FFF2-40B4-BE49-F238E27FC236}">
              <a16:creationId xmlns:a16="http://schemas.microsoft.com/office/drawing/2014/main" id="{ABF1A478-2622-457E-8697-8295C87D9ED8}"/>
            </a:ext>
          </a:extLst>
        </xdr:cNvPr>
        <xdr:cNvCxnSpPr/>
      </xdr:nvCxnSpPr>
      <xdr:spPr>
        <a:xfrm flipV="1">
          <a:off x="18778220" y="14194536"/>
          <a:ext cx="73152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81026</xdr:rowOff>
    </xdr:from>
    <xdr:to>
      <xdr:col>107</xdr:col>
      <xdr:colOff>101600</xdr:colOff>
      <xdr:row>85</xdr:row>
      <xdr:rowOff>11176</xdr:rowOff>
    </xdr:to>
    <xdr:sp macro="" textlink="">
      <xdr:nvSpPr>
        <xdr:cNvPr id="819" name="楕円 818">
          <a:extLst>
            <a:ext uri="{FF2B5EF4-FFF2-40B4-BE49-F238E27FC236}">
              <a16:creationId xmlns:a16="http://schemas.microsoft.com/office/drawing/2014/main" id="{842A4A09-4436-490C-9E65-EC8C735388C5}"/>
            </a:ext>
          </a:extLst>
        </xdr:cNvPr>
        <xdr:cNvSpPr/>
      </xdr:nvSpPr>
      <xdr:spPr>
        <a:xfrm>
          <a:off x="17937480" y="141627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123444</xdr:rowOff>
    </xdr:from>
    <xdr:to>
      <xdr:col>111</xdr:col>
      <xdr:colOff>177800</xdr:colOff>
      <xdr:row>84</xdr:row>
      <xdr:rowOff>131826</xdr:rowOff>
    </xdr:to>
    <xdr:cxnSp macro="">
      <xdr:nvCxnSpPr>
        <xdr:cNvPr id="820" name="直線コネクタ 819">
          <a:extLst>
            <a:ext uri="{FF2B5EF4-FFF2-40B4-BE49-F238E27FC236}">
              <a16:creationId xmlns:a16="http://schemas.microsoft.com/office/drawing/2014/main" id="{220D2E82-8EB5-46FC-A3B0-D33455E793D5}"/>
            </a:ext>
          </a:extLst>
        </xdr:cNvPr>
        <xdr:cNvCxnSpPr/>
      </xdr:nvCxnSpPr>
      <xdr:spPr>
        <a:xfrm flipV="1">
          <a:off x="17988280" y="14205204"/>
          <a:ext cx="78994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92456</xdr:rowOff>
    </xdr:from>
    <xdr:to>
      <xdr:col>102</xdr:col>
      <xdr:colOff>165100</xdr:colOff>
      <xdr:row>85</xdr:row>
      <xdr:rowOff>22606</xdr:rowOff>
    </xdr:to>
    <xdr:sp macro="" textlink="">
      <xdr:nvSpPr>
        <xdr:cNvPr id="821" name="楕円 820">
          <a:extLst>
            <a:ext uri="{FF2B5EF4-FFF2-40B4-BE49-F238E27FC236}">
              <a16:creationId xmlns:a16="http://schemas.microsoft.com/office/drawing/2014/main" id="{A812E5B0-6C9E-48D9-BBA0-5FD900085776}"/>
            </a:ext>
          </a:extLst>
        </xdr:cNvPr>
        <xdr:cNvSpPr/>
      </xdr:nvSpPr>
      <xdr:spPr>
        <a:xfrm>
          <a:off x="17162780" y="1417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131826</xdr:rowOff>
    </xdr:from>
    <xdr:to>
      <xdr:col>107</xdr:col>
      <xdr:colOff>50800</xdr:colOff>
      <xdr:row>84</xdr:row>
      <xdr:rowOff>143256</xdr:rowOff>
    </xdr:to>
    <xdr:cxnSp macro="">
      <xdr:nvCxnSpPr>
        <xdr:cNvPr id="822" name="直線コネクタ 821">
          <a:extLst>
            <a:ext uri="{FF2B5EF4-FFF2-40B4-BE49-F238E27FC236}">
              <a16:creationId xmlns:a16="http://schemas.microsoft.com/office/drawing/2014/main" id="{1A850D5D-D254-45EF-8FBC-D6A46566C88E}"/>
            </a:ext>
          </a:extLst>
        </xdr:cNvPr>
        <xdr:cNvCxnSpPr/>
      </xdr:nvCxnSpPr>
      <xdr:spPr>
        <a:xfrm flipV="1">
          <a:off x="17213580" y="1421358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100837</xdr:rowOff>
    </xdr:from>
    <xdr:to>
      <xdr:col>98</xdr:col>
      <xdr:colOff>38100</xdr:colOff>
      <xdr:row>85</xdr:row>
      <xdr:rowOff>30987</xdr:rowOff>
    </xdr:to>
    <xdr:sp macro="" textlink="">
      <xdr:nvSpPr>
        <xdr:cNvPr id="823" name="楕円 822">
          <a:extLst>
            <a:ext uri="{FF2B5EF4-FFF2-40B4-BE49-F238E27FC236}">
              <a16:creationId xmlns:a16="http://schemas.microsoft.com/office/drawing/2014/main" id="{2F44E206-ACA6-4C51-B796-2B76F31E2D16}"/>
            </a:ext>
          </a:extLst>
        </xdr:cNvPr>
        <xdr:cNvSpPr/>
      </xdr:nvSpPr>
      <xdr:spPr>
        <a:xfrm>
          <a:off x="16388080" y="14182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143256</xdr:rowOff>
    </xdr:from>
    <xdr:to>
      <xdr:col>102</xdr:col>
      <xdr:colOff>114300</xdr:colOff>
      <xdr:row>84</xdr:row>
      <xdr:rowOff>151637</xdr:rowOff>
    </xdr:to>
    <xdr:cxnSp macro="">
      <xdr:nvCxnSpPr>
        <xdr:cNvPr id="824" name="直線コネクタ 823">
          <a:extLst>
            <a:ext uri="{FF2B5EF4-FFF2-40B4-BE49-F238E27FC236}">
              <a16:creationId xmlns:a16="http://schemas.microsoft.com/office/drawing/2014/main" id="{15EE3278-5704-4FF1-9D41-AE44903A563C}"/>
            </a:ext>
          </a:extLst>
        </xdr:cNvPr>
        <xdr:cNvCxnSpPr/>
      </xdr:nvCxnSpPr>
      <xdr:spPr>
        <a:xfrm flipV="1">
          <a:off x="16431260" y="14225016"/>
          <a:ext cx="782320" cy="8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70121</xdr:rowOff>
    </xdr:from>
    <xdr:ext cx="469744" cy="259045"/>
    <xdr:sp macro="" textlink="">
      <xdr:nvSpPr>
        <xdr:cNvPr id="825" name="n_1aveValue【消防施設】&#10;一人当たり面積">
          <a:extLst>
            <a:ext uri="{FF2B5EF4-FFF2-40B4-BE49-F238E27FC236}">
              <a16:creationId xmlns:a16="http://schemas.microsoft.com/office/drawing/2014/main" id="{B70CCCFC-4BB7-4485-A4A1-C52510EE9C29}"/>
            </a:ext>
          </a:extLst>
        </xdr:cNvPr>
        <xdr:cNvSpPr txBox="1"/>
      </xdr:nvSpPr>
      <xdr:spPr>
        <a:xfrm>
          <a:off x="18561127" y="1431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105173</xdr:rowOff>
    </xdr:from>
    <xdr:ext cx="469744" cy="259045"/>
    <xdr:sp macro="" textlink="">
      <xdr:nvSpPr>
        <xdr:cNvPr id="826" name="n_2aveValue【消防施設】&#10;一人当たり面積">
          <a:extLst>
            <a:ext uri="{FF2B5EF4-FFF2-40B4-BE49-F238E27FC236}">
              <a16:creationId xmlns:a16="http://schemas.microsoft.com/office/drawing/2014/main" id="{7C2B4284-C51F-43EF-BB73-D0D9156652DC}"/>
            </a:ext>
          </a:extLst>
        </xdr:cNvPr>
        <xdr:cNvSpPr txBox="1"/>
      </xdr:nvSpPr>
      <xdr:spPr>
        <a:xfrm>
          <a:off x="17776267" y="14354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160799</xdr:rowOff>
    </xdr:from>
    <xdr:ext cx="469744" cy="259045"/>
    <xdr:sp macro="" textlink="">
      <xdr:nvSpPr>
        <xdr:cNvPr id="827" name="n_3aveValue【消防施設】&#10;一人当たり面積">
          <a:extLst>
            <a:ext uri="{FF2B5EF4-FFF2-40B4-BE49-F238E27FC236}">
              <a16:creationId xmlns:a16="http://schemas.microsoft.com/office/drawing/2014/main" id="{620D9B6B-C387-4626-A1F7-F2E13A3254A9}"/>
            </a:ext>
          </a:extLst>
        </xdr:cNvPr>
        <xdr:cNvSpPr txBox="1"/>
      </xdr:nvSpPr>
      <xdr:spPr>
        <a:xfrm>
          <a:off x="17001567"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165371</xdr:rowOff>
    </xdr:from>
    <xdr:ext cx="469744" cy="259045"/>
    <xdr:sp macro="" textlink="">
      <xdr:nvSpPr>
        <xdr:cNvPr id="828" name="n_4aveValue【消防施設】&#10;一人当たり面積">
          <a:extLst>
            <a:ext uri="{FF2B5EF4-FFF2-40B4-BE49-F238E27FC236}">
              <a16:creationId xmlns:a16="http://schemas.microsoft.com/office/drawing/2014/main" id="{3097002F-5FD4-4AD4-AC37-FF92F57E9FE9}"/>
            </a:ext>
          </a:extLst>
        </xdr:cNvPr>
        <xdr:cNvSpPr txBox="1"/>
      </xdr:nvSpPr>
      <xdr:spPr>
        <a:xfrm>
          <a:off x="16226867" y="1441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19321</xdr:rowOff>
    </xdr:from>
    <xdr:ext cx="469744" cy="259045"/>
    <xdr:sp macro="" textlink="">
      <xdr:nvSpPr>
        <xdr:cNvPr id="829" name="n_1mainValue【消防施設】&#10;一人当たり面積">
          <a:extLst>
            <a:ext uri="{FF2B5EF4-FFF2-40B4-BE49-F238E27FC236}">
              <a16:creationId xmlns:a16="http://schemas.microsoft.com/office/drawing/2014/main" id="{C0F5EF7C-674F-4ABE-A3C1-71C56CDF9725}"/>
            </a:ext>
          </a:extLst>
        </xdr:cNvPr>
        <xdr:cNvSpPr txBox="1"/>
      </xdr:nvSpPr>
      <xdr:spPr>
        <a:xfrm>
          <a:off x="18561127" y="1393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27703</xdr:rowOff>
    </xdr:from>
    <xdr:ext cx="469744" cy="259045"/>
    <xdr:sp macro="" textlink="">
      <xdr:nvSpPr>
        <xdr:cNvPr id="830" name="n_2mainValue【消防施設】&#10;一人当たり面積">
          <a:extLst>
            <a:ext uri="{FF2B5EF4-FFF2-40B4-BE49-F238E27FC236}">
              <a16:creationId xmlns:a16="http://schemas.microsoft.com/office/drawing/2014/main" id="{81AFC094-DB82-4809-95B6-EDC0FFB36C55}"/>
            </a:ext>
          </a:extLst>
        </xdr:cNvPr>
        <xdr:cNvSpPr txBox="1"/>
      </xdr:nvSpPr>
      <xdr:spPr>
        <a:xfrm>
          <a:off x="17776267" y="1394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39133</xdr:rowOff>
    </xdr:from>
    <xdr:ext cx="469744" cy="259045"/>
    <xdr:sp macro="" textlink="">
      <xdr:nvSpPr>
        <xdr:cNvPr id="831" name="n_3mainValue【消防施設】&#10;一人当たり面積">
          <a:extLst>
            <a:ext uri="{FF2B5EF4-FFF2-40B4-BE49-F238E27FC236}">
              <a16:creationId xmlns:a16="http://schemas.microsoft.com/office/drawing/2014/main" id="{C90DA55E-7136-4B15-BF63-D5CA7F588A30}"/>
            </a:ext>
          </a:extLst>
        </xdr:cNvPr>
        <xdr:cNvSpPr txBox="1"/>
      </xdr:nvSpPr>
      <xdr:spPr>
        <a:xfrm>
          <a:off x="17001567" y="139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47514</xdr:rowOff>
    </xdr:from>
    <xdr:ext cx="469744" cy="259045"/>
    <xdr:sp macro="" textlink="">
      <xdr:nvSpPr>
        <xdr:cNvPr id="832" name="n_4mainValue【消防施設】&#10;一人当たり面積">
          <a:extLst>
            <a:ext uri="{FF2B5EF4-FFF2-40B4-BE49-F238E27FC236}">
              <a16:creationId xmlns:a16="http://schemas.microsoft.com/office/drawing/2014/main" id="{29905E6B-5DCA-4092-9FA0-E6A044BBBC2C}"/>
            </a:ext>
          </a:extLst>
        </xdr:cNvPr>
        <xdr:cNvSpPr txBox="1"/>
      </xdr:nvSpPr>
      <xdr:spPr>
        <a:xfrm>
          <a:off x="16226867" y="1396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3" name="正方形/長方形 832">
          <a:extLst>
            <a:ext uri="{FF2B5EF4-FFF2-40B4-BE49-F238E27FC236}">
              <a16:creationId xmlns:a16="http://schemas.microsoft.com/office/drawing/2014/main" id="{2362A680-F514-419B-9CEE-E910F1E76A37}"/>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4" name="正方形/長方形 833">
          <a:extLst>
            <a:ext uri="{FF2B5EF4-FFF2-40B4-BE49-F238E27FC236}">
              <a16:creationId xmlns:a16="http://schemas.microsoft.com/office/drawing/2014/main" id="{EB5399B4-8A1B-4CF9-8099-D6AA5D64151E}"/>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5" name="正方形/長方形 834">
          <a:extLst>
            <a:ext uri="{FF2B5EF4-FFF2-40B4-BE49-F238E27FC236}">
              <a16:creationId xmlns:a16="http://schemas.microsoft.com/office/drawing/2014/main" id="{FE10784A-0FC6-4F50-B7CA-9C62E19D1B55}"/>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6" name="正方形/長方形 835">
          <a:extLst>
            <a:ext uri="{FF2B5EF4-FFF2-40B4-BE49-F238E27FC236}">
              <a16:creationId xmlns:a16="http://schemas.microsoft.com/office/drawing/2014/main" id="{A37EA4D4-E0C2-41C2-8C54-CEADCC0F4F6E}"/>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7" name="正方形/長方形 836">
          <a:extLst>
            <a:ext uri="{FF2B5EF4-FFF2-40B4-BE49-F238E27FC236}">
              <a16:creationId xmlns:a16="http://schemas.microsoft.com/office/drawing/2014/main" id="{171359B8-00D1-4245-B481-97E41D402085}"/>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8" name="正方形/長方形 837">
          <a:extLst>
            <a:ext uri="{FF2B5EF4-FFF2-40B4-BE49-F238E27FC236}">
              <a16:creationId xmlns:a16="http://schemas.microsoft.com/office/drawing/2014/main" id="{013EB030-E50B-4C64-91C0-648CCD3D99B7}"/>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9" name="正方形/長方形 838">
          <a:extLst>
            <a:ext uri="{FF2B5EF4-FFF2-40B4-BE49-F238E27FC236}">
              <a16:creationId xmlns:a16="http://schemas.microsoft.com/office/drawing/2014/main" id="{0EC41520-DD08-4258-A7A0-079186197DFB}"/>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0" name="正方形/長方形 839">
          <a:extLst>
            <a:ext uri="{FF2B5EF4-FFF2-40B4-BE49-F238E27FC236}">
              <a16:creationId xmlns:a16="http://schemas.microsoft.com/office/drawing/2014/main" id="{D2B6BC1D-83DA-4A4B-A5D2-C55BE2E5023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1" name="テキスト ボックス 840">
          <a:extLst>
            <a:ext uri="{FF2B5EF4-FFF2-40B4-BE49-F238E27FC236}">
              <a16:creationId xmlns:a16="http://schemas.microsoft.com/office/drawing/2014/main" id="{786116CE-0958-4A09-B789-3B3D16A02AFA}"/>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2" name="直線コネクタ 841">
          <a:extLst>
            <a:ext uri="{FF2B5EF4-FFF2-40B4-BE49-F238E27FC236}">
              <a16:creationId xmlns:a16="http://schemas.microsoft.com/office/drawing/2014/main" id="{D3174445-0D34-4FE9-A789-D07D91AB9046}"/>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3" name="テキスト ボックス 842">
          <a:extLst>
            <a:ext uri="{FF2B5EF4-FFF2-40B4-BE49-F238E27FC236}">
              <a16:creationId xmlns:a16="http://schemas.microsoft.com/office/drawing/2014/main" id="{9854ABE7-7B34-495E-8011-233D43E9329D}"/>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4" name="直線コネクタ 843">
          <a:extLst>
            <a:ext uri="{FF2B5EF4-FFF2-40B4-BE49-F238E27FC236}">
              <a16:creationId xmlns:a16="http://schemas.microsoft.com/office/drawing/2014/main" id="{EE4DE8A8-F929-4AC2-9F3C-10938A72C669}"/>
            </a:ext>
          </a:extLst>
        </xdr:cNvPr>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5" name="テキスト ボックス 844">
          <a:extLst>
            <a:ext uri="{FF2B5EF4-FFF2-40B4-BE49-F238E27FC236}">
              <a16:creationId xmlns:a16="http://schemas.microsoft.com/office/drawing/2014/main" id="{6EC70ABE-CF94-4731-9CEE-DEEADA1FB3DF}"/>
            </a:ext>
          </a:extLst>
        </xdr:cNvPr>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6" name="直線コネクタ 845">
          <a:extLst>
            <a:ext uri="{FF2B5EF4-FFF2-40B4-BE49-F238E27FC236}">
              <a16:creationId xmlns:a16="http://schemas.microsoft.com/office/drawing/2014/main" id="{349DB134-1CE4-46C9-B5D4-F17F1ACB7ED0}"/>
            </a:ext>
          </a:extLst>
        </xdr:cNvPr>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7" name="テキスト ボックス 846">
          <a:extLst>
            <a:ext uri="{FF2B5EF4-FFF2-40B4-BE49-F238E27FC236}">
              <a16:creationId xmlns:a16="http://schemas.microsoft.com/office/drawing/2014/main" id="{A4773EA6-A391-4F09-9EC4-6F8C13D9B5B5}"/>
            </a:ext>
          </a:extLst>
        </xdr:cNvPr>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8" name="直線コネクタ 847">
          <a:extLst>
            <a:ext uri="{FF2B5EF4-FFF2-40B4-BE49-F238E27FC236}">
              <a16:creationId xmlns:a16="http://schemas.microsoft.com/office/drawing/2014/main" id="{751FF67C-0C0F-466B-963D-8EE83D557C42}"/>
            </a:ext>
          </a:extLst>
        </xdr:cNvPr>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9" name="テキスト ボックス 848">
          <a:extLst>
            <a:ext uri="{FF2B5EF4-FFF2-40B4-BE49-F238E27FC236}">
              <a16:creationId xmlns:a16="http://schemas.microsoft.com/office/drawing/2014/main" id="{52B07FC3-48D2-4AA0-8CC8-9F2B236DFAD6}"/>
            </a:ext>
          </a:extLst>
        </xdr:cNvPr>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0" name="直線コネクタ 849">
          <a:extLst>
            <a:ext uri="{FF2B5EF4-FFF2-40B4-BE49-F238E27FC236}">
              <a16:creationId xmlns:a16="http://schemas.microsoft.com/office/drawing/2014/main" id="{DAA4C6FE-9304-46D3-91AE-82EDD1122D57}"/>
            </a:ext>
          </a:extLst>
        </xdr:cNvPr>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1" name="テキスト ボックス 850">
          <a:extLst>
            <a:ext uri="{FF2B5EF4-FFF2-40B4-BE49-F238E27FC236}">
              <a16:creationId xmlns:a16="http://schemas.microsoft.com/office/drawing/2014/main" id="{86C06F1C-6CE7-42BB-9192-9403B0F8F83A}"/>
            </a:ext>
          </a:extLst>
        </xdr:cNvPr>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2" name="直線コネクタ 851">
          <a:extLst>
            <a:ext uri="{FF2B5EF4-FFF2-40B4-BE49-F238E27FC236}">
              <a16:creationId xmlns:a16="http://schemas.microsoft.com/office/drawing/2014/main" id="{123CC058-5F49-44C3-AA60-FAA46EA54D16}"/>
            </a:ext>
          </a:extLst>
        </xdr:cNvPr>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3" name="テキスト ボックス 852">
          <a:extLst>
            <a:ext uri="{FF2B5EF4-FFF2-40B4-BE49-F238E27FC236}">
              <a16:creationId xmlns:a16="http://schemas.microsoft.com/office/drawing/2014/main" id="{81BF9188-DCC6-4857-BB04-4F932E5F263E}"/>
            </a:ext>
          </a:extLst>
        </xdr:cNvPr>
        <xdr:cNvSpPr txBox="1"/>
      </xdr:nvSpPr>
      <xdr:spPr>
        <a:xfrm>
          <a:off x="10666881" y="1662558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79058AB3-024B-42E0-BC97-9F7A388430D3}"/>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65214BDB-3625-4DFE-83CC-4953C11C22FD}"/>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856" name="直線コネクタ 855">
          <a:extLst>
            <a:ext uri="{FF2B5EF4-FFF2-40B4-BE49-F238E27FC236}">
              <a16:creationId xmlns:a16="http://schemas.microsoft.com/office/drawing/2014/main" id="{DB5F332C-7B39-4EBB-A857-3CAA4286A48B}"/>
            </a:ext>
          </a:extLst>
        </xdr:cNvPr>
        <xdr:cNvCxnSpPr/>
      </xdr:nvCxnSpPr>
      <xdr:spPr>
        <a:xfrm flipV="1">
          <a:off x="14375764" y="16764000"/>
          <a:ext cx="0" cy="12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857" name="【庁舎】&#10;有形固定資産減価償却率最小値テキスト">
          <a:extLst>
            <a:ext uri="{FF2B5EF4-FFF2-40B4-BE49-F238E27FC236}">
              <a16:creationId xmlns:a16="http://schemas.microsoft.com/office/drawing/2014/main" id="{9385F45F-F8EF-45B1-936F-C5B0AA5BCE48}"/>
            </a:ext>
          </a:extLst>
        </xdr:cNvPr>
        <xdr:cNvSpPr txBox="1"/>
      </xdr:nvSpPr>
      <xdr:spPr>
        <a:xfrm>
          <a:off x="14414500" y="1801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858" name="直線コネクタ 857">
          <a:extLst>
            <a:ext uri="{FF2B5EF4-FFF2-40B4-BE49-F238E27FC236}">
              <a16:creationId xmlns:a16="http://schemas.microsoft.com/office/drawing/2014/main" id="{B1C80679-9EF1-4B5E-9670-23C9D56988D3}"/>
            </a:ext>
          </a:extLst>
        </xdr:cNvPr>
        <xdr:cNvCxnSpPr/>
      </xdr:nvCxnSpPr>
      <xdr:spPr>
        <a:xfrm>
          <a:off x="14287500" y="180073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859" name="【庁舎】&#10;有形固定資産減価償却率最大値テキスト">
          <a:extLst>
            <a:ext uri="{FF2B5EF4-FFF2-40B4-BE49-F238E27FC236}">
              <a16:creationId xmlns:a16="http://schemas.microsoft.com/office/drawing/2014/main" id="{64B9FCA8-8C6C-40E3-BB10-DF117F9AAB0A}"/>
            </a:ext>
          </a:extLst>
        </xdr:cNvPr>
        <xdr:cNvSpPr txBox="1"/>
      </xdr:nvSpPr>
      <xdr:spPr>
        <a:xfrm>
          <a:off x="14414500" y="16546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60" name="直線コネクタ 859">
          <a:extLst>
            <a:ext uri="{FF2B5EF4-FFF2-40B4-BE49-F238E27FC236}">
              <a16:creationId xmlns:a16="http://schemas.microsoft.com/office/drawing/2014/main" id="{D3FE9A5D-7C08-432A-8198-ADCDA0720E5A}"/>
            </a:ext>
          </a:extLst>
        </xdr:cNvPr>
        <xdr:cNvCxnSpPr/>
      </xdr:nvCxnSpPr>
      <xdr:spPr>
        <a:xfrm>
          <a:off x="1428750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102888</xdr:rowOff>
    </xdr:from>
    <xdr:ext cx="405111" cy="259045"/>
    <xdr:sp macro="" textlink="">
      <xdr:nvSpPr>
        <xdr:cNvPr id="861" name="【庁舎】&#10;有形固定資産減価償却率平均値テキスト">
          <a:extLst>
            <a:ext uri="{FF2B5EF4-FFF2-40B4-BE49-F238E27FC236}">
              <a16:creationId xmlns:a16="http://schemas.microsoft.com/office/drawing/2014/main" id="{A02490C4-77B2-4AD1-B8A0-A8796A6506D5}"/>
            </a:ext>
          </a:extLst>
        </xdr:cNvPr>
        <xdr:cNvSpPr txBox="1"/>
      </xdr:nvSpPr>
      <xdr:spPr>
        <a:xfrm>
          <a:off x="14414500" y="173698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862" name="フローチャート: 判断 861">
          <a:extLst>
            <a:ext uri="{FF2B5EF4-FFF2-40B4-BE49-F238E27FC236}">
              <a16:creationId xmlns:a16="http://schemas.microsoft.com/office/drawing/2014/main" id="{77A720D5-9D6D-4776-BC66-A5F68BAA3C65}"/>
            </a:ext>
          </a:extLst>
        </xdr:cNvPr>
        <xdr:cNvSpPr/>
      </xdr:nvSpPr>
      <xdr:spPr>
        <a:xfrm>
          <a:off x="14325600" y="1739138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146050</xdr:rowOff>
    </xdr:from>
    <xdr:to>
      <xdr:col>81</xdr:col>
      <xdr:colOff>101600</xdr:colOff>
      <xdr:row>104</xdr:row>
      <xdr:rowOff>76200</xdr:rowOff>
    </xdr:to>
    <xdr:sp macro="" textlink="">
      <xdr:nvSpPr>
        <xdr:cNvPr id="863" name="フローチャート: 判断 862">
          <a:extLst>
            <a:ext uri="{FF2B5EF4-FFF2-40B4-BE49-F238E27FC236}">
              <a16:creationId xmlns:a16="http://schemas.microsoft.com/office/drawing/2014/main" id="{2F5198FD-917F-4885-87BE-7E4301098516}"/>
            </a:ext>
          </a:extLst>
        </xdr:cNvPr>
        <xdr:cNvSpPr/>
      </xdr:nvSpPr>
      <xdr:spPr>
        <a:xfrm>
          <a:off x="13578840" y="17412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1270</xdr:rowOff>
    </xdr:from>
    <xdr:to>
      <xdr:col>76</xdr:col>
      <xdr:colOff>165100</xdr:colOff>
      <xdr:row>104</xdr:row>
      <xdr:rowOff>102870</xdr:rowOff>
    </xdr:to>
    <xdr:sp macro="" textlink="">
      <xdr:nvSpPr>
        <xdr:cNvPr id="864" name="フローチャート: 判断 863">
          <a:extLst>
            <a:ext uri="{FF2B5EF4-FFF2-40B4-BE49-F238E27FC236}">
              <a16:creationId xmlns:a16="http://schemas.microsoft.com/office/drawing/2014/main" id="{5CEFCDBE-3BA3-49DA-B7BA-023357F3BDFC}"/>
            </a:ext>
          </a:extLst>
        </xdr:cNvPr>
        <xdr:cNvSpPr/>
      </xdr:nvSpPr>
      <xdr:spPr>
        <a:xfrm>
          <a:off x="12804140" y="1743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8889</xdr:rowOff>
    </xdr:from>
    <xdr:to>
      <xdr:col>72</xdr:col>
      <xdr:colOff>38100</xdr:colOff>
      <xdr:row>104</xdr:row>
      <xdr:rowOff>110489</xdr:rowOff>
    </xdr:to>
    <xdr:sp macro="" textlink="">
      <xdr:nvSpPr>
        <xdr:cNvPr id="865" name="フローチャート: 判断 864">
          <a:extLst>
            <a:ext uri="{FF2B5EF4-FFF2-40B4-BE49-F238E27FC236}">
              <a16:creationId xmlns:a16="http://schemas.microsoft.com/office/drawing/2014/main" id="{9FFB339B-124B-4711-BAF3-5F0F398E30F8}"/>
            </a:ext>
          </a:extLst>
        </xdr:cNvPr>
        <xdr:cNvSpPr/>
      </xdr:nvSpPr>
      <xdr:spPr>
        <a:xfrm>
          <a:off x="12029440" y="174434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160020</xdr:rowOff>
    </xdr:from>
    <xdr:to>
      <xdr:col>67</xdr:col>
      <xdr:colOff>101600</xdr:colOff>
      <xdr:row>104</xdr:row>
      <xdr:rowOff>90170</xdr:rowOff>
    </xdr:to>
    <xdr:sp macro="" textlink="">
      <xdr:nvSpPr>
        <xdr:cNvPr id="866" name="フローチャート: 判断 865">
          <a:extLst>
            <a:ext uri="{FF2B5EF4-FFF2-40B4-BE49-F238E27FC236}">
              <a16:creationId xmlns:a16="http://schemas.microsoft.com/office/drawing/2014/main" id="{D73371E0-5FF7-4CA0-B295-27B70F9E0438}"/>
            </a:ext>
          </a:extLst>
        </xdr:cNvPr>
        <xdr:cNvSpPr/>
      </xdr:nvSpPr>
      <xdr:spPr>
        <a:xfrm>
          <a:off x="11231880" y="1742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DC51B31F-0BD9-494B-AA9F-47C143BEE1F9}"/>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2A9A861-C414-4C5D-9EDB-493C6465CD2D}"/>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7928C89-3E1B-4E5F-8A4A-64841784530A}"/>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D589377-CB05-4380-84CC-9E5B419BA3CC}"/>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432AFF3-807B-4E7C-852D-1843BAB8FEEA}"/>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15239</xdr:rowOff>
    </xdr:from>
    <xdr:to>
      <xdr:col>85</xdr:col>
      <xdr:colOff>177800</xdr:colOff>
      <xdr:row>103</xdr:row>
      <xdr:rowOff>116839</xdr:rowOff>
    </xdr:to>
    <xdr:sp macro="" textlink="">
      <xdr:nvSpPr>
        <xdr:cNvPr id="872" name="楕円 871">
          <a:extLst>
            <a:ext uri="{FF2B5EF4-FFF2-40B4-BE49-F238E27FC236}">
              <a16:creationId xmlns:a16="http://schemas.microsoft.com/office/drawing/2014/main" id="{36B993FF-B392-44F4-83B0-AB2B107AD772}"/>
            </a:ext>
          </a:extLst>
        </xdr:cNvPr>
        <xdr:cNvSpPr/>
      </xdr:nvSpPr>
      <xdr:spPr>
        <a:xfrm>
          <a:off x="14325600" y="1728215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38116</xdr:rowOff>
    </xdr:from>
    <xdr:ext cx="405111" cy="259045"/>
    <xdr:sp macro="" textlink="">
      <xdr:nvSpPr>
        <xdr:cNvPr id="873" name="【庁舎】&#10;有形固定資産減価償却率該当値テキスト">
          <a:extLst>
            <a:ext uri="{FF2B5EF4-FFF2-40B4-BE49-F238E27FC236}">
              <a16:creationId xmlns:a16="http://schemas.microsoft.com/office/drawing/2014/main" id="{2FC769C0-687C-47EC-BD49-572F64D668E3}"/>
            </a:ext>
          </a:extLst>
        </xdr:cNvPr>
        <xdr:cNvSpPr txBox="1"/>
      </xdr:nvSpPr>
      <xdr:spPr>
        <a:xfrm>
          <a:off x="14414500" y="17137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158750</xdr:rowOff>
    </xdr:from>
    <xdr:to>
      <xdr:col>81</xdr:col>
      <xdr:colOff>101600</xdr:colOff>
      <xdr:row>103</xdr:row>
      <xdr:rowOff>88900</xdr:rowOff>
    </xdr:to>
    <xdr:sp macro="" textlink="">
      <xdr:nvSpPr>
        <xdr:cNvPr id="874" name="楕円 873">
          <a:extLst>
            <a:ext uri="{FF2B5EF4-FFF2-40B4-BE49-F238E27FC236}">
              <a16:creationId xmlns:a16="http://schemas.microsoft.com/office/drawing/2014/main" id="{9991D2EA-A3A4-4FF0-8E67-77DE49CC37BF}"/>
            </a:ext>
          </a:extLst>
        </xdr:cNvPr>
        <xdr:cNvSpPr/>
      </xdr:nvSpPr>
      <xdr:spPr>
        <a:xfrm>
          <a:off x="13578840" y="17258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66039</xdr:rowOff>
    </xdr:to>
    <xdr:cxnSp macro="">
      <xdr:nvCxnSpPr>
        <xdr:cNvPr id="875" name="直線コネクタ 874">
          <a:extLst>
            <a:ext uri="{FF2B5EF4-FFF2-40B4-BE49-F238E27FC236}">
              <a16:creationId xmlns:a16="http://schemas.microsoft.com/office/drawing/2014/main" id="{7164A11E-D8BA-4892-8E1F-5DF32B601AFC}"/>
            </a:ext>
          </a:extLst>
        </xdr:cNvPr>
        <xdr:cNvCxnSpPr/>
      </xdr:nvCxnSpPr>
      <xdr:spPr>
        <a:xfrm>
          <a:off x="13629640" y="17305020"/>
          <a:ext cx="74676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130811</xdr:rowOff>
    </xdr:from>
    <xdr:to>
      <xdr:col>76</xdr:col>
      <xdr:colOff>165100</xdr:colOff>
      <xdr:row>103</xdr:row>
      <xdr:rowOff>60961</xdr:rowOff>
    </xdr:to>
    <xdr:sp macro="" textlink="">
      <xdr:nvSpPr>
        <xdr:cNvPr id="876" name="楕円 875">
          <a:extLst>
            <a:ext uri="{FF2B5EF4-FFF2-40B4-BE49-F238E27FC236}">
              <a16:creationId xmlns:a16="http://schemas.microsoft.com/office/drawing/2014/main" id="{0D51FEF5-B4A1-41F0-A91F-1494F831A6DF}"/>
            </a:ext>
          </a:extLst>
        </xdr:cNvPr>
        <xdr:cNvSpPr/>
      </xdr:nvSpPr>
      <xdr:spPr>
        <a:xfrm>
          <a:off x="12804140" y="1723009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10161</xdr:rowOff>
    </xdr:from>
    <xdr:to>
      <xdr:col>81</xdr:col>
      <xdr:colOff>50800</xdr:colOff>
      <xdr:row>103</xdr:row>
      <xdr:rowOff>38100</xdr:rowOff>
    </xdr:to>
    <xdr:cxnSp macro="">
      <xdr:nvCxnSpPr>
        <xdr:cNvPr id="877" name="直線コネクタ 876">
          <a:extLst>
            <a:ext uri="{FF2B5EF4-FFF2-40B4-BE49-F238E27FC236}">
              <a16:creationId xmlns:a16="http://schemas.microsoft.com/office/drawing/2014/main" id="{98772EAE-5EAA-4371-853E-085684DD85FD}"/>
            </a:ext>
          </a:extLst>
        </xdr:cNvPr>
        <xdr:cNvCxnSpPr/>
      </xdr:nvCxnSpPr>
      <xdr:spPr>
        <a:xfrm>
          <a:off x="12854940" y="17277081"/>
          <a:ext cx="7747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101600</xdr:rowOff>
    </xdr:from>
    <xdr:to>
      <xdr:col>72</xdr:col>
      <xdr:colOff>38100</xdr:colOff>
      <xdr:row>103</xdr:row>
      <xdr:rowOff>31750</xdr:rowOff>
    </xdr:to>
    <xdr:sp macro="" textlink="">
      <xdr:nvSpPr>
        <xdr:cNvPr id="878" name="楕円 877">
          <a:extLst>
            <a:ext uri="{FF2B5EF4-FFF2-40B4-BE49-F238E27FC236}">
              <a16:creationId xmlns:a16="http://schemas.microsoft.com/office/drawing/2014/main" id="{C2E11E35-F296-409E-B082-C7B6FB997450}"/>
            </a:ext>
          </a:extLst>
        </xdr:cNvPr>
        <xdr:cNvSpPr/>
      </xdr:nvSpPr>
      <xdr:spPr>
        <a:xfrm>
          <a:off x="12029440" y="17200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152400</xdr:rowOff>
    </xdr:from>
    <xdr:to>
      <xdr:col>76</xdr:col>
      <xdr:colOff>114300</xdr:colOff>
      <xdr:row>103</xdr:row>
      <xdr:rowOff>10161</xdr:rowOff>
    </xdr:to>
    <xdr:cxnSp macro="">
      <xdr:nvCxnSpPr>
        <xdr:cNvPr id="879" name="直線コネクタ 878">
          <a:extLst>
            <a:ext uri="{FF2B5EF4-FFF2-40B4-BE49-F238E27FC236}">
              <a16:creationId xmlns:a16="http://schemas.microsoft.com/office/drawing/2014/main" id="{81A62AE4-93E6-42EA-97D4-5636E4900918}"/>
            </a:ext>
          </a:extLst>
        </xdr:cNvPr>
        <xdr:cNvCxnSpPr/>
      </xdr:nvCxnSpPr>
      <xdr:spPr>
        <a:xfrm>
          <a:off x="12072620" y="17251680"/>
          <a:ext cx="782320" cy="2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71120</xdr:rowOff>
    </xdr:from>
    <xdr:to>
      <xdr:col>67</xdr:col>
      <xdr:colOff>101600</xdr:colOff>
      <xdr:row>103</xdr:row>
      <xdr:rowOff>1270</xdr:rowOff>
    </xdr:to>
    <xdr:sp macro="" textlink="">
      <xdr:nvSpPr>
        <xdr:cNvPr id="880" name="楕円 879">
          <a:extLst>
            <a:ext uri="{FF2B5EF4-FFF2-40B4-BE49-F238E27FC236}">
              <a16:creationId xmlns:a16="http://schemas.microsoft.com/office/drawing/2014/main" id="{CAB75504-440B-4066-AE2E-39965695FF35}"/>
            </a:ext>
          </a:extLst>
        </xdr:cNvPr>
        <xdr:cNvSpPr/>
      </xdr:nvSpPr>
      <xdr:spPr>
        <a:xfrm>
          <a:off x="11231880" y="17170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121920</xdr:rowOff>
    </xdr:from>
    <xdr:to>
      <xdr:col>71</xdr:col>
      <xdr:colOff>177800</xdr:colOff>
      <xdr:row>102</xdr:row>
      <xdr:rowOff>152400</xdr:rowOff>
    </xdr:to>
    <xdr:cxnSp macro="">
      <xdr:nvCxnSpPr>
        <xdr:cNvPr id="881" name="直線コネクタ 880">
          <a:extLst>
            <a:ext uri="{FF2B5EF4-FFF2-40B4-BE49-F238E27FC236}">
              <a16:creationId xmlns:a16="http://schemas.microsoft.com/office/drawing/2014/main" id="{58DFE78D-D072-4A03-BFCA-8A226D5668CD}"/>
            </a:ext>
          </a:extLst>
        </xdr:cNvPr>
        <xdr:cNvCxnSpPr/>
      </xdr:nvCxnSpPr>
      <xdr:spPr>
        <a:xfrm>
          <a:off x="11282680" y="1722120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67327</xdr:rowOff>
    </xdr:from>
    <xdr:ext cx="405111" cy="259045"/>
    <xdr:sp macro="" textlink="">
      <xdr:nvSpPr>
        <xdr:cNvPr id="882" name="n_1aveValue【庁舎】&#10;有形固定資産減価償却率">
          <a:extLst>
            <a:ext uri="{FF2B5EF4-FFF2-40B4-BE49-F238E27FC236}">
              <a16:creationId xmlns:a16="http://schemas.microsoft.com/office/drawing/2014/main" id="{FB61F545-0BFA-4FBA-A887-01F13A39B8CA}"/>
            </a:ext>
          </a:extLst>
        </xdr:cNvPr>
        <xdr:cNvSpPr txBox="1"/>
      </xdr:nvSpPr>
      <xdr:spPr>
        <a:xfrm>
          <a:off x="13437244" y="1750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93997</xdr:rowOff>
    </xdr:from>
    <xdr:ext cx="405111" cy="259045"/>
    <xdr:sp macro="" textlink="">
      <xdr:nvSpPr>
        <xdr:cNvPr id="883" name="n_2aveValue【庁舎】&#10;有形固定資産減価償却率">
          <a:extLst>
            <a:ext uri="{FF2B5EF4-FFF2-40B4-BE49-F238E27FC236}">
              <a16:creationId xmlns:a16="http://schemas.microsoft.com/office/drawing/2014/main" id="{C20980D1-FE33-4173-AB25-553D0858343F}"/>
            </a:ext>
          </a:extLst>
        </xdr:cNvPr>
        <xdr:cNvSpPr txBox="1"/>
      </xdr:nvSpPr>
      <xdr:spPr>
        <a:xfrm>
          <a:off x="12675244" y="1752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101616</xdr:rowOff>
    </xdr:from>
    <xdr:ext cx="405111" cy="259045"/>
    <xdr:sp macro="" textlink="">
      <xdr:nvSpPr>
        <xdr:cNvPr id="884" name="n_3aveValue【庁舎】&#10;有形固定資産減価償却率">
          <a:extLst>
            <a:ext uri="{FF2B5EF4-FFF2-40B4-BE49-F238E27FC236}">
              <a16:creationId xmlns:a16="http://schemas.microsoft.com/office/drawing/2014/main" id="{13B8F7EA-0D1C-4A90-80C4-E93B59840648}"/>
            </a:ext>
          </a:extLst>
        </xdr:cNvPr>
        <xdr:cNvSpPr txBox="1"/>
      </xdr:nvSpPr>
      <xdr:spPr>
        <a:xfrm>
          <a:off x="11900544" y="17536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81297</xdr:rowOff>
    </xdr:from>
    <xdr:ext cx="405111" cy="259045"/>
    <xdr:sp macro="" textlink="">
      <xdr:nvSpPr>
        <xdr:cNvPr id="885" name="n_4aveValue【庁舎】&#10;有形固定資産減価償却率">
          <a:extLst>
            <a:ext uri="{FF2B5EF4-FFF2-40B4-BE49-F238E27FC236}">
              <a16:creationId xmlns:a16="http://schemas.microsoft.com/office/drawing/2014/main" id="{4D92CAD5-08ED-4FD2-9C8E-77E2F2EA4B08}"/>
            </a:ext>
          </a:extLst>
        </xdr:cNvPr>
        <xdr:cNvSpPr txBox="1"/>
      </xdr:nvSpPr>
      <xdr:spPr>
        <a:xfrm>
          <a:off x="11102984" y="1751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105427</xdr:rowOff>
    </xdr:from>
    <xdr:ext cx="405111" cy="259045"/>
    <xdr:sp macro="" textlink="">
      <xdr:nvSpPr>
        <xdr:cNvPr id="886" name="n_1mainValue【庁舎】&#10;有形固定資産減価償却率">
          <a:extLst>
            <a:ext uri="{FF2B5EF4-FFF2-40B4-BE49-F238E27FC236}">
              <a16:creationId xmlns:a16="http://schemas.microsoft.com/office/drawing/2014/main" id="{9F038E13-CFD2-4585-BAA5-63758ED202D0}"/>
            </a:ext>
          </a:extLst>
        </xdr:cNvPr>
        <xdr:cNvSpPr txBox="1"/>
      </xdr:nvSpPr>
      <xdr:spPr>
        <a:xfrm>
          <a:off x="13437244" y="1703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77488</xdr:rowOff>
    </xdr:from>
    <xdr:ext cx="405111" cy="259045"/>
    <xdr:sp macro="" textlink="">
      <xdr:nvSpPr>
        <xdr:cNvPr id="887" name="n_2mainValue【庁舎】&#10;有形固定資産減価償却率">
          <a:extLst>
            <a:ext uri="{FF2B5EF4-FFF2-40B4-BE49-F238E27FC236}">
              <a16:creationId xmlns:a16="http://schemas.microsoft.com/office/drawing/2014/main" id="{5FA70548-A0D3-47DB-AB04-AA0D8F53A786}"/>
            </a:ext>
          </a:extLst>
        </xdr:cNvPr>
        <xdr:cNvSpPr txBox="1"/>
      </xdr:nvSpPr>
      <xdr:spPr>
        <a:xfrm>
          <a:off x="12675244" y="17009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48277</xdr:rowOff>
    </xdr:from>
    <xdr:ext cx="405111" cy="259045"/>
    <xdr:sp macro="" textlink="">
      <xdr:nvSpPr>
        <xdr:cNvPr id="888" name="n_3mainValue【庁舎】&#10;有形固定資産減価償却率">
          <a:extLst>
            <a:ext uri="{FF2B5EF4-FFF2-40B4-BE49-F238E27FC236}">
              <a16:creationId xmlns:a16="http://schemas.microsoft.com/office/drawing/2014/main" id="{A601CE46-0A8B-435E-BB52-AF2760655EAC}"/>
            </a:ext>
          </a:extLst>
        </xdr:cNvPr>
        <xdr:cNvSpPr txBox="1"/>
      </xdr:nvSpPr>
      <xdr:spPr>
        <a:xfrm>
          <a:off x="11900544" y="1697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17797</xdr:rowOff>
    </xdr:from>
    <xdr:ext cx="405111" cy="259045"/>
    <xdr:sp macro="" textlink="">
      <xdr:nvSpPr>
        <xdr:cNvPr id="889" name="n_4mainValue【庁舎】&#10;有形固定資産減価償却率">
          <a:extLst>
            <a:ext uri="{FF2B5EF4-FFF2-40B4-BE49-F238E27FC236}">
              <a16:creationId xmlns:a16="http://schemas.microsoft.com/office/drawing/2014/main" id="{1BD77FA9-6A54-4447-86E0-D1D9BA4D1C1B}"/>
            </a:ext>
          </a:extLst>
        </xdr:cNvPr>
        <xdr:cNvSpPr txBox="1"/>
      </xdr:nvSpPr>
      <xdr:spPr>
        <a:xfrm>
          <a:off x="11102984" y="1694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0" name="正方形/長方形 889">
          <a:extLst>
            <a:ext uri="{FF2B5EF4-FFF2-40B4-BE49-F238E27FC236}">
              <a16:creationId xmlns:a16="http://schemas.microsoft.com/office/drawing/2014/main" id="{21FE09B5-49D0-4E15-8B6C-A137CAE3E3FB}"/>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1" name="正方形/長方形 890">
          <a:extLst>
            <a:ext uri="{FF2B5EF4-FFF2-40B4-BE49-F238E27FC236}">
              <a16:creationId xmlns:a16="http://schemas.microsoft.com/office/drawing/2014/main" id="{04AFE8AD-F5CE-4F9B-A720-57480293ECF9}"/>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2" name="正方形/長方形 891">
          <a:extLst>
            <a:ext uri="{FF2B5EF4-FFF2-40B4-BE49-F238E27FC236}">
              <a16:creationId xmlns:a16="http://schemas.microsoft.com/office/drawing/2014/main" id="{1633D32A-30C5-4283-88CE-9203E5501882}"/>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3" name="正方形/長方形 892">
          <a:extLst>
            <a:ext uri="{FF2B5EF4-FFF2-40B4-BE49-F238E27FC236}">
              <a16:creationId xmlns:a16="http://schemas.microsoft.com/office/drawing/2014/main" id="{CFB1A1C0-AE22-433A-A2EA-369F46683F01}"/>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4" name="正方形/長方形 893">
          <a:extLst>
            <a:ext uri="{FF2B5EF4-FFF2-40B4-BE49-F238E27FC236}">
              <a16:creationId xmlns:a16="http://schemas.microsoft.com/office/drawing/2014/main" id="{766D08E7-5107-4FDF-9650-A09D1B49BCA2}"/>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5" name="正方形/長方形 894">
          <a:extLst>
            <a:ext uri="{FF2B5EF4-FFF2-40B4-BE49-F238E27FC236}">
              <a16:creationId xmlns:a16="http://schemas.microsoft.com/office/drawing/2014/main" id="{66D41937-D3F0-43C0-AF49-91287AEAD24D}"/>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6" name="正方形/長方形 895">
          <a:extLst>
            <a:ext uri="{FF2B5EF4-FFF2-40B4-BE49-F238E27FC236}">
              <a16:creationId xmlns:a16="http://schemas.microsoft.com/office/drawing/2014/main" id="{FA085E67-D1C2-4B10-8E62-8ED1434B85A4}"/>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7" name="正方形/長方形 896">
          <a:extLst>
            <a:ext uri="{FF2B5EF4-FFF2-40B4-BE49-F238E27FC236}">
              <a16:creationId xmlns:a16="http://schemas.microsoft.com/office/drawing/2014/main" id="{743E0FBC-7D7A-47DD-84F7-698588F4A6A1}"/>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8" name="テキスト ボックス 897">
          <a:extLst>
            <a:ext uri="{FF2B5EF4-FFF2-40B4-BE49-F238E27FC236}">
              <a16:creationId xmlns:a16="http://schemas.microsoft.com/office/drawing/2014/main" id="{59FD64DA-9F4F-49E8-869B-111FB9F2757D}"/>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9" name="直線コネクタ 898">
          <a:extLst>
            <a:ext uri="{FF2B5EF4-FFF2-40B4-BE49-F238E27FC236}">
              <a16:creationId xmlns:a16="http://schemas.microsoft.com/office/drawing/2014/main" id="{984CD162-55E7-4BC5-9F1F-BFCDD8491ADA}"/>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0" name="直線コネクタ 899">
          <a:extLst>
            <a:ext uri="{FF2B5EF4-FFF2-40B4-BE49-F238E27FC236}">
              <a16:creationId xmlns:a16="http://schemas.microsoft.com/office/drawing/2014/main" id="{524A1F3C-A55F-405D-ABCA-5291FDF1845B}"/>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1" name="テキスト ボックス 900">
          <a:extLst>
            <a:ext uri="{FF2B5EF4-FFF2-40B4-BE49-F238E27FC236}">
              <a16:creationId xmlns:a16="http://schemas.microsoft.com/office/drawing/2014/main" id="{E5778739-0ED8-4E34-8814-416A12ED1B61}"/>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2" name="直線コネクタ 901">
          <a:extLst>
            <a:ext uri="{FF2B5EF4-FFF2-40B4-BE49-F238E27FC236}">
              <a16:creationId xmlns:a16="http://schemas.microsoft.com/office/drawing/2014/main" id="{F6096FED-2EE5-4713-8F6F-B02C7D51DDE9}"/>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3" name="テキスト ボックス 902">
          <a:extLst>
            <a:ext uri="{FF2B5EF4-FFF2-40B4-BE49-F238E27FC236}">
              <a16:creationId xmlns:a16="http://schemas.microsoft.com/office/drawing/2014/main" id="{89FFE3A6-04F3-48D2-AE56-C4CAB5451ABA}"/>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4" name="直線コネクタ 903">
          <a:extLst>
            <a:ext uri="{FF2B5EF4-FFF2-40B4-BE49-F238E27FC236}">
              <a16:creationId xmlns:a16="http://schemas.microsoft.com/office/drawing/2014/main" id="{64015CE6-1C13-4268-93C5-2AB61C6E9D8F}"/>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5" name="テキスト ボックス 904">
          <a:extLst>
            <a:ext uri="{FF2B5EF4-FFF2-40B4-BE49-F238E27FC236}">
              <a16:creationId xmlns:a16="http://schemas.microsoft.com/office/drawing/2014/main" id="{D396E664-B427-45E2-BC1E-5E55CB951D02}"/>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6" name="直線コネクタ 905">
          <a:extLst>
            <a:ext uri="{FF2B5EF4-FFF2-40B4-BE49-F238E27FC236}">
              <a16:creationId xmlns:a16="http://schemas.microsoft.com/office/drawing/2014/main" id="{0873EB46-3103-4D3A-A48A-714A484D224C}"/>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7" name="テキスト ボックス 906">
          <a:extLst>
            <a:ext uri="{FF2B5EF4-FFF2-40B4-BE49-F238E27FC236}">
              <a16:creationId xmlns:a16="http://schemas.microsoft.com/office/drawing/2014/main" id="{B0C4E9F8-AD92-42CF-B0F5-951711F642C0}"/>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8" name="直線コネクタ 907">
          <a:extLst>
            <a:ext uri="{FF2B5EF4-FFF2-40B4-BE49-F238E27FC236}">
              <a16:creationId xmlns:a16="http://schemas.microsoft.com/office/drawing/2014/main" id="{1DF9E0E2-FEF5-43F1-8441-D02A5C35CD2C}"/>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9" name="テキスト ボックス 908">
          <a:extLst>
            <a:ext uri="{FF2B5EF4-FFF2-40B4-BE49-F238E27FC236}">
              <a16:creationId xmlns:a16="http://schemas.microsoft.com/office/drawing/2014/main" id="{39EE98EA-9AAC-4731-9CDD-541241A95A34}"/>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0" name="直線コネクタ 909">
          <a:extLst>
            <a:ext uri="{FF2B5EF4-FFF2-40B4-BE49-F238E27FC236}">
              <a16:creationId xmlns:a16="http://schemas.microsoft.com/office/drawing/2014/main" id="{1C13A5F7-DA9A-4B4B-84FA-F1C564BCC71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1" name="テキスト ボックス 910">
          <a:extLst>
            <a:ext uri="{FF2B5EF4-FFF2-40B4-BE49-F238E27FC236}">
              <a16:creationId xmlns:a16="http://schemas.microsoft.com/office/drawing/2014/main" id="{FB16E522-259E-46EC-B7AD-7DF7750399DB}"/>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2" name="【庁舎】&#10;一人当たり面積グラフ枠">
          <a:extLst>
            <a:ext uri="{FF2B5EF4-FFF2-40B4-BE49-F238E27FC236}">
              <a16:creationId xmlns:a16="http://schemas.microsoft.com/office/drawing/2014/main" id="{920468A3-3FBB-401F-8517-990BC840D605}"/>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96393</xdr:rowOff>
    </xdr:from>
    <xdr:to>
      <xdr:col>116</xdr:col>
      <xdr:colOff>62864</xdr:colOff>
      <xdr:row>108</xdr:row>
      <xdr:rowOff>32765</xdr:rowOff>
    </xdr:to>
    <xdr:cxnSp macro="">
      <xdr:nvCxnSpPr>
        <xdr:cNvPr id="913" name="直線コネクタ 912">
          <a:extLst>
            <a:ext uri="{FF2B5EF4-FFF2-40B4-BE49-F238E27FC236}">
              <a16:creationId xmlns:a16="http://schemas.microsoft.com/office/drawing/2014/main" id="{B5575306-8BA5-4C0F-A1FB-CDE85DB16508}"/>
            </a:ext>
          </a:extLst>
        </xdr:cNvPr>
        <xdr:cNvCxnSpPr/>
      </xdr:nvCxnSpPr>
      <xdr:spPr>
        <a:xfrm flipV="1">
          <a:off x="19509104" y="16860393"/>
          <a:ext cx="0" cy="1277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14" name="【庁舎】&#10;一人当たり面積最小値テキスト">
          <a:extLst>
            <a:ext uri="{FF2B5EF4-FFF2-40B4-BE49-F238E27FC236}">
              <a16:creationId xmlns:a16="http://schemas.microsoft.com/office/drawing/2014/main" id="{06C55737-42F9-46B6-BDD3-516A235D2616}"/>
            </a:ext>
          </a:extLst>
        </xdr:cNvPr>
        <xdr:cNvSpPr txBox="1"/>
      </xdr:nvSpPr>
      <xdr:spPr>
        <a:xfrm>
          <a:off x="19547840" y="1814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15" name="直線コネクタ 914">
          <a:extLst>
            <a:ext uri="{FF2B5EF4-FFF2-40B4-BE49-F238E27FC236}">
              <a16:creationId xmlns:a16="http://schemas.microsoft.com/office/drawing/2014/main" id="{E6085E94-F99F-4090-B7CC-5B660C2699A4}"/>
            </a:ext>
          </a:extLst>
        </xdr:cNvPr>
        <xdr:cNvCxnSpPr/>
      </xdr:nvCxnSpPr>
      <xdr:spPr>
        <a:xfrm>
          <a:off x="19443700" y="181378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43070</xdr:rowOff>
    </xdr:from>
    <xdr:ext cx="469744" cy="259045"/>
    <xdr:sp macro="" textlink="">
      <xdr:nvSpPr>
        <xdr:cNvPr id="916" name="【庁舎】&#10;一人当たり面積最大値テキスト">
          <a:extLst>
            <a:ext uri="{FF2B5EF4-FFF2-40B4-BE49-F238E27FC236}">
              <a16:creationId xmlns:a16="http://schemas.microsoft.com/office/drawing/2014/main" id="{890549F4-5E7D-4ED3-8A86-BAD4BA1F0DA2}"/>
            </a:ext>
          </a:extLst>
        </xdr:cNvPr>
        <xdr:cNvSpPr txBox="1"/>
      </xdr:nvSpPr>
      <xdr:spPr>
        <a:xfrm>
          <a:off x="19547840" y="1663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96393</xdr:rowOff>
    </xdr:from>
    <xdr:to>
      <xdr:col>116</xdr:col>
      <xdr:colOff>152400</xdr:colOff>
      <xdr:row>100</xdr:row>
      <xdr:rowOff>96393</xdr:rowOff>
    </xdr:to>
    <xdr:cxnSp macro="">
      <xdr:nvCxnSpPr>
        <xdr:cNvPr id="917" name="直線コネクタ 916">
          <a:extLst>
            <a:ext uri="{FF2B5EF4-FFF2-40B4-BE49-F238E27FC236}">
              <a16:creationId xmlns:a16="http://schemas.microsoft.com/office/drawing/2014/main" id="{5C1B1A8E-D8DF-406F-A134-9F8D2A233F7B}"/>
            </a:ext>
          </a:extLst>
        </xdr:cNvPr>
        <xdr:cNvCxnSpPr/>
      </xdr:nvCxnSpPr>
      <xdr:spPr>
        <a:xfrm>
          <a:off x="19443700" y="168603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33926</xdr:rowOff>
    </xdr:from>
    <xdr:ext cx="469744" cy="259045"/>
    <xdr:sp macro="" textlink="">
      <xdr:nvSpPr>
        <xdr:cNvPr id="918" name="【庁舎】&#10;一人当たり面積平均値テキスト">
          <a:extLst>
            <a:ext uri="{FF2B5EF4-FFF2-40B4-BE49-F238E27FC236}">
              <a16:creationId xmlns:a16="http://schemas.microsoft.com/office/drawing/2014/main" id="{5E931A53-9233-48F4-AE8B-8AF22BD6C3F3}"/>
            </a:ext>
          </a:extLst>
        </xdr:cNvPr>
        <xdr:cNvSpPr txBox="1"/>
      </xdr:nvSpPr>
      <xdr:spPr>
        <a:xfrm>
          <a:off x="19547840" y="178037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55499</xdr:rowOff>
    </xdr:from>
    <xdr:to>
      <xdr:col>116</xdr:col>
      <xdr:colOff>114300</xdr:colOff>
      <xdr:row>106</xdr:row>
      <xdr:rowOff>157099</xdr:rowOff>
    </xdr:to>
    <xdr:sp macro="" textlink="">
      <xdr:nvSpPr>
        <xdr:cNvPr id="919" name="フローチャート: 判断 918">
          <a:extLst>
            <a:ext uri="{FF2B5EF4-FFF2-40B4-BE49-F238E27FC236}">
              <a16:creationId xmlns:a16="http://schemas.microsoft.com/office/drawing/2014/main" id="{BA96B9E7-0297-4A4F-9F9A-7CC21BC1E65A}"/>
            </a:ext>
          </a:extLst>
        </xdr:cNvPr>
        <xdr:cNvSpPr/>
      </xdr:nvSpPr>
      <xdr:spPr>
        <a:xfrm>
          <a:off x="19458940" y="1782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77215</xdr:rowOff>
    </xdr:from>
    <xdr:to>
      <xdr:col>112</xdr:col>
      <xdr:colOff>38100</xdr:colOff>
      <xdr:row>107</xdr:row>
      <xdr:rowOff>7365</xdr:rowOff>
    </xdr:to>
    <xdr:sp macro="" textlink="">
      <xdr:nvSpPr>
        <xdr:cNvPr id="920" name="フローチャート: 判断 919">
          <a:extLst>
            <a:ext uri="{FF2B5EF4-FFF2-40B4-BE49-F238E27FC236}">
              <a16:creationId xmlns:a16="http://schemas.microsoft.com/office/drawing/2014/main" id="{495D27FA-9E16-439D-996B-80C271B8DBB7}"/>
            </a:ext>
          </a:extLst>
        </xdr:cNvPr>
        <xdr:cNvSpPr/>
      </xdr:nvSpPr>
      <xdr:spPr>
        <a:xfrm>
          <a:off x="18735040" y="17847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921" name="フローチャート: 判断 920">
          <a:extLst>
            <a:ext uri="{FF2B5EF4-FFF2-40B4-BE49-F238E27FC236}">
              <a16:creationId xmlns:a16="http://schemas.microsoft.com/office/drawing/2014/main" id="{C72BA309-E103-476C-B187-9411AFBC8AB1}"/>
            </a:ext>
          </a:extLst>
        </xdr:cNvPr>
        <xdr:cNvSpPr/>
      </xdr:nvSpPr>
      <xdr:spPr>
        <a:xfrm>
          <a:off x="17937480" y="1786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6731</xdr:rowOff>
    </xdr:from>
    <xdr:to>
      <xdr:col>102</xdr:col>
      <xdr:colOff>165100</xdr:colOff>
      <xdr:row>107</xdr:row>
      <xdr:rowOff>108331</xdr:rowOff>
    </xdr:to>
    <xdr:sp macro="" textlink="">
      <xdr:nvSpPr>
        <xdr:cNvPr id="922" name="フローチャート: 判断 921">
          <a:extLst>
            <a:ext uri="{FF2B5EF4-FFF2-40B4-BE49-F238E27FC236}">
              <a16:creationId xmlns:a16="http://schemas.microsoft.com/office/drawing/2014/main" id="{A436CCBB-C747-4F0C-A2E3-B354AAF8EDC0}"/>
            </a:ext>
          </a:extLst>
        </xdr:cNvPr>
        <xdr:cNvSpPr/>
      </xdr:nvSpPr>
      <xdr:spPr>
        <a:xfrm>
          <a:off x="17162780" y="17944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3302</xdr:rowOff>
    </xdr:from>
    <xdr:to>
      <xdr:col>98</xdr:col>
      <xdr:colOff>38100</xdr:colOff>
      <xdr:row>107</xdr:row>
      <xdr:rowOff>104902</xdr:rowOff>
    </xdr:to>
    <xdr:sp macro="" textlink="">
      <xdr:nvSpPr>
        <xdr:cNvPr id="923" name="フローチャート: 判断 922">
          <a:extLst>
            <a:ext uri="{FF2B5EF4-FFF2-40B4-BE49-F238E27FC236}">
              <a16:creationId xmlns:a16="http://schemas.microsoft.com/office/drawing/2014/main" id="{76BE1A06-D799-4EA0-955A-E1659F2F58FA}"/>
            </a:ext>
          </a:extLst>
        </xdr:cNvPr>
        <xdr:cNvSpPr/>
      </xdr:nvSpPr>
      <xdr:spPr>
        <a:xfrm>
          <a:off x="16388080" y="179407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DB0330CF-65BF-4FA7-8480-14328E13347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4A20CBBF-461E-4088-8CF3-CECDA2C58931}"/>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37847C64-9D05-4F30-8E96-526D27457DA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97EF0F7D-ED7B-4DA0-80BE-F8A8B81B36E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B08A6D0-8D60-423F-B67A-26021C70A4C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29" name="楕円 928">
          <a:extLst>
            <a:ext uri="{FF2B5EF4-FFF2-40B4-BE49-F238E27FC236}">
              <a16:creationId xmlns:a16="http://schemas.microsoft.com/office/drawing/2014/main" id="{583D9F15-3E09-474E-8B81-8C0E687120A5}"/>
            </a:ext>
          </a:extLst>
        </xdr:cNvPr>
        <xdr:cNvSpPr/>
      </xdr:nvSpPr>
      <xdr:spPr>
        <a:xfrm>
          <a:off x="1945894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930" name="【庁舎】&#10;一人当たり面積該当値テキスト">
          <a:extLst>
            <a:ext uri="{FF2B5EF4-FFF2-40B4-BE49-F238E27FC236}">
              <a16:creationId xmlns:a16="http://schemas.microsoft.com/office/drawing/2014/main" id="{AB9499BF-D02E-4B97-8064-54F40FA4D780}"/>
            </a:ext>
          </a:extLst>
        </xdr:cNvPr>
        <xdr:cNvSpPr txBox="1"/>
      </xdr:nvSpPr>
      <xdr:spPr>
        <a:xfrm>
          <a:off x="19547840" y="1751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76836</xdr:rowOff>
    </xdr:from>
    <xdr:to>
      <xdr:col>112</xdr:col>
      <xdr:colOff>38100</xdr:colOff>
      <xdr:row>106</xdr:row>
      <xdr:rowOff>6986</xdr:rowOff>
    </xdr:to>
    <xdr:sp macro="" textlink="">
      <xdr:nvSpPr>
        <xdr:cNvPr id="931" name="楕円 930">
          <a:extLst>
            <a:ext uri="{FF2B5EF4-FFF2-40B4-BE49-F238E27FC236}">
              <a16:creationId xmlns:a16="http://schemas.microsoft.com/office/drawing/2014/main" id="{935205CF-5F33-456A-9DC8-A2B63B7181D7}"/>
            </a:ext>
          </a:extLst>
        </xdr:cNvPr>
        <xdr:cNvSpPr/>
      </xdr:nvSpPr>
      <xdr:spPr>
        <a:xfrm>
          <a:off x="18735040" y="176790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127636</xdr:rowOff>
    </xdr:to>
    <xdr:cxnSp macro="">
      <xdr:nvCxnSpPr>
        <xdr:cNvPr id="932" name="直線コネクタ 931">
          <a:extLst>
            <a:ext uri="{FF2B5EF4-FFF2-40B4-BE49-F238E27FC236}">
              <a16:creationId xmlns:a16="http://schemas.microsoft.com/office/drawing/2014/main" id="{BBEF9D35-6628-45F0-B992-7BF822CA5AE3}"/>
            </a:ext>
          </a:extLst>
        </xdr:cNvPr>
        <xdr:cNvCxnSpPr/>
      </xdr:nvCxnSpPr>
      <xdr:spPr>
        <a:xfrm flipV="1">
          <a:off x="18778220" y="17712689"/>
          <a:ext cx="73152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90551</xdr:rowOff>
    </xdr:from>
    <xdr:to>
      <xdr:col>107</xdr:col>
      <xdr:colOff>101600</xdr:colOff>
      <xdr:row>106</xdr:row>
      <xdr:rowOff>20701</xdr:rowOff>
    </xdr:to>
    <xdr:sp macro="" textlink="">
      <xdr:nvSpPr>
        <xdr:cNvPr id="933" name="楕円 932">
          <a:extLst>
            <a:ext uri="{FF2B5EF4-FFF2-40B4-BE49-F238E27FC236}">
              <a16:creationId xmlns:a16="http://schemas.microsoft.com/office/drawing/2014/main" id="{77F29018-35CF-4015-8C03-78238A049F9F}"/>
            </a:ext>
          </a:extLst>
        </xdr:cNvPr>
        <xdr:cNvSpPr/>
      </xdr:nvSpPr>
      <xdr:spPr>
        <a:xfrm>
          <a:off x="17937480" y="17692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127636</xdr:rowOff>
    </xdr:from>
    <xdr:to>
      <xdr:col>111</xdr:col>
      <xdr:colOff>177800</xdr:colOff>
      <xdr:row>105</xdr:row>
      <xdr:rowOff>141351</xdr:rowOff>
    </xdr:to>
    <xdr:cxnSp macro="">
      <xdr:nvCxnSpPr>
        <xdr:cNvPr id="934" name="直線コネクタ 933">
          <a:extLst>
            <a:ext uri="{FF2B5EF4-FFF2-40B4-BE49-F238E27FC236}">
              <a16:creationId xmlns:a16="http://schemas.microsoft.com/office/drawing/2014/main" id="{61DD1D6B-EF71-41F5-9165-99B2CBAD768B}"/>
            </a:ext>
          </a:extLst>
        </xdr:cNvPr>
        <xdr:cNvCxnSpPr/>
      </xdr:nvCxnSpPr>
      <xdr:spPr>
        <a:xfrm flipV="1">
          <a:off x="17988280" y="17729836"/>
          <a:ext cx="78994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5" name="楕円 934">
          <a:extLst>
            <a:ext uri="{FF2B5EF4-FFF2-40B4-BE49-F238E27FC236}">
              <a16:creationId xmlns:a16="http://schemas.microsoft.com/office/drawing/2014/main" id="{2D56C6C3-CF0A-44F2-B77F-E309FD2EF339}"/>
            </a:ext>
          </a:extLst>
        </xdr:cNvPr>
        <xdr:cNvSpPr/>
      </xdr:nvSpPr>
      <xdr:spPr>
        <a:xfrm>
          <a:off x="17162780" y="17711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141351</xdr:rowOff>
    </xdr:from>
    <xdr:to>
      <xdr:col>107</xdr:col>
      <xdr:colOff>50800</xdr:colOff>
      <xdr:row>105</xdr:row>
      <xdr:rowOff>160020</xdr:rowOff>
    </xdr:to>
    <xdr:cxnSp macro="">
      <xdr:nvCxnSpPr>
        <xdr:cNvPr id="936" name="直線コネクタ 935">
          <a:extLst>
            <a:ext uri="{FF2B5EF4-FFF2-40B4-BE49-F238E27FC236}">
              <a16:creationId xmlns:a16="http://schemas.microsoft.com/office/drawing/2014/main" id="{4DBC6516-6925-4C01-BEE1-BC6EF6637785}"/>
            </a:ext>
          </a:extLst>
        </xdr:cNvPr>
        <xdr:cNvCxnSpPr/>
      </xdr:nvCxnSpPr>
      <xdr:spPr>
        <a:xfrm flipV="1">
          <a:off x="17213580" y="17743551"/>
          <a:ext cx="7747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122555</xdr:rowOff>
    </xdr:from>
    <xdr:to>
      <xdr:col>98</xdr:col>
      <xdr:colOff>38100</xdr:colOff>
      <xdr:row>106</xdr:row>
      <xdr:rowOff>52705</xdr:rowOff>
    </xdr:to>
    <xdr:sp macro="" textlink="">
      <xdr:nvSpPr>
        <xdr:cNvPr id="937" name="楕円 936">
          <a:extLst>
            <a:ext uri="{FF2B5EF4-FFF2-40B4-BE49-F238E27FC236}">
              <a16:creationId xmlns:a16="http://schemas.microsoft.com/office/drawing/2014/main" id="{0A4971FF-F271-472F-959D-C0E9FA97D0D8}"/>
            </a:ext>
          </a:extLst>
        </xdr:cNvPr>
        <xdr:cNvSpPr/>
      </xdr:nvSpPr>
      <xdr:spPr>
        <a:xfrm>
          <a:off x="16388080" y="177247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160020</xdr:rowOff>
    </xdr:from>
    <xdr:to>
      <xdr:col>102</xdr:col>
      <xdr:colOff>114300</xdr:colOff>
      <xdr:row>106</xdr:row>
      <xdr:rowOff>1905</xdr:rowOff>
    </xdr:to>
    <xdr:cxnSp macro="">
      <xdr:nvCxnSpPr>
        <xdr:cNvPr id="938" name="直線コネクタ 937">
          <a:extLst>
            <a:ext uri="{FF2B5EF4-FFF2-40B4-BE49-F238E27FC236}">
              <a16:creationId xmlns:a16="http://schemas.microsoft.com/office/drawing/2014/main" id="{C4880CE9-5A64-4B2D-9AD2-DA61DB2C2229}"/>
            </a:ext>
          </a:extLst>
        </xdr:cNvPr>
        <xdr:cNvCxnSpPr/>
      </xdr:nvCxnSpPr>
      <xdr:spPr>
        <a:xfrm flipV="1">
          <a:off x="16431260" y="17762220"/>
          <a:ext cx="78232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169942</xdr:rowOff>
    </xdr:from>
    <xdr:ext cx="469744" cy="259045"/>
    <xdr:sp macro="" textlink="">
      <xdr:nvSpPr>
        <xdr:cNvPr id="939" name="n_1aveValue【庁舎】&#10;一人当たり面積">
          <a:extLst>
            <a:ext uri="{FF2B5EF4-FFF2-40B4-BE49-F238E27FC236}">
              <a16:creationId xmlns:a16="http://schemas.microsoft.com/office/drawing/2014/main" id="{CB12F629-9286-4A65-B858-50332FB4943E}"/>
            </a:ext>
          </a:extLst>
        </xdr:cNvPr>
        <xdr:cNvSpPr txBox="1"/>
      </xdr:nvSpPr>
      <xdr:spPr>
        <a:xfrm>
          <a:off x="18561127" y="179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940" name="n_2aveValue【庁舎】&#10;一人当たり面積">
          <a:extLst>
            <a:ext uri="{FF2B5EF4-FFF2-40B4-BE49-F238E27FC236}">
              <a16:creationId xmlns:a16="http://schemas.microsoft.com/office/drawing/2014/main" id="{FCB5522B-5489-4CED-99E3-8038AA79130A}"/>
            </a:ext>
          </a:extLst>
        </xdr:cNvPr>
        <xdr:cNvSpPr txBox="1"/>
      </xdr:nvSpPr>
      <xdr:spPr>
        <a:xfrm>
          <a:off x="17776267" y="1795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99458</xdr:rowOff>
    </xdr:from>
    <xdr:ext cx="469744" cy="259045"/>
    <xdr:sp macro="" textlink="">
      <xdr:nvSpPr>
        <xdr:cNvPr id="941" name="n_3aveValue【庁舎】&#10;一人当たり面積">
          <a:extLst>
            <a:ext uri="{FF2B5EF4-FFF2-40B4-BE49-F238E27FC236}">
              <a16:creationId xmlns:a16="http://schemas.microsoft.com/office/drawing/2014/main" id="{80527941-2789-43DC-BE6A-61DB2758AB7E}"/>
            </a:ext>
          </a:extLst>
        </xdr:cNvPr>
        <xdr:cNvSpPr txBox="1"/>
      </xdr:nvSpPr>
      <xdr:spPr>
        <a:xfrm>
          <a:off x="17001567" y="1803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96029</xdr:rowOff>
    </xdr:from>
    <xdr:ext cx="469744" cy="259045"/>
    <xdr:sp macro="" textlink="">
      <xdr:nvSpPr>
        <xdr:cNvPr id="942" name="n_4aveValue【庁舎】&#10;一人当たり面積">
          <a:extLst>
            <a:ext uri="{FF2B5EF4-FFF2-40B4-BE49-F238E27FC236}">
              <a16:creationId xmlns:a16="http://schemas.microsoft.com/office/drawing/2014/main" id="{678CBA17-27C4-4E92-B209-7C416F96043F}"/>
            </a:ext>
          </a:extLst>
        </xdr:cNvPr>
        <xdr:cNvSpPr txBox="1"/>
      </xdr:nvSpPr>
      <xdr:spPr>
        <a:xfrm>
          <a:off x="16226867" y="1803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23513</xdr:rowOff>
    </xdr:from>
    <xdr:ext cx="469744" cy="259045"/>
    <xdr:sp macro="" textlink="">
      <xdr:nvSpPr>
        <xdr:cNvPr id="943" name="n_1mainValue【庁舎】&#10;一人当たり面積">
          <a:extLst>
            <a:ext uri="{FF2B5EF4-FFF2-40B4-BE49-F238E27FC236}">
              <a16:creationId xmlns:a16="http://schemas.microsoft.com/office/drawing/2014/main" id="{093BF092-3293-4E54-AE69-1F81BC6E2DE1}"/>
            </a:ext>
          </a:extLst>
        </xdr:cNvPr>
        <xdr:cNvSpPr txBox="1"/>
      </xdr:nvSpPr>
      <xdr:spPr>
        <a:xfrm>
          <a:off x="18561127" y="17458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37228</xdr:rowOff>
    </xdr:from>
    <xdr:ext cx="469744" cy="259045"/>
    <xdr:sp macro="" textlink="">
      <xdr:nvSpPr>
        <xdr:cNvPr id="944" name="n_2mainValue【庁舎】&#10;一人当たり面積">
          <a:extLst>
            <a:ext uri="{FF2B5EF4-FFF2-40B4-BE49-F238E27FC236}">
              <a16:creationId xmlns:a16="http://schemas.microsoft.com/office/drawing/2014/main" id="{BBEA7189-2FF8-404D-8FCD-24AF61E521E7}"/>
            </a:ext>
          </a:extLst>
        </xdr:cNvPr>
        <xdr:cNvSpPr txBox="1"/>
      </xdr:nvSpPr>
      <xdr:spPr>
        <a:xfrm>
          <a:off x="17776267" y="174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55897</xdr:rowOff>
    </xdr:from>
    <xdr:ext cx="469744" cy="259045"/>
    <xdr:sp macro="" textlink="">
      <xdr:nvSpPr>
        <xdr:cNvPr id="945" name="n_3mainValue【庁舎】&#10;一人当たり面積">
          <a:extLst>
            <a:ext uri="{FF2B5EF4-FFF2-40B4-BE49-F238E27FC236}">
              <a16:creationId xmlns:a16="http://schemas.microsoft.com/office/drawing/2014/main" id="{F5D9FFF7-F241-4A48-9B75-BFD640D8DD37}"/>
            </a:ext>
          </a:extLst>
        </xdr:cNvPr>
        <xdr:cNvSpPr txBox="1"/>
      </xdr:nvSpPr>
      <xdr:spPr>
        <a:xfrm>
          <a:off x="1700156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69232</xdr:rowOff>
    </xdr:from>
    <xdr:ext cx="469744" cy="259045"/>
    <xdr:sp macro="" textlink="">
      <xdr:nvSpPr>
        <xdr:cNvPr id="946" name="n_4mainValue【庁舎】&#10;一人当たり面積">
          <a:extLst>
            <a:ext uri="{FF2B5EF4-FFF2-40B4-BE49-F238E27FC236}">
              <a16:creationId xmlns:a16="http://schemas.microsoft.com/office/drawing/2014/main" id="{8EA2BD91-B760-4952-9206-10D36720B6A6}"/>
            </a:ext>
          </a:extLst>
        </xdr:cNvPr>
        <xdr:cNvSpPr txBox="1"/>
      </xdr:nvSpPr>
      <xdr:spPr>
        <a:xfrm>
          <a:off x="16226867" y="1750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7" name="正方形/長方形 946">
          <a:extLst>
            <a:ext uri="{FF2B5EF4-FFF2-40B4-BE49-F238E27FC236}">
              <a16:creationId xmlns:a16="http://schemas.microsoft.com/office/drawing/2014/main" id="{3E2CD69E-35B0-4898-A6AF-37CD91E9EE56}"/>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8" name="正方形/長方形 947">
          <a:extLst>
            <a:ext uri="{FF2B5EF4-FFF2-40B4-BE49-F238E27FC236}">
              <a16:creationId xmlns:a16="http://schemas.microsoft.com/office/drawing/2014/main" id="{B3768234-29F3-4A91-8A30-F9B0B417D1BB}"/>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9" name="テキスト ボックス 948">
          <a:extLst>
            <a:ext uri="{FF2B5EF4-FFF2-40B4-BE49-F238E27FC236}">
              <a16:creationId xmlns:a16="http://schemas.microsoft.com/office/drawing/2014/main" id="{BBDFF20C-A3F5-41E7-AEFA-E503B4293459}"/>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ほとんどの施設が合併前の施設で統廃合されておらず、保健センター（</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ヶ所）、庁舎（</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ヶ所）など施設によっては同種のものが複数あるために、一人あたりの面積が大きくなっているものがある。文化施設の図書館については、平成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年度に支所庁舎内に新たに１ヶ所整備したことから、一人あたりの面積が類似団体を上回っているものの、その他の文化施設の整備は充実しておらず、市民会館（</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ヶ所）については極めて規模が小さいため、一人あたりの面積が小さくなっている。</a:t>
          </a:r>
        </a:p>
        <a:p>
          <a:r>
            <a:rPr kumimoji="1" lang="ja-JP" altLang="en-US" sz="1300">
              <a:latin typeface="ＭＳ Ｐゴシック" panose="020B0600070205080204" pitchFamily="50" charset="-128"/>
              <a:ea typeface="ＭＳ Ｐゴシック" panose="020B0600070205080204" pitchFamily="50" charset="-128"/>
            </a:rPr>
            <a:t>　有形固定資産減価償却率については、体育館・プール、福祉施設、市民会館、消防施設については数値が大きく老朽化の進行が伺える。庁舎については、平成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本庁舎を新築したことから数値が比較的小さくなっており、その他の施設は改修後の年数が浅いことや築年数の浅い施設内への移設を行ったこと等の理由により、類似団体と比較して数値が小さくなっていると考え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68" t="s">
        <v>135</v>
      </c>
      <c r="C1" s="568"/>
      <c r="D1" s="568"/>
      <c r="E1" s="568"/>
      <c r="F1" s="568"/>
      <c r="G1" s="568"/>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G1" s="568"/>
      <c r="AH1" s="568"/>
      <c r="AI1" s="568"/>
      <c r="AJ1" s="568"/>
      <c r="AK1" s="568"/>
      <c r="AL1" s="568"/>
      <c r="AM1" s="568"/>
      <c r="AN1" s="568"/>
      <c r="AO1" s="568"/>
      <c r="AP1" s="568"/>
      <c r="AQ1" s="568"/>
      <c r="AR1" s="568"/>
      <c r="AS1" s="568"/>
      <c r="AT1" s="568"/>
      <c r="AU1" s="568"/>
      <c r="AV1" s="568"/>
      <c r="AW1" s="568"/>
      <c r="AX1" s="568"/>
      <c r="AY1" s="568"/>
      <c r="AZ1" s="568"/>
      <c r="BA1" s="568"/>
      <c r="BB1" s="568"/>
      <c r="BC1" s="568"/>
      <c r="BD1" s="568"/>
      <c r="BE1" s="568"/>
      <c r="BF1" s="568"/>
      <c r="BG1" s="568"/>
      <c r="BH1" s="568"/>
      <c r="BI1" s="568"/>
      <c r="BJ1" s="568"/>
      <c r="BK1" s="568"/>
      <c r="BL1" s="568"/>
      <c r="BM1" s="568"/>
      <c r="BN1" s="568"/>
      <c r="BO1" s="568"/>
      <c r="BP1" s="568"/>
      <c r="BQ1" s="568"/>
      <c r="BR1" s="568"/>
      <c r="BS1" s="568"/>
      <c r="BT1" s="568"/>
      <c r="BU1" s="568"/>
      <c r="BV1" s="568"/>
      <c r="BW1" s="568"/>
      <c r="BX1" s="568"/>
      <c r="BY1" s="568"/>
      <c r="BZ1" s="568"/>
      <c r="CA1" s="568"/>
      <c r="CB1" s="568"/>
      <c r="CC1" s="568"/>
      <c r="CD1" s="568"/>
      <c r="CE1" s="568"/>
      <c r="CF1" s="568"/>
      <c r="CG1" s="568"/>
      <c r="CH1" s="568"/>
      <c r="CI1" s="568"/>
      <c r="CJ1" s="568"/>
      <c r="CK1" s="568"/>
      <c r="CL1" s="568"/>
      <c r="CM1" s="568"/>
      <c r="CN1" s="568"/>
      <c r="CO1" s="568"/>
      <c r="CP1" s="568"/>
      <c r="CQ1" s="568"/>
      <c r="CR1" s="568"/>
      <c r="CS1" s="568"/>
      <c r="CT1" s="568"/>
      <c r="CU1" s="568"/>
      <c r="CV1" s="568"/>
      <c r="CW1" s="568"/>
      <c r="CX1" s="568"/>
      <c r="CY1" s="568"/>
      <c r="CZ1" s="568"/>
      <c r="DA1" s="568"/>
      <c r="DB1" s="568"/>
      <c r="DC1" s="568"/>
      <c r="DD1" s="568"/>
      <c r="DE1" s="568"/>
      <c r="DF1" s="568"/>
      <c r="DG1" s="568"/>
      <c r="DH1" s="568"/>
      <c r="DI1" s="568"/>
      <c r="DJ1" s="2"/>
      <c r="DK1" s="2"/>
      <c r="DL1" s="2"/>
      <c r="DM1" s="2"/>
      <c r="DN1" s="2"/>
      <c r="DO1" s="2"/>
    </row>
    <row r="2" spans="1:119" ht="23.4" x14ac:dyDescent="0.2">
      <c r="B2" s="3" t="s">
        <v>136</v>
      </c>
      <c r="C2" s="3"/>
      <c r="D2" s="10"/>
    </row>
    <row r="3" spans="1:119" ht="18.75" customHeight="1" x14ac:dyDescent="0.2">
      <c r="A3" s="2"/>
      <c r="B3" s="383" t="s">
        <v>139</v>
      </c>
      <c r="C3" s="384"/>
      <c r="D3" s="384"/>
      <c r="E3" s="385"/>
      <c r="F3" s="385"/>
      <c r="G3" s="385"/>
      <c r="H3" s="385"/>
      <c r="I3" s="385"/>
      <c r="J3" s="385"/>
      <c r="K3" s="385"/>
      <c r="L3" s="385" t="s">
        <v>141</v>
      </c>
      <c r="M3" s="385"/>
      <c r="N3" s="385"/>
      <c r="O3" s="385"/>
      <c r="P3" s="385"/>
      <c r="Q3" s="385"/>
      <c r="R3" s="391"/>
      <c r="S3" s="391"/>
      <c r="T3" s="391"/>
      <c r="U3" s="391"/>
      <c r="V3" s="392"/>
      <c r="W3" s="396" t="s">
        <v>142</v>
      </c>
      <c r="X3" s="397"/>
      <c r="Y3" s="397"/>
      <c r="Z3" s="397"/>
      <c r="AA3" s="397"/>
      <c r="AB3" s="384"/>
      <c r="AC3" s="391" t="s">
        <v>144</v>
      </c>
      <c r="AD3" s="397"/>
      <c r="AE3" s="397"/>
      <c r="AF3" s="397"/>
      <c r="AG3" s="397"/>
      <c r="AH3" s="397"/>
      <c r="AI3" s="397"/>
      <c r="AJ3" s="397"/>
      <c r="AK3" s="397"/>
      <c r="AL3" s="401"/>
      <c r="AM3" s="396" t="s">
        <v>145</v>
      </c>
      <c r="AN3" s="397"/>
      <c r="AO3" s="397"/>
      <c r="AP3" s="397"/>
      <c r="AQ3" s="397"/>
      <c r="AR3" s="397"/>
      <c r="AS3" s="397"/>
      <c r="AT3" s="397"/>
      <c r="AU3" s="397"/>
      <c r="AV3" s="397"/>
      <c r="AW3" s="397"/>
      <c r="AX3" s="401"/>
      <c r="AY3" s="424" t="s">
        <v>5</v>
      </c>
      <c r="AZ3" s="425"/>
      <c r="BA3" s="425"/>
      <c r="BB3" s="425"/>
      <c r="BC3" s="425"/>
      <c r="BD3" s="425"/>
      <c r="BE3" s="425"/>
      <c r="BF3" s="425"/>
      <c r="BG3" s="425"/>
      <c r="BH3" s="425"/>
      <c r="BI3" s="425"/>
      <c r="BJ3" s="425"/>
      <c r="BK3" s="425"/>
      <c r="BL3" s="425"/>
      <c r="BM3" s="569"/>
      <c r="BN3" s="396" t="s">
        <v>149</v>
      </c>
      <c r="BO3" s="397"/>
      <c r="BP3" s="397"/>
      <c r="BQ3" s="397"/>
      <c r="BR3" s="397"/>
      <c r="BS3" s="397"/>
      <c r="BT3" s="397"/>
      <c r="BU3" s="401"/>
      <c r="BV3" s="396" t="s">
        <v>151</v>
      </c>
      <c r="BW3" s="397"/>
      <c r="BX3" s="397"/>
      <c r="BY3" s="397"/>
      <c r="BZ3" s="397"/>
      <c r="CA3" s="397"/>
      <c r="CB3" s="397"/>
      <c r="CC3" s="401"/>
      <c r="CD3" s="424" t="s">
        <v>5</v>
      </c>
      <c r="CE3" s="425"/>
      <c r="CF3" s="425"/>
      <c r="CG3" s="425"/>
      <c r="CH3" s="425"/>
      <c r="CI3" s="425"/>
      <c r="CJ3" s="425"/>
      <c r="CK3" s="425"/>
      <c r="CL3" s="425"/>
      <c r="CM3" s="425"/>
      <c r="CN3" s="425"/>
      <c r="CO3" s="425"/>
      <c r="CP3" s="425"/>
      <c r="CQ3" s="425"/>
      <c r="CR3" s="425"/>
      <c r="CS3" s="569"/>
      <c r="CT3" s="396" t="s">
        <v>153</v>
      </c>
      <c r="CU3" s="397"/>
      <c r="CV3" s="397"/>
      <c r="CW3" s="397"/>
      <c r="CX3" s="397"/>
      <c r="CY3" s="397"/>
      <c r="CZ3" s="397"/>
      <c r="DA3" s="401"/>
      <c r="DB3" s="396" t="s">
        <v>131</v>
      </c>
      <c r="DC3" s="397"/>
      <c r="DD3" s="397"/>
      <c r="DE3" s="397"/>
      <c r="DF3" s="397"/>
      <c r="DG3" s="397"/>
      <c r="DH3" s="397"/>
      <c r="DI3" s="401"/>
    </row>
    <row r="4" spans="1:119" ht="18.75" customHeight="1" x14ac:dyDescent="0.2">
      <c r="A4" s="2"/>
      <c r="B4" s="386"/>
      <c r="C4" s="387"/>
      <c r="D4" s="387"/>
      <c r="E4" s="388"/>
      <c r="F4" s="388"/>
      <c r="G4" s="388"/>
      <c r="H4" s="388"/>
      <c r="I4" s="388"/>
      <c r="J4" s="388"/>
      <c r="K4" s="388"/>
      <c r="L4" s="388"/>
      <c r="M4" s="388"/>
      <c r="N4" s="388"/>
      <c r="O4" s="388"/>
      <c r="P4" s="388"/>
      <c r="Q4" s="388"/>
      <c r="R4" s="393"/>
      <c r="S4" s="393"/>
      <c r="T4" s="393"/>
      <c r="U4" s="393"/>
      <c r="V4" s="394"/>
      <c r="W4" s="398"/>
      <c r="X4" s="399"/>
      <c r="Y4" s="399"/>
      <c r="Z4" s="399"/>
      <c r="AA4" s="399"/>
      <c r="AB4" s="387"/>
      <c r="AC4" s="393"/>
      <c r="AD4" s="399"/>
      <c r="AE4" s="399"/>
      <c r="AF4" s="399"/>
      <c r="AG4" s="399"/>
      <c r="AH4" s="399"/>
      <c r="AI4" s="399"/>
      <c r="AJ4" s="399"/>
      <c r="AK4" s="399"/>
      <c r="AL4" s="402"/>
      <c r="AM4" s="400"/>
      <c r="AN4" s="357"/>
      <c r="AO4" s="357"/>
      <c r="AP4" s="357"/>
      <c r="AQ4" s="357"/>
      <c r="AR4" s="357"/>
      <c r="AS4" s="357"/>
      <c r="AT4" s="357"/>
      <c r="AU4" s="357"/>
      <c r="AV4" s="357"/>
      <c r="AW4" s="357"/>
      <c r="AX4" s="403"/>
      <c r="AY4" s="481" t="s">
        <v>154</v>
      </c>
      <c r="AZ4" s="482"/>
      <c r="BA4" s="482"/>
      <c r="BB4" s="482"/>
      <c r="BC4" s="482"/>
      <c r="BD4" s="482"/>
      <c r="BE4" s="482"/>
      <c r="BF4" s="482"/>
      <c r="BG4" s="482"/>
      <c r="BH4" s="482"/>
      <c r="BI4" s="482"/>
      <c r="BJ4" s="482"/>
      <c r="BK4" s="482"/>
      <c r="BL4" s="482"/>
      <c r="BM4" s="483"/>
      <c r="BN4" s="465">
        <v>9507103</v>
      </c>
      <c r="BO4" s="466"/>
      <c r="BP4" s="466"/>
      <c r="BQ4" s="466"/>
      <c r="BR4" s="466"/>
      <c r="BS4" s="466"/>
      <c r="BT4" s="466"/>
      <c r="BU4" s="467"/>
      <c r="BV4" s="465">
        <v>9202469</v>
      </c>
      <c r="BW4" s="466"/>
      <c r="BX4" s="466"/>
      <c r="BY4" s="466"/>
      <c r="BZ4" s="466"/>
      <c r="CA4" s="466"/>
      <c r="CB4" s="466"/>
      <c r="CC4" s="467"/>
      <c r="CD4" s="536" t="s">
        <v>150</v>
      </c>
      <c r="CE4" s="537"/>
      <c r="CF4" s="537"/>
      <c r="CG4" s="537"/>
      <c r="CH4" s="537"/>
      <c r="CI4" s="537"/>
      <c r="CJ4" s="537"/>
      <c r="CK4" s="537"/>
      <c r="CL4" s="537"/>
      <c r="CM4" s="537"/>
      <c r="CN4" s="537"/>
      <c r="CO4" s="537"/>
      <c r="CP4" s="537"/>
      <c r="CQ4" s="537"/>
      <c r="CR4" s="537"/>
      <c r="CS4" s="538"/>
      <c r="CT4" s="570">
        <v>1.6</v>
      </c>
      <c r="CU4" s="571"/>
      <c r="CV4" s="571"/>
      <c r="CW4" s="571"/>
      <c r="CX4" s="571"/>
      <c r="CY4" s="571"/>
      <c r="CZ4" s="571"/>
      <c r="DA4" s="572"/>
      <c r="DB4" s="570">
        <v>4.9000000000000004</v>
      </c>
      <c r="DC4" s="571"/>
      <c r="DD4" s="571"/>
      <c r="DE4" s="571"/>
      <c r="DF4" s="571"/>
      <c r="DG4" s="571"/>
      <c r="DH4" s="571"/>
      <c r="DI4" s="572"/>
    </row>
    <row r="5" spans="1:119" ht="18.75" customHeight="1" x14ac:dyDescent="0.2">
      <c r="A5" s="2"/>
      <c r="B5" s="389"/>
      <c r="C5" s="358"/>
      <c r="D5" s="358"/>
      <c r="E5" s="390"/>
      <c r="F5" s="390"/>
      <c r="G5" s="390"/>
      <c r="H5" s="390"/>
      <c r="I5" s="390"/>
      <c r="J5" s="390"/>
      <c r="K5" s="390"/>
      <c r="L5" s="390"/>
      <c r="M5" s="390"/>
      <c r="N5" s="390"/>
      <c r="O5" s="390"/>
      <c r="P5" s="390"/>
      <c r="Q5" s="390"/>
      <c r="R5" s="356"/>
      <c r="S5" s="356"/>
      <c r="T5" s="356"/>
      <c r="U5" s="356"/>
      <c r="V5" s="395"/>
      <c r="W5" s="400"/>
      <c r="X5" s="357"/>
      <c r="Y5" s="357"/>
      <c r="Z5" s="357"/>
      <c r="AA5" s="357"/>
      <c r="AB5" s="358"/>
      <c r="AC5" s="356"/>
      <c r="AD5" s="357"/>
      <c r="AE5" s="357"/>
      <c r="AF5" s="357"/>
      <c r="AG5" s="357"/>
      <c r="AH5" s="357"/>
      <c r="AI5" s="357"/>
      <c r="AJ5" s="357"/>
      <c r="AK5" s="357"/>
      <c r="AL5" s="403"/>
      <c r="AM5" s="507" t="s">
        <v>155</v>
      </c>
      <c r="AN5" s="469"/>
      <c r="AO5" s="469"/>
      <c r="AP5" s="469"/>
      <c r="AQ5" s="469"/>
      <c r="AR5" s="469"/>
      <c r="AS5" s="469"/>
      <c r="AT5" s="470"/>
      <c r="AU5" s="508" t="s">
        <v>75</v>
      </c>
      <c r="AV5" s="509"/>
      <c r="AW5" s="509"/>
      <c r="AX5" s="509"/>
      <c r="AY5" s="475" t="s">
        <v>146</v>
      </c>
      <c r="AZ5" s="476"/>
      <c r="BA5" s="476"/>
      <c r="BB5" s="476"/>
      <c r="BC5" s="476"/>
      <c r="BD5" s="476"/>
      <c r="BE5" s="476"/>
      <c r="BF5" s="476"/>
      <c r="BG5" s="476"/>
      <c r="BH5" s="476"/>
      <c r="BI5" s="476"/>
      <c r="BJ5" s="476"/>
      <c r="BK5" s="476"/>
      <c r="BL5" s="476"/>
      <c r="BM5" s="477"/>
      <c r="BN5" s="478">
        <v>8901239</v>
      </c>
      <c r="BO5" s="479"/>
      <c r="BP5" s="479"/>
      <c r="BQ5" s="479"/>
      <c r="BR5" s="479"/>
      <c r="BS5" s="479"/>
      <c r="BT5" s="479"/>
      <c r="BU5" s="480"/>
      <c r="BV5" s="478">
        <v>8854369</v>
      </c>
      <c r="BW5" s="479"/>
      <c r="BX5" s="479"/>
      <c r="BY5" s="479"/>
      <c r="BZ5" s="479"/>
      <c r="CA5" s="479"/>
      <c r="CB5" s="479"/>
      <c r="CC5" s="480"/>
      <c r="CD5" s="489" t="s">
        <v>157</v>
      </c>
      <c r="CE5" s="440"/>
      <c r="CF5" s="440"/>
      <c r="CG5" s="440"/>
      <c r="CH5" s="440"/>
      <c r="CI5" s="440"/>
      <c r="CJ5" s="440"/>
      <c r="CK5" s="440"/>
      <c r="CL5" s="440"/>
      <c r="CM5" s="440"/>
      <c r="CN5" s="440"/>
      <c r="CO5" s="440"/>
      <c r="CP5" s="440"/>
      <c r="CQ5" s="440"/>
      <c r="CR5" s="440"/>
      <c r="CS5" s="490"/>
      <c r="CT5" s="341">
        <v>85.7</v>
      </c>
      <c r="CU5" s="342"/>
      <c r="CV5" s="342"/>
      <c r="CW5" s="342"/>
      <c r="CX5" s="342"/>
      <c r="CY5" s="342"/>
      <c r="CZ5" s="342"/>
      <c r="DA5" s="343"/>
      <c r="DB5" s="341">
        <v>82.3</v>
      </c>
      <c r="DC5" s="342"/>
      <c r="DD5" s="342"/>
      <c r="DE5" s="342"/>
      <c r="DF5" s="342"/>
      <c r="DG5" s="342"/>
      <c r="DH5" s="342"/>
      <c r="DI5" s="343"/>
    </row>
    <row r="6" spans="1:119" ht="18.75" customHeight="1" x14ac:dyDescent="0.2">
      <c r="A6" s="2"/>
      <c r="B6" s="404" t="s">
        <v>159</v>
      </c>
      <c r="C6" s="355"/>
      <c r="D6" s="355"/>
      <c r="E6" s="405"/>
      <c r="F6" s="405"/>
      <c r="G6" s="405"/>
      <c r="H6" s="405"/>
      <c r="I6" s="405"/>
      <c r="J6" s="405"/>
      <c r="K6" s="405"/>
      <c r="L6" s="405" t="s">
        <v>161</v>
      </c>
      <c r="M6" s="405"/>
      <c r="N6" s="405"/>
      <c r="O6" s="405"/>
      <c r="P6" s="405"/>
      <c r="Q6" s="405"/>
      <c r="R6" s="353"/>
      <c r="S6" s="353"/>
      <c r="T6" s="353"/>
      <c r="U6" s="353"/>
      <c r="V6" s="409"/>
      <c r="W6" s="412" t="s">
        <v>162</v>
      </c>
      <c r="X6" s="354"/>
      <c r="Y6" s="354"/>
      <c r="Z6" s="354"/>
      <c r="AA6" s="354"/>
      <c r="AB6" s="355"/>
      <c r="AC6" s="415" t="s">
        <v>163</v>
      </c>
      <c r="AD6" s="416"/>
      <c r="AE6" s="416"/>
      <c r="AF6" s="416"/>
      <c r="AG6" s="416"/>
      <c r="AH6" s="416"/>
      <c r="AI6" s="416"/>
      <c r="AJ6" s="416"/>
      <c r="AK6" s="416"/>
      <c r="AL6" s="417"/>
      <c r="AM6" s="507" t="s">
        <v>79</v>
      </c>
      <c r="AN6" s="469"/>
      <c r="AO6" s="469"/>
      <c r="AP6" s="469"/>
      <c r="AQ6" s="469"/>
      <c r="AR6" s="469"/>
      <c r="AS6" s="469"/>
      <c r="AT6" s="470"/>
      <c r="AU6" s="508" t="s">
        <v>75</v>
      </c>
      <c r="AV6" s="509"/>
      <c r="AW6" s="509"/>
      <c r="AX6" s="509"/>
      <c r="AY6" s="475" t="s">
        <v>164</v>
      </c>
      <c r="AZ6" s="476"/>
      <c r="BA6" s="476"/>
      <c r="BB6" s="476"/>
      <c r="BC6" s="476"/>
      <c r="BD6" s="476"/>
      <c r="BE6" s="476"/>
      <c r="BF6" s="476"/>
      <c r="BG6" s="476"/>
      <c r="BH6" s="476"/>
      <c r="BI6" s="476"/>
      <c r="BJ6" s="476"/>
      <c r="BK6" s="476"/>
      <c r="BL6" s="476"/>
      <c r="BM6" s="477"/>
      <c r="BN6" s="478">
        <v>605864</v>
      </c>
      <c r="BO6" s="479"/>
      <c r="BP6" s="479"/>
      <c r="BQ6" s="479"/>
      <c r="BR6" s="479"/>
      <c r="BS6" s="479"/>
      <c r="BT6" s="479"/>
      <c r="BU6" s="480"/>
      <c r="BV6" s="478">
        <v>348100</v>
      </c>
      <c r="BW6" s="479"/>
      <c r="BX6" s="479"/>
      <c r="BY6" s="479"/>
      <c r="BZ6" s="479"/>
      <c r="CA6" s="479"/>
      <c r="CB6" s="479"/>
      <c r="CC6" s="480"/>
      <c r="CD6" s="489" t="s">
        <v>167</v>
      </c>
      <c r="CE6" s="440"/>
      <c r="CF6" s="440"/>
      <c r="CG6" s="440"/>
      <c r="CH6" s="440"/>
      <c r="CI6" s="440"/>
      <c r="CJ6" s="440"/>
      <c r="CK6" s="440"/>
      <c r="CL6" s="440"/>
      <c r="CM6" s="440"/>
      <c r="CN6" s="440"/>
      <c r="CO6" s="440"/>
      <c r="CP6" s="440"/>
      <c r="CQ6" s="440"/>
      <c r="CR6" s="440"/>
      <c r="CS6" s="490"/>
      <c r="CT6" s="565">
        <v>86.4</v>
      </c>
      <c r="CU6" s="566"/>
      <c r="CV6" s="566"/>
      <c r="CW6" s="566"/>
      <c r="CX6" s="566"/>
      <c r="CY6" s="566"/>
      <c r="CZ6" s="566"/>
      <c r="DA6" s="567"/>
      <c r="DB6" s="565">
        <v>84.8</v>
      </c>
      <c r="DC6" s="566"/>
      <c r="DD6" s="566"/>
      <c r="DE6" s="566"/>
      <c r="DF6" s="566"/>
      <c r="DG6" s="566"/>
      <c r="DH6" s="566"/>
      <c r="DI6" s="567"/>
    </row>
    <row r="7" spans="1:119" ht="18.75" customHeight="1" x14ac:dyDescent="0.2">
      <c r="A7" s="2"/>
      <c r="B7" s="386"/>
      <c r="C7" s="387"/>
      <c r="D7" s="387"/>
      <c r="E7" s="388"/>
      <c r="F7" s="388"/>
      <c r="G7" s="388"/>
      <c r="H7" s="388"/>
      <c r="I7" s="388"/>
      <c r="J7" s="388"/>
      <c r="K7" s="388"/>
      <c r="L7" s="388"/>
      <c r="M7" s="388"/>
      <c r="N7" s="388"/>
      <c r="O7" s="388"/>
      <c r="P7" s="388"/>
      <c r="Q7" s="388"/>
      <c r="R7" s="393"/>
      <c r="S7" s="393"/>
      <c r="T7" s="393"/>
      <c r="U7" s="393"/>
      <c r="V7" s="394"/>
      <c r="W7" s="398"/>
      <c r="X7" s="399"/>
      <c r="Y7" s="399"/>
      <c r="Z7" s="399"/>
      <c r="AA7" s="399"/>
      <c r="AB7" s="387"/>
      <c r="AC7" s="418"/>
      <c r="AD7" s="419"/>
      <c r="AE7" s="419"/>
      <c r="AF7" s="419"/>
      <c r="AG7" s="419"/>
      <c r="AH7" s="419"/>
      <c r="AI7" s="419"/>
      <c r="AJ7" s="419"/>
      <c r="AK7" s="419"/>
      <c r="AL7" s="420"/>
      <c r="AM7" s="507" t="s">
        <v>168</v>
      </c>
      <c r="AN7" s="469"/>
      <c r="AO7" s="469"/>
      <c r="AP7" s="469"/>
      <c r="AQ7" s="469"/>
      <c r="AR7" s="469"/>
      <c r="AS7" s="469"/>
      <c r="AT7" s="470"/>
      <c r="AU7" s="508" t="s">
        <v>75</v>
      </c>
      <c r="AV7" s="509"/>
      <c r="AW7" s="509"/>
      <c r="AX7" s="509"/>
      <c r="AY7" s="475" t="s">
        <v>169</v>
      </c>
      <c r="AZ7" s="476"/>
      <c r="BA7" s="476"/>
      <c r="BB7" s="476"/>
      <c r="BC7" s="476"/>
      <c r="BD7" s="476"/>
      <c r="BE7" s="476"/>
      <c r="BF7" s="476"/>
      <c r="BG7" s="476"/>
      <c r="BH7" s="476"/>
      <c r="BI7" s="476"/>
      <c r="BJ7" s="476"/>
      <c r="BK7" s="476"/>
      <c r="BL7" s="476"/>
      <c r="BM7" s="477"/>
      <c r="BN7" s="478">
        <v>525714</v>
      </c>
      <c r="BO7" s="479"/>
      <c r="BP7" s="479"/>
      <c r="BQ7" s="479"/>
      <c r="BR7" s="479"/>
      <c r="BS7" s="479"/>
      <c r="BT7" s="479"/>
      <c r="BU7" s="480"/>
      <c r="BV7" s="478">
        <v>100719</v>
      </c>
      <c r="BW7" s="479"/>
      <c r="BX7" s="479"/>
      <c r="BY7" s="479"/>
      <c r="BZ7" s="479"/>
      <c r="CA7" s="479"/>
      <c r="CB7" s="479"/>
      <c r="CC7" s="480"/>
      <c r="CD7" s="489" t="s">
        <v>170</v>
      </c>
      <c r="CE7" s="440"/>
      <c r="CF7" s="440"/>
      <c r="CG7" s="440"/>
      <c r="CH7" s="440"/>
      <c r="CI7" s="440"/>
      <c r="CJ7" s="440"/>
      <c r="CK7" s="440"/>
      <c r="CL7" s="440"/>
      <c r="CM7" s="440"/>
      <c r="CN7" s="440"/>
      <c r="CO7" s="440"/>
      <c r="CP7" s="440"/>
      <c r="CQ7" s="440"/>
      <c r="CR7" s="440"/>
      <c r="CS7" s="490"/>
      <c r="CT7" s="478">
        <v>4938675</v>
      </c>
      <c r="CU7" s="479"/>
      <c r="CV7" s="479"/>
      <c r="CW7" s="479"/>
      <c r="CX7" s="479"/>
      <c r="CY7" s="479"/>
      <c r="CZ7" s="479"/>
      <c r="DA7" s="480"/>
      <c r="DB7" s="478">
        <v>5003109</v>
      </c>
      <c r="DC7" s="479"/>
      <c r="DD7" s="479"/>
      <c r="DE7" s="479"/>
      <c r="DF7" s="479"/>
      <c r="DG7" s="479"/>
      <c r="DH7" s="479"/>
      <c r="DI7" s="480"/>
    </row>
    <row r="8" spans="1:119" ht="18.75" customHeight="1" x14ac:dyDescent="0.2">
      <c r="A8" s="2"/>
      <c r="B8" s="406"/>
      <c r="C8" s="407"/>
      <c r="D8" s="407"/>
      <c r="E8" s="408"/>
      <c r="F8" s="408"/>
      <c r="G8" s="408"/>
      <c r="H8" s="408"/>
      <c r="I8" s="408"/>
      <c r="J8" s="408"/>
      <c r="K8" s="408"/>
      <c r="L8" s="408"/>
      <c r="M8" s="408"/>
      <c r="N8" s="408"/>
      <c r="O8" s="408"/>
      <c r="P8" s="408"/>
      <c r="Q8" s="408"/>
      <c r="R8" s="410"/>
      <c r="S8" s="410"/>
      <c r="T8" s="410"/>
      <c r="U8" s="410"/>
      <c r="V8" s="411"/>
      <c r="W8" s="413"/>
      <c r="X8" s="414"/>
      <c r="Y8" s="414"/>
      <c r="Z8" s="414"/>
      <c r="AA8" s="414"/>
      <c r="AB8" s="407"/>
      <c r="AC8" s="421"/>
      <c r="AD8" s="422"/>
      <c r="AE8" s="422"/>
      <c r="AF8" s="422"/>
      <c r="AG8" s="422"/>
      <c r="AH8" s="422"/>
      <c r="AI8" s="422"/>
      <c r="AJ8" s="422"/>
      <c r="AK8" s="422"/>
      <c r="AL8" s="423"/>
      <c r="AM8" s="507" t="s">
        <v>172</v>
      </c>
      <c r="AN8" s="469"/>
      <c r="AO8" s="469"/>
      <c r="AP8" s="469"/>
      <c r="AQ8" s="469"/>
      <c r="AR8" s="469"/>
      <c r="AS8" s="469"/>
      <c r="AT8" s="470"/>
      <c r="AU8" s="508" t="s">
        <v>75</v>
      </c>
      <c r="AV8" s="509"/>
      <c r="AW8" s="509"/>
      <c r="AX8" s="509"/>
      <c r="AY8" s="475" t="s">
        <v>174</v>
      </c>
      <c r="AZ8" s="476"/>
      <c r="BA8" s="476"/>
      <c r="BB8" s="476"/>
      <c r="BC8" s="476"/>
      <c r="BD8" s="476"/>
      <c r="BE8" s="476"/>
      <c r="BF8" s="476"/>
      <c r="BG8" s="476"/>
      <c r="BH8" s="476"/>
      <c r="BI8" s="476"/>
      <c r="BJ8" s="476"/>
      <c r="BK8" s="476"/>
      <c r="BL8" s="476"/>
      <c r="BM8" s="477"/>
      <c r="BN8" s="478">
        <v>80150</v>
      </c>
      <c r="BO8" s="479"/>
      <c r="BP8" s="479"/>
      <c r="BQ8" s="479"/>
      <c r="BR8" s="479"/>
      <c r="BS8" s="479"/>
      <c r="BT8" s="479"/>
      <c r="BU8" s="480"/>
      <c r="BV8" s="478">
        <v>247381</v>
      </c>
      <c r="BW8" s="479"/>
      <c r="BX8" s="479"/>
      <c r="BY8" s="479"/>
      <c r="BZ8" s="479"/>
      <c r="CA8" s="479"/>
      <c r="CB8" s="479"/>
      <c r="CC8" s="480"/>
      <c r="CD8" s="489" t="s">
        <v>175</v>
      </c>
      <c r="CE8" s="440"/>
      <c r="CF8" s="440"/>
      <c r="CG8" s="440"/>
      <c r="CH8" s="440"/>
      <c r="CI8" s="440"/>
      <c r="CJ8" s="440"/>
      <c r="CK8" s="440"/>
      <c r="CL8" s="440"/>
      <c r="CM8" s="440"/>
      <c r="CN8" s="440"/>
      <c r="CO8" s="440"/>
      <c r="CP8" s="440"/>
      <c r="CQ8" s="440"/>
      <c r="CR8" s="440"/>
      <c r="CS8" s="490"/>
      <c r="CT8" s="541">
        <v>0.18</v>
      </c>
      <c r="CU8" s="542"/>
      <c r="CV8" s="542"/>
      <c r="CW8" s="542"/>
      <c r="CX8" s="542"/>
      <c r="CY8" s="542"/>
      <c r="CZ8" s="542"/>
      <c r="DA8" s="543"/>
      <c r="DB8" s="541">
        <v>0.18</v>
      </c>
      <c r="DC8" s="542"/>
      <c r="DD8" s="542"/>
      <c r="DE8" s="542"/>
      <c r="DF8" s="542"/>
      <c r="DG8" s="542"/>
      <c r="DH8" s="542"/>
      <c r="DI8" s="543"/>
    </row>
    <row r="9" spans="1:119" ht="18.75" customHeight="1" x14ac:dyDescent="0.2">
      <c r="A9" s="2"/>
      <c r="B9" s="424" t="s">
        <v>21</v>
      </c>
      <c r="C9" s="425"/>
      <c r="D9" s="425"/>
      <c r="E9" s="425"/>
      <c r="F9" s="425"/>
      <c r="G9" s="425"/>
      <c r="H9" s="425"/>
      <c r="I9" s="425"/>
      <c r="J9" s="425"/>
      <c r="K9" s="426"/>
      <c r="L9" s="559" t="s">
        <v>10</v>
      </c>
      <c r="M9" s="560"/>
      <c r="N9" s="560"/>
      <c r="O9" s="560"/>
      <c r="P9" s="560"/>
      <c r="Q9" s="561"/>
      <c r="R9" s="562">
        <v>4826</v>
      </c>
      <c r="S9" s="563"/>
      <c r="T9" s="563"/>
      <c r="U9" s="563"/>
      <c r="V9" s="564"/>
      <c r="W9" s="396" t="s">
        <v>176</v>
      </c>
      <c r="X9" s="397"/>
      <c r="Y9" s="397"/>
      <c r="Z9" s="397"/>
      <c r="AA9" s="397"/>
      <c r="AB9" s="397"/>
      <c r="AC9" s="397"/>
      <c r="AD9" s="397"/>
      <c r="AE9" s="397"/>
      <c r="AF9" s="397"/>
      <c r="AG9" s="397"/>
      <c r="AH9" s="397"/>
      <c r="AI9" s="397"/>
      <c r="AJ9" s="397"/>
      <c r="AK9" s="397"/>
      <c r="AL9" s="401"/>
      <c r="AM9" s="507" t="s">
        <v>178</v>
      </c>
      <c r="AN9" s="469"/>
      <c r="AO9" s="469"/>
      <c r="AP9" s="469"/>
      <c r="AQ9" s="469"/>
      <c r="AR9" s="469"/>
      <c r="AS9" s="469"/>
      <c r="AT9" s="470"/>
      <c r="AU9" s="508" t="s">
        <v>75</v>
      </c>
      <c r="AV9" s="509"/>
      <c r="AW9" s="509"/>
      <c r="AX9" s="509"/>
      <c r="AY9" s="475" t="s">
        <v>77</v>
      </c>
      <c r="AZ9" s="476"/>
      <c r="BA9" s="476"/>
      <c r="BB9" s="476"/>
      <c r="BC9" s="476"/>
      <c r="BD9" s="476"/>
      <c r="BE9" s="476"/>
      <c r="BF9" s="476"/>
      <c r="BG9" s="476"/>
      <c r="BH9" s="476"/>
      <c r="BI9" s="476"/>
      <c r="BJ9" s="476"/>
      <c r="BK9" s="476"/>
      <c r="BL9" s="476"/>
      <c r="BM9" s="477"/>
      <c r="BN9" s="478">
        <v>-167231</v>
      </c>
      <c r="BO9" s="479"/>
      <c r="BP9" s="479"/>
      <c r="BQ9" s="479"/>
      <c r="BR9" s="479"/>
      <c r="BS9" s="479"/>
      <c r="BT9" s="479"/>
      <c r="BU9" s="480"/>
      <c r="BV9" s="478">
        <v>89080</v>
      </c>
      <c r="BW9" s="479"/>
      <c r="BX9" s="479"/>
      <c r="BY9" s="479"/>
      <c r="BZ9" s="479"/>
      <c r="CA9" s="479"/>
      <c r="CB9" s="479"/>
      <c r="CC9" s="480"/>
      <c r="CD9" s="489" t="s">
        <v>73</v>
      </c>
      <c r="CE9" s="440"/>
      <c r="CF9" s="440"/>
      <c r="CG9" s="440"/>
      <c r="CH9" s="440"/>
      <c r="CI9" s="440"/>
      <c r="CJ9" s="440"/>
      <c r="CK9" s="440"/>
      <c r="CL9" s="440"/>
      <c r="CM9" s="440"/>
      <c r="CN9" s="440"/>
      <c r="CO9" s="440"/>
      <c r="CP9" s="440"/>
      <c r="CQ9" s="440"/>
      <c r="CR9" s="440"/>
      <c r="CS9" s="490"/>
      <c r="CT9" s="341">
        <v>16.7</v>
      </c>
      <c r="CU9" s="342"/>
      <c r="CV9" s="342"/>
      <c r="CW9" s="342"/>
      <c r="CX9" s="342"/>
      <c r="CY9" s="342"/>
      <c r="CZ9" s="342"/>
      <c r="DA9" s="343"/>
      <c r="DB9" s="341">
        <v>17.100000000000001</v>
      </c>
      <c r="DC9" s="342"/>
      <c r="DD9" s="342"/>
      <c r="DE9" s="342"/>
      <c r="DF9" s="342"/>
      <c r="DG9" s="342"/>
      <c r="DH9" s="342"/>
      <c r="DI9" s="343"/>
    </row>
    <row r="10" spans="1:119" ht="18.75" customHeight="1" x14ac:dyDescent="0.2">
      <c r="A10" s="2"/>
      <c r="B10" s="424"/>
      <c r="C10" s="425"/>
      <c r="D10" s="425"/>
      <c r="E10" s="425"/>
      <c r="F10" s="425"/>
      <c r="G10" s="425"/>
      <c r="H10" s="425"/>
      <c r="I10" s="425"/>
      <c r="J10" s="425"/>
      <c r="K10" s="426"/>
      <c r="L10" s="468" t="s">
        <v>180</v>
      </c>
      <c r="M10" s="469"/>
      <c r="N10" s="469"/>
      <c r="O10" s="469"/>
      <c r="P10" s="469"/>
      <c r="Q10" s="470"/>
      <c r="R10" s="471">
        <v>5480</v>
      </c>
      <c r="S10" s="472"/>
      <c r="T10" s="472"/>
      <c r="U10" s="472"/>
      <c r="V10" s="474"/>
      <c r="W10" s="398"/>
      <c r="X10" s="399"/>
      <c r="Y10" s="399"/>
      <c r="Z10" s="399"/>
      <c r="AA10" s="399"/>
      <c r="AB10" s="399"/>
      <c r="AC10" s="399"/>
      <c r="AD10" s="399"/>
      <c r="AE10" s="399"/>
      <c r="AF10" s="399"/>
      <c r="AG10" s="399"/>
      <c r="AH10" s="399"/>
      <c r="AI10" s="399"/>
      <c r="AJ10" s="399"/>
      <c r="AK10" s="399"/>
      <c r="AL10" s="402"/>
      <c r="AM10" s="507" t="s">
        <v>182</v>
      </c>
      <c r="AN10" s="469"/>
      <c r="AO10" s="469"/>
      <c r="AP10" s="469"/>
      <c r="AQ10" s="469"/>
      <c r="AR10" s="469"/>
      <c r="AS10" s="469"/>
      <c r="AT10" s="470"/>
      <c r="AU10" s="508" t="s">
        <v>184</v>
      </c>
      <c r="AV10" s="509"/>
      <c r="AW10" s="509"/>
      <c r="AX10" s="509"/>
      <c r="AY10" s="475" t="s">
        <v>186</v>
      </c>
      <c r="AZ10" s="476"/>
      <c r="BA10" s="476"/>
      <c r="BB10" s="476"/>
      <c r="BC10" s="476"/>
      <c r="BD10" s="476"/>
      <c r="BE10" s="476"/>
      <c r="BF10" s="476"/>
      <c r="BG10" s="476"/>
      <c r="BH10" s="476"/>
      <c r="BI10" s="476"/>
      <c r="BJ10" s="476"/>
      <c r="BK10" s="476"/>
      <c r="BL10" s="476"/>
      <c r="BM10" s="477"/>
      <c r="BN10" s="478">
        <v>229</v>
      </c>
      <c r="BO10" s="479"/>
      <c r="BP10" s="479"/>
      <c r="BQ10" s="479"/>
      <c r="BR10" s="479"/>
      <c r="BS10" s="479"/>
      <c r="BT10" s="479"/>
      <c r="BU10" s="480"/>
      <c r="BV10" s="478">
        <v>229</v>
      </c>
      <c r="BW10" s="479"/>
      <c r="BX10" s="479"/>
      <c r="BY10" s="479"/>
      <c r="BZ10" s="479"/>
      <c r="CA10" s="479"/>
      <c r="CB10" s="479"/>
      <c r="CC10" s="480"/>
      <c r="CD10" s="22" t="s">
        <v>187</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2">
      <c r="A11" s="2"/>
      <c r="B11" s="424"/>
      <c r="C11" s="425"/>
      <c r="D11" s="425"/>
      <c r="E11" s="425"/>
      <c r="F11" s="425"/>
      <c r="G11" s="425"/>
      <c r="H11" s="425"/>
      <c r="I11" s="425"/>
      <c r="J11" s="425"/>
      <c r="K11" s="426"/>
      <c r="L11" s="441" t="s">
        <v>189</v>
      </c>
      <c r="M11" s="442"/>
      <c r="N11" s="442"/>
      <c r="O11" s="442"/>
      <c r="P11" s="442"/>
      <c r="Q11" s="443"/>
      <c r="R11" s="556" t="s">
        <v>192</v>
      </c>
      <c r="S11" s="557"/>
      <c r="T11" s="557"/>
      <c r="U11" s="557"/>
      <c r="V11" s="558"/>
      <c r="W11" s="398"/>
      <c r="X11" s="399"/>
      <c r="Y11" s="399"/>
      <c r="Z11" s="399"/>
      <c r="AA11" s="399"/>
      <c r="AB11" s="399"/>
      <c r="AC11" s="399"/>
      <c r="AD11" s="399"/>
      <c r="AE11" s="399"/>
      <c r="AF11" s="399"/>
      <c r="AG11" s="399"/>
      <c r="AH11" s="399"/>
      <c r="AI11" s="399"/>
      <c r="AJ11" s="399"/>
      <c r="AK11" s="399"/>
      <c r="AL11" s="402"/>
      <c r="AM11" s="507" t="s">
        <v>194</v>
      </c>
      <c r="AN11" s="469"/>
      <c r="AO11" s="469"/>
      <c r="AP11" s="469"/>
      <c r="AQ11" s="469"/>
      <c r="AR11" s="469"/>
      <c r="AS11" s="469"/>
      <c r="AT11" s="470"/>
      <c r="AU11" s="508" t="s">
        <v>184</v>
      </c>
      <c r="AV11" s="509"/>
      <c r="AW11" s="509"/>
      <c r="AX11" s="509"/>
      <c r="AY11" s="475" t="s">
        <v>195</v>
      </c>
      <c r="AZ11" s="476"/>
      <c r="BA11" s="476"/>
      <c r="BB11" s="476"/>
      <c r="BC11" s="476"/>
      <c r="BD11" s="476"/>
      <c r="BE11" s="476"/>
      <c r="BF11" s="476"/>
      <c r="BG11" s="476"/>
      <c r="BH11" s="476"/>
      <c r="BI11" s="476"/>
      <c r="BJ11" s="476"/>
      <c r="BK11" s="476"/>
      <c r="BL11" s="476"/>
      <c r="BM11" s="477"/>
      <c r="BN11" s="478">
        <v>0</v>
      </c>
      <c r="BO11" s="479"/>
      <c r="BP11" s="479"/>
      <c r="BQ11" s="479"/>
      <c r="BR11" s="479"/>
      <c r="BS11" s="479"/>
      <c r="BT11" s="479"/>
      <c r="BU11" s="480"/>
      <c r="BV11" s="478">
        <v>0</v>
      </c>
      <c r="BW11" s="479"/>
      <c r="BX11" s="479"/>
      <c r="BY11" s="479"/>
      <c r="BZ11" s="479"/>
      <c r="CA11" s="479"/>
      <c r="CB11" s="479"/>
      <c r="CC11" s="480"/>
      <c r="CD11" s="489" t="s">
        <v>198</v>
      </c>
      <c r="CE11" s="440"/>
      <c r="CF11" s="440"/>
      <c r="CG11" s="440"/>
      <c r="CH11" s="440"/>
      <c r="CI11" s="440"/>
      <c r="CJ11" s="440"/>
      <c r="CK11" s="440"/>
      <c r="CL11" s="440"/>
      <c r="CM11" s="440"/>
      <c r="CN11" s="440"/>
      <c r="CO11" s="440"/>
      <c r="CP11" s="440"/>
      <c r="CQ11" s="440"/>
      <c r="CR11" s="440"/>
      <c r="CS11" s="490"/>
      <c r="CT11" s="541" t="s">
        <v>199</v>
      </c>
      <c r="CU11" s="542"/>
      <c r="CV11" s="542"/>
      <c r="CW11" s="542"/>
      <c r="CX11" s="542"/>
      <c r="CY11" s="542"/>
      <c r="CZ11" s="542"/>
      <c r="DA11" s="543"/>
      <c r="DB11" s="541" t="s">
        <v>199</v>
      </c>
      <c r="DC11" s="542"/>
      <c r="DD11" s="542"/>
      <c r="DE11" s="542"/>
      <c r="DF11" s="542"/>
      <c r="DG11" s="542"/>
      <c r="DH11" s="542"/>
      <c r="DI11" s="543"/>
    </row>
    <row r="12" spans="1:119" ht="18.75" customHeight="1" x14ac:dyDescent="0.2">
      <c r="A12" s="2"/>
      <c r="B12" s="427" t="s">
        <v>200</v>
      </c>
      <c r="C12" s="428"/>
      <c r="D12" s="428"/>
      <c r="E12" s="428"/>
      <c r="F12" s="428"/>
      <c r="G12" s="428"/>
      <c r="H12" s="428"/>
      <c r="I12" s="428"/>
      <c r="J12" s="428"/>
      <c r="K12" s="429"/>
      <c r="L12" s="544" t="s">
        <v>202</v>
      </c>
      <c r="M12" s="545"/>
      <c r="N12" s="545"/>
      <c r="O12" s="545"/>
      <c r="P12" s="545"/>
      <c r="Q12" s="546"/>
      <c r="R12" s="547">
        <v>4839</v>
      </c>
      <c r="S12" s="548"/>
      <c r="T12" s="548"/>
      <c r="U12" s="548"/>
      <c r="V12" s="549"/>
      <c r="W12" s="550" t="s">
        <v>5</v>
      </c>
      <c r="X12" s="509"/>
      <c r="Y12" s="509"/>
      <c r="Z12" s="509"/>
      <c r="AA12" s="509"/>
      <c r="AB12" s="551"/>
      <c r="AC12" s="552" t="s">
        <v>110</v>
      </c>
      <c r="AD12" s="553"/>
      <c r="AE12" s="553"/>
      <c r="AF12" s="553"/>
      <c r="AG12" s="554"/>
      <c r="AH12" s="552" t="s">
        <v>203</v>
      </c>
      <c r="AI12" s="553"/>
      <c r="AJ12" s="553"/>
      <c r="AK12" s="553"/>
      <c r="AL12" s="555"/>
      <c r="AM12" s="507" t="s">
        <v>205</v>
      </c>
      <c r="AN12" s="469"/>
      <c r="AO12" s="469"/>
      <c r="AP12" s="469"/>
      <c r="AQ12" s="469"/>
      <c r="AR12" s="469"/>
      <c r="AS12" s="469"/>
      <c r="AT12" s="470"/>
      <c r="AU12" s="508" t="s">
        <v>75</v>
      </c>
      <c r="AV12" s="509"/>
      <c r="AW12" s="509"/>
      <c r="AX12" s="509"/>
      <c r="AY12" s="475" t="s">
        <v>207</v>
      </c>
      <c r="AZ12" s="476"/>
      <c r="BA12" s="476"/>
      <c r="BB12" s="476"/>
      <c r="BC12" s="476"/>
      <c r="BD12" s="476"/>
      <c r="BE12" s="476"/>
      <c r="BF12" s="476"/>
      <c r="BG12" s="476"/>
      <c r="BH12" s="476"/>
      <c r="BI12" s="476"/>
      <c r="BJ12" s="476"/>
      <c r="BK12" s="476"/>
      <c r="BL12" s="476"/>
      <c r="BM12" s="477"/>
      <c r="BN12" s="478">
        <v>200000</v>
      </c>
      <c r="BO12" s="479"/>
      <c r="BP12" s="479"/>
      <c r="BQ12" s="479"/>
      <c r="BR12" s="479"/>
      <c r="BS12" s="479"/>
      <c r="BT12" s="479"/>
      <c r="BU12" s="480"/>
      <c r="BV12" s="478">
        <v>0</v>
      </c>
      <c r="BW12" s="479"/>
      <c r="BX12" s="479"/>
      <c r="BY12" s="479"/>
      <c r="BZ12" s="479"/>
      <c r="CA12" s="479"/>
      <c r="CB12" s="479"/>
      <c r="CC12" s="480"/>
      <c r="CD12" s="489" t="s">
        <v>209</v>
      </c>
      <c r="CE12" s="440"/>
      <c r="CF12" s="440"/>
      <c r="CG12" s="440"/>
      <c r="CH12" s="440"/>
      <c r="CI12" s="440"/>
      <c r="CJ12" s="440"/>
      <c r="CK12" s="440"/>
      <c r="CL12" s="440"/>
      <c r="CM12" s="440"/>
      <c r="CN12" s="440"/>
      <c r="CO12" s="440"/>
      <c r="CP12" s="440"/>
      <c r="CQ12" s="440"/>
      <c r="CR12" s="440"/>
      <c r="CS12" s="490"/>
      <c r="CT12" s="541" t="s">
        <v>199</v>
      </c>
      <c r="CU12" s="542"/>
      <c r="CV12" s="542"/>
      <c r="CW12" s="542"/>
      <c r="CX12" s="542"/>
      <c r="CY12" s="542"/>
      <c r="CZ12" s="542"/>
      <c r="DA12" s="543"/>
      <c r="DB12" s="541" t="s">
        <v>199</v>
      </c>
      <c r="DC12" s="542"/>
      <c r="DD12" s="542"/>
      <c r="DE12" s="542"/>
      <c r="DF12" s="542"/>
      <c r="DG12" s="542"/>
      <c r="DH12" s="542"/>
      <c r="DI12" s="543"/>
    </row>
    <row r="13" spans="1:119" ht="18.75" customHeight="1" x14ac:dyDescent="0.2">
      <c r="A13" s="2"/>
      <c r="B13" s="430"/>
      <c r="C13" s="431"/>
      <c r="D13" s="431"/>
      <c r="E13" s="431"/>
      <c r="F13" s="431"/>
      <c r="G13" s="431"/>
      <c r="H13" s="431"/>
      <c r="I13" s="431"/>
      <c r="J13" s="431"/>
      <c r="K13" s="432"/>
      <c r="L13" s="14"/>
      <c r="M13" s="530" t="s">
        <v>210</v>
      </c>
      <c r="N13" s="531"/>
      <c r="O13" s="531"/>
      <c r="P13" s="531"/>
      <c r="Q13" s="532"/>
      <c r="R13" s="533">
        <v>4821</v>
      </c>
      <c r="S13" s="534"/>
      <c r="T13" s="534"/>
      <c r="U13" s="534"/>
      <c r="V13" s="535"/>
      <c r="W13" s="412" t="s">
        <v>212</v>
      </c>
      <c r="X13" s="354"/>
      <c r="Y13" s="354"/>
      <c r="Z13" s="354"/>
      <c r="AA13" s="354"/>
      <c r="AB13" s="355"/>
      <c r="AC13" s="471">
        <v>953</v>
      </c>
      <c r="AD13" s="472"/>
      <c r="AE13" s="472"/>
      <c r="AF13" s="472"/>
      <c r="AG13" s="473"/>
      <c r="AH13" s="471">
        <v>865</v>
      </c>
      <c r="AI13" s="472"/>
      <c r="AJ13" s="472"/>
      <c r="AK13" s="472"/>
      <c r="AL13" s="474"/>
      <c r="AM13" s="507" t="s">
        <v>213</v>
      </c>
      <c r="AN13" s="469"/>
      <c r="AO13" s="469"/>
      <c r="AP13" s="469"/>
      <c r="AQ13" s="469"/>
      <c r="AR13" s="469"/>
      <c r="AS13" s="469"/>
      <c r="AT13" s="470"/>
      <c r="AU13" s="508" t="s">
        <v>184</v>
      </c>
      <c r="AV13" s="509"/>
      <c r="AW13" s="509"/>
      <c r="AX13" s="509"/>
      <c r="AY13" s="475" t="s">
        <v>215</v>
      </c>
      <c r="AZ13" s="476"/>
      <c r="BA13" s="476"/>
      <c r="BB13" s="476"/>
      <c r="BC13" s="476"/>
      <c r="BD13" s="476"/>
      <c r="BE13" s="476"/>
      <c r="BF13" s="476"/>
      <c r="BG13" s="476"/>
      <c r="BH13" s="476"/>
      <c r="BI13" s="476"/>
      <c r="BJ13" s="476"/>
      <c r="BK13" s="476"/>
      <c r="BL13" s="476"/>
      <c r="BM13" s="477"/>
      <c r="BN13" s="478">
        <v>-367002</v>
      </c>
      <c r="BO13" s="479"/>
      <c r="BP13" s="479"/>
      <c r="BQ13" s="479"/>
      <c r="BR13" s="479"/>
      <c r="BS13" s="479"/>
      <c r="BT13" s="479"/>
      <c r="BU13" s="480"/>
      <c r="BV13" s="478">
        <v>89309</v>
      </c>
      <c r="BW13" s="479"/>
      <c r="BX13" s="479"/>
      <c r="BY13" s="479"/>
      <c r="BZ13" s="479"/>
      <c r="CA13" s="479"/>
      <c r="CB13" s="479"/>
      <c r="CC13" s="480"/>
      <c r="CD13" s="489" t="s">
        <v>217</v>
      </c>
      <c r="CE13" s="440"/>
      <c r="CF13" s="440"/>
      <c r="CG13" s="440"/>
      <c r="CH13" s="440"/>
      <c r="CI13" s="440"/>
      <c r="CJ13" s="440"/>
      <c r="CK13" s="440"/>
      <c r="CL13" s="440"/>
      <c r="CM13" s="440"/>
      <c r="CN13" s="440"/>
      <c r="CO13" s="440"/>
      <c r="CP13" s="440"/>
      <c r="CQ13" s="440"/>
      <c r="CR13" s="440"/>
      <c r="CS13" s="490"/>
      <c r="CT13" s="341">
        <v>7.4</v>
      </c>
      <c r="CU13" s="342"/>
      <c r="CV13" s="342"/>
      <c r="CW13" s="342"/>
      <c r="CX13" s="342"/>
      <c r="CY13" s="342"/>
      <c r="CZ13" s="342"/>
      <c r="DA13" s="343"/>
      <c r="DB13" s="341">
        <v>7</v>
      </c>
      <c r="DC13" s="342"/>
      <c r="DD13" s="342"/>
      <c r="DE13" s="342"/>
      <c r="DF13" s="342"/>
      <c r="DG13" s="342"/>
      <c r="DH13" s="342"/>
      <c r="DI13" s="343"/>
    </row>
    <row r="14" spans="1:119" ht="18.75" customHeight="1" x14ac:dyDescent="0.2">
      <c r="A14" s="2"/>
      <c r="B14" s="430"/>
      <c r="C14" s="431"/>
      <c r="D14" s="431"/>
      <c r="E14" s="431"/>
      <c r="F14" s="431"/>
      <c r="G14" s="431"/>
      <c r="H14" s="431"/>
      <c r="I14" s="431"/>
      <c r="J14" s="431"/>
      <c r="K14" s="432"/>
      <c r="L14" s="520" t="s">
        <v>218</v>
      </c>
      <c r="M14" s="539"/>
      <c r="N14" s="539"/>
      <c r="O14" s="539"/>
      <c r="P14" s="539"/>
      <c r="Q14" s="540"/>
      <c r="R14" s="533">
        <v>4994</v>
      </c>
      <c r="S14" s="534"/>
      <c r="T14" s="534"/>
      <c r="U14" s="534"/>
      <c r="V14" s="535"/>
      <c r="W14" s="400"/>
      <c r="X14" s="357"/>
      <c r="Y14" s="357"/>
      <c r="Z14" s="357"/>
      <c r="AA14" s="357"/>
      <c r="AB14" s="358"/>
      <c r="AC14" s="523">
        <v>38.200000000000003</v>
      </c>
      <c r="AD14" s="524"/>
      <c r="AE14" s="524"/>
      <c r="AF14" s="524"/>
      <c r="AG14" s="525"/>
      <c r="AH14" s="523">
        <v>33.1</v>
      </c>
      <c r="AI14" s="524"/>
      <c r="AJ14" s="524"/>
      <c r="AK14" s="524"/>
      <c r="AL14" s="526"/>
      <c r="AM14" s="507"/>
      <c r="AN14" s="469"/>
      <c r="AO14" s="469"/>
      <c r="AP14" s="469"/>
      <c r="AQ14" s="469"/>
      <c r="AR14" s="469"/>
      <c r="AS14" s="469"/>
      <c r="AT14" s="470"/>
      <c r="AU14" s="508"/>
      <c r="AV14" s="509"/>
      <c r="AW14" s="509"/>
      <c r="AX14" s="509"/>
      <c r="AY14" s="475"/>
      <c r="AZ14" s="476"/>
      <c r="BA14" s="476"/>
      <c r="BB14" s="476"/>
      <c r="BC14" s="476"/>
      <c r="BD14" s="476"/>
      <c r="BE14" s="476"/>
      <c r="BF14" s="476"/>
      <c r="BG14" s="476"/>
      <c r="BH14" s="476"/>
      <c r="BI14" s="476"/>
      <c r="BJ14" s="476"/>
      <c r="BK14" s="476"/>
      <c r="BL14" s="476"/>
      <c r="BM14" s="477"/>
      <c r="BN14" s="478"/>
      <c r="BO14" s="479"/>
      <c r="BP14" s="479"/>
      <c r="BQ14" s="479"/>
      <c r="BR14" s="479"/>
      <c r="BS14" s="479"/>
      <c r="BT14" s="479"/>
      <c r="BU14" s="480"/>
      <c r="BV14" s="478"/>
      <c r="BW14" s="479"/>
      <c r="BX14" s="479"/>
      <c r="BY14" s="479"/>
      <c r="BZ14" s="479"/>
      <c r="CA14" s="479"/>
      <c r="CB14" s="479"/>
      <c r="CC14" s="480"/>
      <c r="CD14" s="484" t="s">
        <v>219</v>
      </c>
      <c r="CE14" s="485"/>
      <c r="CF14" s="485"/>
      <c r="CG14" s="485"/>
      <c r="CH14" s="485"/>
      <c r="CI14" s="485"/>
      <c r="CJ14" s="485"/>
      <c r="CK14" s="485"/>
      <c r="CL14" s="485"/>
      <c r="CM14" s="485"/>
      <c r="CN14" s="485"/>
      <c r="CO14" s="485"/>
      <c r="CP14" s="485"/>
      <c r="CQ14" s="485"/>
      <c r="CR14" s="485"/>
      <c r="CS14" s="486"/>
      <c r="CT14" s="527" t="s">
        <v>199</v>
      </c>
      <c r="CU14" s="528"/>
      <c r="CV14" s="528"/>
      <c r="CW14" s="528"/>
      <c r="CX14" s="528"/>
      <c r="CY14" s="528"/>
      <c r="CZ14" s="528"/>
      <c r="DA14" s="529"/>
      <c r="DB14" s="527" t="s">
        <v>199</v>
      </c>
      <c r="DC14" s="528"/>
      <c r="DD14" s="528"/>
      <c r="DE14" s="528"/>
      <c r="DF14" s="528"/>
      <c r="DG14" s="528"/>
      <c r="DH14" s="528"/>
      <c r="DI14" s="529"/>
    </row>
    <row r="15" spans="1:119" ht="18.75" customHeight="1" x14ac:dyDescent="0.2">
      <c r="A15" s="2"/>
      <c r="B15" s="430"/>
      <c r="C15" s="431"/>
      <c r="D15" s="431"/>
      <c r="E15" s="431"/>
      <c r="F15" s="431"/>
      <c r="G15" s="431"/>
      <c r="H15" s="431"/>
      <c r="I15" s="431"/>
      <c r="J15" s="431"/>
      <c r="K15" s="432"/>
      <c r="L15" s="14"/>
      <c r="M15" s="530" t="s">
        <v>210</v>
      </c>
      <c r="N15" s="531"/>
      <c r="O15" s="531"/>
      <c r="P15" s="531"/>
      <c r="Q15" s="532"/>
      <c r="R15" s="533">
        <v>4977</v>
      </c>
      <c r="S15" s="534"/>
      <c r="T15" s="534"/>
      <c r="U15" s="534"/>
      <c r="V15" s="535"/>
      <c r="W15" s="412" t="s">
        <v>7</v>
      </c>
      <c r="X15" s="354"/>
      <c r="Y15" s="354"/>
      <c r="Z15" s="354"/>
      <c r="AA15" s="354"/>
      <c r="AB15" s="355"/>
      <c r="AC15" s="471">
        <v>365</v>
      </c>
      <c r="AD15" s="472"/>
      <c r="AE15" s="472"/>
      <c r="AF15" s="472"/>
      <c r="AG15" s="473"/>
      <c r="AH15" s="471">
        <v>420</v>
      </c>
      <c r="AI15" s="472"/>
      <c r="AJ15" s="472"/>
      <c r="AK15" s="472"/>
      <c r="AL15" s="474"/>
      <c r="AM15" s="507"/>
      <c r="AN15" s="469"/>
      <c r="AO15" s="469"/>
      <c r="AP15" s="469"/>
      <c r="AQ15" s="469"/>
      <c r="AR15" s="469"/>
      <c r="AS15" s="469"/>
      <c r="AT15" s="470"/>
      <c r="AU15" s="508"/>
      <c r="AV15" s="509"/>
      <c r="AW15" s="509"/>
      <c r="AX15" s="509"/>
      <c r="AY15" s="481" t="s">
        <v>222</v>
      </c>
      <c r="AZ15" s="482"/>
      <c r="BA15" s="482"/>
      <c r="BB15" s="482"/>
      <c r="BC15" s="482"/>
      <c r="BD15" s="482"/>
      <c r="BE15" s="482"/>
      <c r="BF15" s="482"/>
      <c r="BG15" s="482"/>
      <c r="BH15" s="482"/>
      <c r="BI15" s="482"/>
      <c r="BJ15" s="482"/>
      <c r="BK15" s="482"/>
      <c r="BL15" s="482"/>
      <c r="BM15" s="483"/>
      <c r="BN15" s="465">
        <v>847297</v>
      </c>
      <c r="BO15" s="466"/>
      <c r="BP15" s="466"/>
      <c r="BQ15" s="466"/>
      <c r="BR15" s="466"/>
      <c r="BS15" s="466"/>
      <c r="BT15" s="466"/>
      <c r="BU15" s="467"/>
      <c r="BV15" s="465">
        <v>820067</v>
      </c>
      <c r="BW15" s="466"/>
      <c r="BX15" s="466"/>
      <c r="BY15" s="466"/>
      <c r="BZ15" s="466"/>
      <c r="CA15" s="466"/>
      <c r="CB15" s="466"/>
      <c r="CC15" s="467"/>
      <c r="CD15" s="536" t="s">
        <v>211</v>
      </c>
      <c r="CE15" s="537"/>
      <c r="CF15" s="537"/>
      <c r="CG15" s="537"/>
      <c r="CH15" s="537"/>
      <c r="CI15" s="537"/>
      <c r="CJ15" s="537"/>
      <c r="CK15" s="537"/>
      <c r="CL15" s="537"/>
      <c r="CM15" s="537"/>
      <c r="CN15" s="537"/>
      <c r="CO15" s="537"/>
      <c r="CP15" s="537"/>
      <c r="CQ15" s="537"/>
      <c r="CR15" s="537"/>
      <c r="CS15" s="538"/>
      <c r="CT15" s="28"/>
      <c r="CU15" s="31"/>
      <c r="CV15" s="31"/>
      <c r="CW15" s="31"/>
      <c r="CX15" s="31"/>
      <c r="CY15" s="31"/>
      <c r="CZ15" s="31"/>
      <c r="DA15" s="34"/>
      <c r="DB15" s="28"/>
      <c r="DC15" s="31"/>
      <c r="DD15" s="31"/>
      <c r="DE15" s="31"/>
      <c r="DF15" s="31"/>
      <c r="DG15" s="31"/>
      <c r="DH15" s="31"/>
      <c r="DI15" s="34"/>
    </row>
    <row r="16" spans="1:119" ht="18.75" customHeight="1" x14ac:dyDescent="0.2">
      <c r="A16" s="2"/>
      <c r="B16" s="430"/>
      <c r="C16" s="431"/>
      <c r="D16" s="431"/>
      <c r="E16" s="431"/>
      <c r="F16" s="431"/>
      <c r="G16" s="431"/>
      <c r="H16" s="431"/>
      <c r="I16" s="431"/>
      <c r="J16" s="431"/>
      <c r="K16" s="432"/>
      <c r="L16" s="520" t="s">
        <v>223</v>
      </c>
      <c r="M16" s="521"/>
      <c r="N16" s="521"/>
      <c r="O16" s="521"/>
      <c r="P16" s="521"/>
      <c r="Q16" s="522"/>
      <c r="R16" s="517" t="s">
        <v>225</v>
      </c>
      <c r="S16" s="518"/>
      <c r="T16" s="518"/>
      <c r="U16" s="518"/>
      <c r="V16" s="519"/>
      <c r="W16" s="400"/>
      <c r="X16" s="357"/>
      <c r="Y16" s="357"/>
      <c r="Z16" s="357"/>
      <c r="AA16" s="357"/>
      <c r="AB16" s="358"/>
      <c r="AC16" s="523">
        <v>14.6</v>
      </c>
      <c r="AD16" s="524"/>
      <c r="AE16" s="524"/>
      <c r="AF16" s="524"/>
      <c r="AG16" s="525"/>
      <c r="AH16" s="523">
        <v>16.100000000000001</v>
      </c>
      <c r="AI16" s="524"/>
      <c r="AJ16" s="524"/>
      <c r="AK16" s="524"/>
      <c r="AL16" s="526"/>
      <c r="AM16" s="507"/>
      <c r="AN16" s="469"/>
      <c r="AO16" s="469"/>
      <c r="AP16" s="469"/>
      <c r="AQ16" s="469"/>
      <c r="AR16" s="469"/>
      <c r="AS16" s="469"/>
      <c r="AT16" s="470"/>
      <c r="AU16" s="508"/>
      <c r="AV16" s="509"/>
      <c r="AW16" s="509"/>
      <c r="AX16" s="509"/>
      <c r="AY16" s="475" t="s">
        <v>107</v>
      </c>
      <c r="AZ16" s="476"/>
      <c r="BA16" s="476"/>
      <c r="BB16" s="476"/>
      <c r="BC16" s="476"/>
      <c r="BD16" s="476"/>
      <c r="BE16" s="476"/>
      <c r="BF16" s="476"/>
      <c r="BG16" s="476"/>
      <c r="BH16" s="476"/>
      <c r="BI16" s="476"/>
      <c r="BJ16" s="476"/>
      <c r="BK16" s="476"/>
      <c r="BL16" s="476"/>
      <c r="BM16" s="477"/>
      <c r="BN16" s="478">
        <v>4732559</v>
      </c>
      <c r="BO16" s="479"/>
      <c r="BP16" s="479"/>
      <c r="BQ16" s="479"/>
      <c r="BR16" s="479"/>
      <c r="BS16" s="479"/>
      <c r="BT16" s="479"/>
      <c r="BU16" s="480"/>
      <c r="BV16" s="478">
        <v>4682192</v>
      </c>
      <c r="BW16" s="479"/>
      <c r="BX16" s="479"/>
      <c r="BY16" s="479"/>
      <c r="BZ16" s="479"/>
      <c r="CA16" s="479"/>
      <c r="CB16" s="479"/>
      <c r="CC16" s="480"/>
      <c r="CD16" s="21"/>
      <c r="CE16" s="339"/>
      <c r="CF16" s="339"/>
      <c r="CG16" s="339"/>
      <c r="CH16" s="339"/>
      <c r="CI16" s="339"/>
      <c r="CJ16" s="339"/>
      <c r="CK16" s="339"/>
      <c r="CL16" s="339"/>
      <c r="CM16" s="339"/>
      <c r="CN16" s="339"/>
      <c r="CO16" s="339"/>
      <c r="CP16" s="339"/>
      <c r="CQ16" s="339"/>
      <c r="CR16" s="339"/>
      <c r="CS16" s="340"/>
      <c r="CT16" s="341"/>
      <c r="CU16" s="342"/>
      <c r="CV16" s="342"/>
      <c r="CW16" s="342"/>
      <c r="CX16" s="342"/>
      <c r="CY16" s="342"/>
      <c r="CZ16" s="342"/>
      <c r="DA16" s="343"/>
      <c r="DB16" s="341"/>
      <c r="DC16" s="342"/>
      <c r="DD16" s="342"/>
      <c r="DE16" s="342"/>
      <c r="DF16" s="342"/>
      <c r="DG16" s="342"/>
      <c r="DH16" s="342"/>
      <c r="DI16" s="343"/>
    </row>
    <row r="17" spans="1:113" ht="18.75" customHeight="1" x14ac:dyDescent="0.2">
      <c r="A17" s="2"/>
      <c r="B17" s="433"/>
      <c r="C17" s="434"/>
      <c r="D17" s="434"/>
      <c r="E17" s="434"/>
      <c r="F17" s="434"/>
      <c r="G17" s="434"/>
      <c r="H17" s="434"/>
      <c r="I17" s="434"/>
      <c r="J17" s="434"/>
      <c r="K17" s="435"/>
      <c r="L17" s="15"/>
      <c r="M17" s="514" t="s">
        <v>101</v>
      </c>
      <c r="N17" s="515"/>
      <c r="O17" s="515"/>
      <c r="P17" s="515"/>
      <c r="Q17" s="516"/>
      <c r="R17" s="517" t="s">
        <v>225</v>
      </c>
      <c r="S17" s="518"/>
      <c r="T17" s="518"/>
      <c r="U17" s="518"/>
      <c r="V17" s="519"/>
      <c r="W17" s="412" t="s">
        <v>93</v>
      </c>
      <c r="X17" s="354"/>
      <c r="Y17" s="354"/>
      <c r="Z17" s="354"/>
      <c r="AA17" s="354"/>
      <c r="AB17" s="355"/>
      <c r="AC17" s="471">
        <v>1178</v>
      </c>
      <c r="AD17" s="472"/>
      <c r="AE17" s="472"/>
      <c r="AF17" s="472"/>
      <c r="AG17" s="473"/>
      <c r="AH17" s="471">
        <v>1328</v>
      </c>
      <c r="AI17" s="472"/>
      <c r="AJ17" s="472"/>
      <c r="AK17" s="472"/>
      <c r="AL17" s="474"/>
      <c r="AM17" s="507"/>
      <c r="AN17" s="469"/>
      <c r="AO17" s="469"/>
      <c r="AP17" s="469"/>
      <c r="AQ17" s="469"/>
      <c r="AR17" s="469"/>
      <c r="AS17" s="469"/>
      <c r="AT17" s="470"/>
      <c r="AU17" s="508"/>
      <c r="AV17" s="509"/>
      <c r="AW17" s="509"/>
      <c r="AX17" s="509"/>
      <c r="AY17" s="475" t="s">
        <v>226</v>
      </c>
      <c r="AZ17" s="476"/>
      <c r="BA17" s="476"/>
      <c r="BB17" s="476"/>
      <c r="BC17" s="476"/>
      <c r="BD17" s="476"/>
      <c r="BE17" s="476"/>
      <c r="BF17" s="476"/>
      <c r="BG17" s="476"/>
      <c r="BH17" s="476"/>
      <c r="BI17" s="476"/>
      <c r="BJ17" s="476"/>
      <c r="BK17" s="476"/>
      <c r="BL17" s="476"/>
      <c r="BM17" s="477"/>
      <c r="BN17" s="478">
        <v>1014457</v>
      </c>
      <c r="BO17" s="479"/>
      <c r="BP17" s="479"/>
      <c r="BQ17" s="479"/>
      <c r="BR17" s="479"/>
      <c r="BS17" s="479"/>
      <c r="BT17" s="479"/>
      <c r="BU17" s="480"/>
      <c r="BV17" s="478">
        <v>988633</v>
      </c>
      <c r="BW17" s="479"/>
      <c r="BX17" s="479"/>
      <c r="BY17" s="479"/>
      <c r="BZ17" s="479"/>
      <c r="CA17" s="479"/>
      <c r="CB17" s="479"/>
      <c r="CC17" s="480"/>
      <c r="CD17" s="21"/>
      <c r="CE17" s="339"/>
      <c r="CF17" s="339"/>
      <c r="CG17" s="339"/>
      <c r="CH17" s="339"/>
      <c r="CI17" s="339"/>
      <c r="CJ17" s="339"/>
      <c r="CK17" s="339"/>
      <c r="CL17" s="339"/>
      <c r="CM17" s="339"/>
      <c r="CN17" s="339"/>
      <c r="CO17" s="339"/>
      <c r="CP17" s="339"/>
      <c r="CQ17" s="339"/>
      <c r="CR17" s="339"/>
      <c r="CS17" s="340"/>
      <c r="CT17" s="341"/>
      <c r="CU17" s="342"/>
      <c r="CV17" s="342"/>
      <c r="CW17" s="342"/>
      <c r="CX17" s="342"/>
      <c r="CY17" s="342"/>
      <c r="CZ17" s="342"/>
      <c r="DA17" s="343"/>
      <c r="DB17" s="341"/>
      <c r="DC17" s="342"/>
      <c r="DD17" s="342"/>
      <c r="DE17" s="342"/>
      <c r="DF17" s="342"/>
      <c r="DG17" s="342"/>
      <c r="DH17" s="342"/>
      <c r="DI17" s="343"/>
    </row>
    <row r="18" spans="1:113" ht="18.75" customHeight="1" x14ac:dyDescent="0.2">
      <c r="A18" s="2"/>
      <c r="B18" s="494" t="s">
        <v>193</v>
      </c>
      <c r="C18" s="426"/>
      <c r="D18" s="426"/>
      <c r="E18" s="495"/>
      <c r="F18" s="495"/>
      <c r="G18" s="495"/>
      <c r="H18" s="495"/>
      <c r="I18" s="495"/>
      <c r="J18" s="495"/>
      <c r="K18" s="495"/>
      <c r="L18" s="510">
        <v>448.84</v>
      </c>
      <c r="M18" s="510"/>
      <c r="N18" s="510"/>
      <c r="O18" s="510"/>
      <c r="P18" s="510"/>
      <c r="Q18" s="510"/>
      <c r="R18" s="511"/>
      <c r="S18" s="511"/>
      <c r="T18" s="511"/>
      <c r="U18" s="511"/>
      <c r="V18" s="512"/>
      <c r="W18" s="413"/>
      <c r="X18" s="414"/>
      <c r="Y18" s="414"/>
      <c r="Z18" s="414"/>
      <c r="AA18" s="414"/>
      <c r="AB18" s="407"/>
      <c r="AC18" s="450">
        <v>47.2</v>
      </c>
      <c r="AD18" s="451"/>
      <c r="AE18" s="451"/>
      <c r="AF18" s="451"/>
      <c r="AG18" s="513"/>
      <c r="AH18" s="450">
        <v>50.8</v>
      </c>
      <c r="AI18" s="451"/>
      <c r="AJ18" s="451"/>
      <c r="AK18" s="451"/>
      <c r="AL18" s="452"/>
      <c r="AM18" s="507"/>
      <c r="AN18" s="469"/>
      <c r="AO18" s="469"/>
      <c r="AP18" s="469"/>
      <c r="AQ18" s="469"/>
      <c r="AR18" s="469"/>
      <c r="AS18" s="469"/>
      <c r="AT18" s="470"/>
      <c r="AU18" s="508"/>
      <c r="AV18" s="509"/>
      <c r="AW18" s="509"/>
      <c r="AX18" s="509"/>
      <c r="AY18" s="475" t="s">
        <v>227</v>
      </c>
      <c r="AZ18" s="476"/>
      <c r="BA18" s="476"/>
      <c r="BB18" s="476"/>
      <c r="BC18" s="476"/>
      <c r="BD18" s="476"/>
      <c r="BE18" s="476"/>
      <c r="BF18" s="476"/>
      <c r="BG18" s="476"/>
      <c r="BH18" s="476"/>
      <c r="BI18" s="476"/>
      <c r="BJ18" s="476"/>
      <c r="BK18" s="476"/>
      <c r="BL18" s="476"/>
      <c r="BM18" s="477"/>
      <c r="BN18" s="478">
        <v>4357054</v>
      </c>
      <c r="BO18" s="479"/>
      <c r="BP18" s="479"/>
      <c r="BQ18" s="479"/>
      <c r="BR18" s="479"/>
      <c r="BS18" s="479"/>
      <c r="BT18" s="479"/>
      <c r="BU18" s="480"/>
      <c r="BV18" s="478">
        <v>4236565</v>
      </c>
      <c r="BW18" s="479"/>
      <c r="BX18" s="479"/>
      <c r="BY18" s="479"/>
      <c r="BZ18" s="479"/>
      <c r="CA18" s="479"/>
      <c r="CB18" s="479"/>
      <c r="CC18" s="480"/>
      <c r="CD18" s="21"/>
      <c r="CE18" s="339"/>
      <c r="CF18" s="339"/>
      <c r="CG18" s="339"/>
      <c r="CH18" s="339"/>
      <c r="CI18" s="339"/>
      <c r="CJ18" s="339"/>
      <c r="CK18" s="339"/>
      <c r="CL18" s="339"/>
      <c r="CM18" s="339"/>
      <c r="CN18" s="339"/>
      <c r="CO18" s="339"/>
      <c r="CP18" s="339"/>
      <c r="CQ18" s="339"/>
      <c r="CR18" s="339"/>
      <c r="CS18" s="340"/>
      <c r="CT18" s="341"/>
      <c r="CU18" s="342"/>
      <c r="CV18" s="342"/>
      <c r="CW18" s="342"/>
      <c r="CX18" s="342"/>
      <c r="CY18" s="342"/>
      <c r="CZ18" s="342"/>
      <c r="DA18" s="343"/>
      <c r="DB18" s="341"/>
      <c r="DC18" s="342"/>
      <c r="DD18" s="342"/>
      <c r="DE18" s="342"/>
      <c r="DF18" s="342"/>
      <c r="DG18" s="342"/>
      <c r="DH18" s="342"/>
      <c r="DI18" s="343"/>
    </row>
    <row r="19" spans="1:113" ht="18.75" customHeight="1" x14ac:dyDescent="0.2">
      <c r="A19" s="2"/>
      <c r="B19" s="494" t="s">
        <v>71</v>
      </c>
      <c r="C19" s="426"/>
      <c r="D19" s="426"/>
      <c r="E19" s="495"/>
      <c r="F19" s="495"/>
      <c r="G19" s="495"/>
      <c r="H19" s="495"/>
      <c r="I19" s="495"/>
      <c r="J19" s="495"/>
      <c r="K19" s="495"/>
      <c r="L19" s="496">
        <v>11</v>
      </c>
      <c r="M19" s="496"/>
      <c r="N19" s="496"/>
      <c r="O19" s="496"/>
      <c r="P19" s="496"/>
      <c r="Q19" s="496"/>
      <c r="R19" s="497"/>
      <c r="S19" s="497"/>
      <c r="T19" s="497"/>
      <c r="U19" s="497"/>
      <c r="V19" s="498"/>
      <c r="W19" s="396"/>
      <c r="X19" s="397"/>
      <c r="Y19" s="397"/>
      <c r="Z19" s="397"/>
      <c r="AA19" s="397"/>
      <c r="AB19" s="397"/>
      <c r="AC19" s="505"/>
      <c r="AD19" s="505"/>
      <c r="AE19" s="505"/>
      <c r="AF19" s="505"/>
      <c r="AG19" s="505"/>
      <c r="AH19" s="505"/>
      <c r="AI19" s="505"/>
      <c r="AJ19" s="505"/>
      <c r="AK19" s="505"/>
      <c r="AL19" s="506"/>
      <c r="AM19" s="507"/>
      <c r="AN19" s="469"/>
      <c r="AO19" s="469"/>
      <c r="AP19" s="469"/>
      <c r="AQ19" s="469"/>
      <c r="AR19" s="469"/>
      <c r="AS19" s="469"/>
      <c r="AT19" s="470"/>
      <c r="AU19" s="508"/>
      <c r="AV19" s="509"/>
      <c r="AW19" s="509"/>
      <c r="AX19" s="509"/>
      <c r="AY19" s="475" t="s">
        <v>228</v>
      </c>
      <c r="AZ19" s="476"/>
      <c r="BA19" s="476"/>
      <c r="BB19" s="476"/>
      <c r="BC19" s="476"/>
      <c r="BD19" s="476"/>
      <c r="BE19" s="476"/>
      <c r="BF19" s="476"/>
      <c r="BG19" s="476"/>
      <c r="BH19" s="476"/>
      <c r="BI19" s="476"/>
      <c r="BJ19" s="476"/>
      <c r="BK19" s="476"/>
      <c r="BL19" s="476"/>
      <c r="BM19" s="477"/>
      <c r="BN19" s="478">
        <v>6438300</v>
      </c>
      <c r="BO19" s="479"/>
      <c r="BP19" s="479"/>
      <c r="BQ19" s="479"/>
      <c r="BR19" s="479"/>
      <c r="BS19" s="479"/>
      <c r="BT19" s="479"/>
      <c r="BU19" s="480"/>
      <c r="BV19" s="478">
        <v>6214721</v>
      </c>
      <c r="BW19" s="479"/>
      <c r="BX19" s="479"/>
      <c r="BY19" s="479"/>
      <c r="BZ19" s="479"/>
      <c r="CA19" s="479"/>
      <c r="CB19" s="479"/>
      <c r="CC19" s="480"/>
      <c r="CD19" s="21"/>
      <c r="CE19" s="339"/>
      <c r="CF19" s="339"/>
      <c r="CG19" s="339"/>
      <c r="CH19" s="339"/>
      <c r="CI19" s="339"/>
      <c r="CJ19" s="339"/>
      <c r="CK19" s="339"/>
      <c r="CL19" s="339"/>
      <c r="CM19" s="339"/>
      <c r="CN19" s="339"/>
      <c r="CO19" s="339"/>
      <c r="CP19" s="339"/>
      <c r="CQ19" s="339"/>
      <c r="CR19" s="339"/>
      <c r="CS19" s="340"/>
      <c r="CT19" s="341"/>
      <c r="CU19" s="342"/>
      <c r="CV19" s="342"/>
      <c r="CW19" s="342"/>
      <c r="CX19" s="342"/>
      <c r="CY19" s="342"/>
      <c r="CZ19" s="342"/>
      <c r="DA19" s="343"/>
      <c r="DB19" s="341"/>
      <c r="DC19" s="342"/>
      <c r="DD19" s="342"/>
      <c r="DE19" s="342"/>
      <c r="DF19" s="342"/>
      <c r="DG19" s="342"/>
      <c r="DH19" s="342"/>
      <c r="DI19" s="343"/>
    </row>
    <row r="20" spans="1:113" ht="18.75" customHeight="1" x14ac:dyDescent="0.2">
      <c r="A20" s="2"/>
      <c r="B20" s="494" t="s">
        <v>231</v>
      </c>
      <c r="C20" s="426"/>
      <c r="D20" s="426"/>
      <c r="E20" s="495"/>
      <c r="F20" s="495"/>
      <c r="G20" s="495"/>
      <c r="H20" s="495"/>
      <c r="I20" s="495"/>
      <c r="J20" s="495"/>
      <c r="K20" s="495"/>
      <c r="L20" s="496">
        <v>2137</v>
      </c>
      <c r="M20" s="496"/>
      <c r="N20" s="496"/>
      <c r="O20" s="496"/>
      <c r="P20" s="496"/>
      <c r="Q20" s="496"/>
      <c r="R20" s="497"/>
      <c r="S20" s="497"/>
      <c r="T20" s="497"/>
      <c r="U20" s="497"/>
      <c r="V20" s="498"/>
      <c r="W20" s="413"/>
      <c r="X20" s="414"/>
      <c r="Y20" s="414"/>
      <c r="Z20" s="414"/>
      <c r="AA20" s="414"/>
      <c r="AB20" s="414"/>
      <c r="AC20" s="499"/>
      <c r="AD20" s="499"/>
      <c r="AE20" s="499"/>
      <c r="AF20" s="499"/>
      <c r="AG20" s="499"/>
      <c r="AH20" s="499"/>
      <c r="AI20" s="499"/>
      <c r="AJ20" s="499"/>
      <c r="AK20" s="499"/>
      <c r="AL20" s="500"/>
      <c r="AM20" s="501"/>
      <c r="AN20" s="442"/>
      <c r="AO20" s="442"/>
      <c r="AP20" s="442"/>
      <c r="AQ20" s="442"/>
      <c r="AR20" s="442"/>
      <c r="AS20" s="442"/>
      <c r="AT20" s="443"/>
      <c r="AU20" s="502"/>
      <c r="AV20" s="503"/>
      <c r="AW20" s="503"/>
      <c r="AX20" s="504"/>
      <c r="AY20" s="475"/>
      <c r="AZ20" s="476"/>
      <c r="BA20" s="476"/>
      <c r="BB20" s="476"/>
      <c r="BC20" s="476"/>
      <c r="BD20" s="476"/>
      <c r="BE20" s="476"/>
      <c r="BF20" s="476"/>
      <c r="BG20" s="476"/>
      <c r="BH20" s="476"/>
      <c r="BI20" s="476"/>
      <c r="BJ20" s="476"/>
      <c r="BK20" s="476"/>
      <c r="BL20" s="476"/>
      <c r="BM20" s="477"/>
      <c r="BN20" s="478"/>
      <c r="BO20" s="479"/>
      <c r="BP20" s="479"/>
      <c r="BQ20" s="479"/>
      <c r="BR20" s="479"/>
      <c r="BS20" s="479"/>
      <c r="BT20" s="479"/>
      <c r="BU20" s="480"/>
      <c r="BV20" s="478"/>
      <c r="BW20" s="479"/>
      <c r="BX20" s="479"/>
      <c r="BY20" s="479"/>
      <c r="BZ20" s="479"/>
      <c r="CA20" s="479"/>
      <c r="CB20" s="479"/>
      <c r="CC20" s="480"/>
      <c r="CD20" s="21"/>
      <c r="CE20" s="339"/>
      <c r="CF20" s="339"/>
      <c r="CG20" s="339"/>
      <c r="CH20" s="339"/>
      <c r="CI20" s="339"/>
      <c r="CJ20" s="339"/>
      <c r="CK20" s="339"/>
      <c r="CL20" s="339"/>
      <c r="CM20" s="339"/>
      <c r="CN20" s="339"/>
      <c r="CO20" s="339"/>
      <c r="CP20" s="339"/>
      <c r="CQ20" s="339"/>
      <c r="CR20" s="339"/>
      <c r="CS20" s="340"/>
      <c r="CT20" s="341"/>
      <c r="CU20" s="342"/>
      <c r="CV20" s="342"/>
      <c r="CW20" s="342"/>
      <c r="CX20" s="342"/>
      <c r="CY20" s="342"/>
      <c r="CZ20" s="342"/>
      <c r="DA20" s="343"/>
      <c r="DB20" s="341"/>
      <c r="DC20" s="342"/>
      <c r="DD20" s="342"/>
      <c r="DE20" s="342"/>
      <c r="DF20" s="342"/>
      <c r="DG20" s="342"/>
      <c r="DH20" s="342"/>
      <c r="DI20" s="343"/>
    </row>
    <row r="21" spans="1:113" ht="18.75" customHeight="1" x14ac:dyDescent="0.2">
      <c r="A21" s="2"/>
      <c r="B21" s="491" t="s">
        <v>233</v>
      </c>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2"/>
      <c r="AL21" s="492"/>
      <c r="AM21" s="492"/>
      <c r="AN21" s="492"/>
      <c r="AO21" s="492"/>
      <c r="AP21" s="492"/>
      <c r="AQ21" s="492"/>
      <c r="AR21" s="492"/>
      <c r="AS21" s="492"/>
      <c r="AT21" s="492"/>
      <c r="AU21" s="492"/>
      <c r="AV21" s="492"/>
      <c r="AW21" s="492"/>
      <c r="AX21" s="493"/>
      <c r="AY21" s="453"/>
      <c r="AZ21" s="454"/>
      <c r="BA21" s="454"/>
      <c r="BB21" s="454"/>
      <c r="BC21" s="454"/>
      <c r="BD21" s="454"/>
      <c r="BE21" s="454"/>
      <c r="BF21" s="454"/>
      <c r="BG21" s="454"/>
      <c r="BH21" s="454"/>
      <c r="BI21" s="454"/>
      <c r="BJ21" s="454"/>
      <c r="BK21" s="454"/>
      <c r="BL21" s="454"/>
      <c r="BM21" s="455"/>
      <c r="BN21" s="456"/>
      <c r="BO21" s="457"/>
      <c r="BP21" s="457"/>
      <c r="BQ21" s="457"/>
      <c r="BR21" s="457"/>
      <c r="BS21" s="457"/>
      <c r="BT21" s="457"/>
      <c r="BU21" s="458"/>
      <c r="BV21" s="456"/>
      <c r="BW21" s="457"/>
      <c r="BX21" s="457"/>
      <c r="BY21" s="457"/>
      <c r="BZ21" s="457"/>
      <c r="CA21" s="457"/>
      <c r="CB21" s="457"/>
      <c r="CC21" s="458"/>
      <c r="CD21" s="21"/>
      <c r="CE21" s="339"/>
      <c r="CF21" s="339"/>
      <c r="CG21" s="339"/>
      <c r="CH21" s="339"/>
      <c r="CI21" s="339"/>
      <c r="CJ21" s="339"/>
      <c r="CK21" s="339"/>
      <c r="CL21" s="339"/>
      <c r="CM21" s="339"/>
      <c r="CN21" s="339"/>
      <c r="CO21" s="339"/>
      <c r="CP21" s="339"/>
      <c r="CQ21" s="339"/>
      <c r="CR21" s="339"/>
      <c r="CS21" s="340"/>
      <c r="CT21" s="341"/>
      <c r="CU21" s="342"/>
      <c r="CV21" s="342"/>
      <c r="CW21" s="342"/>
      <c r="CX21" s="342"/>
      <c r="CY21" s="342"/>
      <c r="CZ21" s="342"/>
      <c r="DA21" s="343"/>
      <c r="DB21" s="341"/>
      <c r="DC21" s="342"/>
      <c r="DD21" s="342"/>
      <c r="DE21" s="342"/>
      <c r="DF21" s="342"/>
      <c r="DG21" s="342"/>
      <c r="DH21" s="342"/>
      <c r="DI21" s="343"/>
    </row>
    <row r="22" spans="1:113" ht="18.75" customHeight="1" x14ac:dyDescent="0.2">
      <c r="A22" s="2"/>
      <c r="B22" s="460" t="s">
        <v>234</v>
      </c>
      <c r="C22" s="374"/>
      <c r="D22" s="375"/>
      <c r="E22" s="353" t="s">
        <v>5</v>
      </c>
      <c r="F22" s="354"/>
      <c r="G22" s="354"/>
      <c r="H22" s="354"/>
      <c r="I22" s="354"/>
      <c r="J22" s="354"/>
      <c r="K22" s="355"/>
      <c r="L22" s="353" t="s">
        <v>236</v>
      </c>
      <c r="M22" s="354"/>
      <c r="N22" s="354"/>
      <c r="O22" s="354"/>
      <c r="P22" s="355"/>
      <c r="Q22" s="359" t="s">
        <v>237</v>
      </c>
      <c r="R22" s="360"/>
      <c r="S22" s="360"/>
      <c r="T22" s="360"/>
      <c r="U22" s="360"/>
      <c r="V22" s="361"/>
      <c r="W22" s="373" t="s">
        <v>239</v>
      </c>
      <c r="X22" s="374"/>
      <c r="Y22" s="375"/>
      <c r="Z22" s="353" t="s">
        <v>5</v>
      </c>
      <c r="AA22" s="354"/>
      <c r="AB22" s="354"/>
      <c r="AC22" s="354"/>
      <c r="AD22" s="354"/>
      <c r="AE22" s="354"/>
      <c r="AF22" s="354"/>
      <c r="AG22" s="355"/>
      <c r="AH22" s="365" t="s">
        <v>179</v>
      </c>
      <c r="AI22" s="354"/>
      <c r="AJ22" s="354"/>
      <c r="AK22" s="354"/>
      <c r="AL22" s="355"/>
      <c r="AM22" s="365" t="s">
        <v>240</v>
      </c>
      <c r="AN22" s="366"/>
      <c r="AO22" s="366"/>
      <c r="AP22" s="366"/>
      <c r="AQ22" s="366"/>
      <c r="AR22" s="367"/>
      <c r="AS22" s="359" t="s">
        <v>237</v>
      </c>
      <c r="AT22" s="360"/>
      <c r="AU22" s="360"/>
      <c r="AV22" s="360"/>
      <c r="AW22" s="360"/>
      <c r="AX22" s="371"/>
      <c r="AY22" s="481" t="s">
        <v>241</v>
      </c>
      <c r="AZ22" s="482"/>
      <c r="BA22" s="482"/>
      <c r="BB22" s="482"/>
      <c r="BC22" s="482"/>
      <c r="BD22" s="482"/>
      <c r="BE22" s="482"/>
      <c r="BF22" s="482"/>
      <c r="BG22" s="482"/>
      <c r="BH22" s="482"/>
      <c r="BI22" s="482"/>
      <c r="BJ22" s="482"/>
      <c r="BK22" s="482"/>
      <c r="BL22" s="482"/>
      <c r="BM22" s="483"/>
      <c r="BN22" s="465">
        <v>6890276</v>
      </c>
      <c r="BO22" s="466"/>
      <c r="BP22" s="466"/>
      <c r="BQ22" s="466"/>
      <c r="BR22" s="466"/>
      <c r="BS22" s="466"/>
      <c r="BT22" s="466"/>
      <c r="BU22" s="467"/>
      <c r="BV22" s="465">
        <v>7500434</v>
      </c>
      <c r="BW22" s="466"/>
      <c r="BX22" s="466"/>
      <c r="BY22" s="466"/>
      <c r="BZ22" s="466"/>
      <c r="CA22" s="466"/>
      <c r="CB22" s="466"/>
      <c r="CC22" s="467"/>
      <c r="CD22" s="21"/>
      <c r="CE22" s="339"/>
      <c r="CF22" s="339"/>
      <c r="CG22" s="339"/>
      <c r="CH22" s="339"/>
      <c r="CI22" s="339"/>
      <c r="CJ22" s="339"/>
      <c r="CK22" s="339"/>
      <c r="CL22" s="339"/>
      <c r="CM22" s="339"/>
      <c r="CN22" s="339"/>
      <c r="CO22" s="339"/>
      <c r="CP22" s="339"/>
      <c r="CQ22" s="339"/>
      <c r="CR22" s="339"/>
      <c r="CS22" s="340"/>
      <c r="CT22" s="341"/>
      <c r="CU22" s="342"/>
      <c r="CV22" s="342"/>
      <c r="CW22" s="342"/>
      <c r="CX22" s="342"/>
      <c r="CY22" s="342"/>
      <c r="CZ22" s="342"/>
      <c r="DA22" s="343"/>
      <c r="DB22" s="341"/>
      <c r="DC22" s="342"/>
      <c r="DD22" s="342"/>
      <c r="DE22" s="342"/>
      <c r="DF22" s="342"/>
      <c r="DG22" s="342"/>
      <c r="DH22" s="342"/>
      <c r="DI22" s="343"/>
    </row>
    <row r="23" spans="1:113" ht="18.75" customHeight="1" x14ac:dyDescent="0.2">
      <c r="A23" s="2"/>
      <c r="B23" s="461"/>
      <c r="C23" s="377"/>
      <c r="D23" s="378"/>
      <c r="E23" s="356"/>
      <c r="F23" s="357"/>
      <c r="G23" s="357"/>
      <c r="H23" s="357"/>
      <c r="I23" s="357"/>
      <c r="J23" s="357"/>
      <c r="K23" s="358"/>
      <c r="L23" s="356"/>
      <c r="M23" s="357"/>
      <c r="N23" s="357"/>
      <c r="O23" s="357"/>
      <c r="P23" s="358"/>
      <c r="Q23" s="362"/>
      <c r="R23" s="363"/>
      <c r="S23" s="363"/>
      <c r="T23" s="363"/>
      <c r="U23" s="363"/>
      <c r="V23" s="364"/>
      <c r="W23" s="376"/>
      <c r="X23" s="377"/>
      <c r="Y23" s="378"/>
      <c r="Z23" s="356"/>
      <c r="AA23" s="357"/>
      <c r="AB23" s="357"/>
      <c r="AC23" s="357"/>
      <c r="AD23" s="357"/>
      <c r="AE23" s="357"/>
      <c r="AF23" s="357"/>
      <c r="AG23" s="358"/>
      <c r="AH23" s="356"/>
      <c r="AI23" s="357"/>
      <c r="AJ23" s="357"/>
      <c r="AK23" s="357"/>
      <c r="AL23" s="358"/>
      <c r="AM23" s="368"/>
      <c r="AN23" s="369"/>
      <c r="AO23" s="369"/>
      <c r="AP23" s="369"/>
      <c r="AQ23" s="369"/>
      <c r="AR23" s="370"/>
      <c r="AS23" s="362"/>
      <c r="AT23" s="363"/>
      <c r="AU23" s="363"/>
      <c r="AV23" s="363"/>
      <c r="AW23" s="363"/>
      <c r="AX23" s="372"/>
      <c r="AY23" s="475" t="s">
        <v>244</v>
      </c>
      <c r="AZ23" s="476"/>
      <c r="BA23" s="476"/>
      <c r="BB23" s="476"/>
      <c r="BC23" s="476"/>
      <c r="BD23" s="476"/>
      <c r="BE23" s="476"/>
      <c r="BF23" s="476"/>
      <c r="BG23" s="476"/>
      <c r="BH23" s="476"/>
      <c r="BI23" s="476"/>
      <c r="BJ23" s="476"/>
      <c r="BK23" s="476"/>
      <c r="BL23" s="476"/>
      <c r="BM23" s="477"/>
      <c r="BN23" s="478">
        <v>5096832</v>
      </c>
      <c r="BO23" s="479"/>
      <c r="BP23" s="479"/>
      <c r="BQ23" s="479"/>
      <c r="BR23" s="479"/>
      <c r="BS23" s="479"/>
      <c r="BT23" s="479"/>
      <c r="BU23" s="480"/>
      <c r="BV23" s="478">
        <v>5534975</v>
      </c>
      <c r="BW23" s="479"/>
      <c r="BX23" s="479"/>
      <c r="BY23" s="479"/>
      <c r="BZ23" s="479"/>
      <c r="CA23" s="479"/>
      <c r="CB23" s="479"/>
      <c r="CC23" s="480"/>
      <c r="CD23" s="21"/>
      <c r="CE23" s="339"/>
      <c r="CF23" s="339"/>
      <c r="CG23" s="339"/>
      <c r="CH23" s="339"/>
      <c r="CI23" s="339"/>
      <c r="CJ23" s="339"/>
      <c r="CK23" s="339"/>
      <c r="CL23" s="339"/>
      <c r="CM23" s="339"/>
      <c r="CN23" s="339"/>
      <c r="CO23" s="339"/>
      <c r="CP23" s="339"/>
      <c r="CQ23" s="339"/>
      <c r="CR23" s="339"/>
      <c r="CS23" s="340"/>
      <c r="CT23" s="341"/>
      <c r="CU23" s="342"/>
      <c r="CV23" s="342"/>
      <c r="CW23" s="342"/>
      <c r="CX23" s="342"/>
      <c r="CY23" s="342"/>
      <c r="CZ23" s="342"/>
      <c r="DA23" s="343"/>
      <c r="DB23" s="341"/>
      <c r="DC23" s="342"/>
      <c r="DD23" s="342"/>
      <c r="DE23" s="342"/>
      <c r="DF23" s="342"/>
      <c r="DG23" s="342"/>
      <c r="DH23" s="342"/>
      <c r="DI23" s="343"/>
    </row>
    <row r="24" spans="1:113" ht="18.75" customHeight="1" x14ac:dyDescent="0.2">
      <c r="A24" s="2"/>
      <c r="B24" s="461"/>
      <c r="C24" s="377"/>
      <c r="D24" s="378"/>
      <c r="E24" s="468" t="s">
        <v>245</v>
      </c>
      <c r="F24" s="469"/>
      <c r="G24" s="469"/>
      <c r="H24" s="469"/>
      <c r="I24" s="469"/>
      <c r="J24" s="469"/>
      <c r="K24" s="470"/>
      <c r="L24" s="471">
        <v>1</v>
      </c>
      <c r="M24" s="472"/>
      <c r="N24" s="472"/>
      <c r="O24" s="472"/>
      <c r="P24" s="473"/>
      <c r="Q24" s="471">
        <v>6870</v>
      </c>
      <c r="R24" s="472"/>
      <c r="S24" s="472"/>
      <c r="T24" s="472"/>
      <c r="U24" s="472"/>
      <c r="V24" s="473"/>
      <c r="W24" s="376"/>
      <c r="X24" s="377"/>
      <c r="Y24" s="378"/>
      <c r="Z24" s="468" t="s">
        <v>247</v>
      </c>
      <c r="AA24" s="469"/>
      <c r="AB24" s="469"/>
      <c r="AC24" s="469"/>
      <c r="AD24" s="469"/>
      <c r="AE24" s="469"/>
      <c r="AF24" s="469"/>
      <c r="AG24" s="470"/>
      <c r="AH24" s="471">
        <v>110</v>
      </c>
      <c r="AI24" s="472"/>
      <c r="AJ24" s="472"/>
      <c r="AK24" s="472"/>
      <c r="AL24" s="473"/>
      <c r="AM24" s="471">
        <v>345840</v>
      </c>
      <c r="AN24" s="472"/>
      <c r="AO24" s="472"/>
      <c r="AP24" s="472"/>
      <c r="AQ24" s="472"/>
      <c r="AR24" s="473"/>
      <c r="AS24" s="471">
        <v>3144</v>
      </c>
      <c r="AT24" s="472"/>
      <c r="AU24" s="472"/>
      <c r="AV24" s="472"/>
      <c r="AW24" s="472"/>
      <c r="AX24" s="474"/>
      <c r="AY24" s="453" t="s">
        <v>248</v>
      </c>
      <c r="AZ24" s="454"/>
      <c r="BA24" s="454"/>
      <c r="BB24" s="454"/>
      <c r="BC24" s="454"/>
      <c r="BD24" s="454"/>
      <c r="BE24" s="454"/>
      <c r="BF24" s="454"/>
      <c r="BG24" s="454"/>
      <c r="BH24" s="454"/>
      <c r="BI24" s="454"/>
      <c r="BJ24" s="454"/>
      <c r="BK24" s="454"/>
      <c r="BL24" s="454"/>
      <c r="BM24" s="455"/>
      <c r="BN24" s="478">
        <v>4539339</v>
      </c>
      <c r="BO24" s="479"/>
      <c r="BP24" s="479"/>
      <c r="BQ24" s="479"/>
      <c r="BR24" s="479"/>
      <c r="BS24" s="479"/>
      <c r="BT24" s="479"/>
      <c r="BU24" s="480"/>
      <c r="BV24" s="478">
        <v>4906841</v>
      </c>
      <c r="BW24" s="479"/>
      <c r="BX24" s="479"/>
      <c r="BY24" s="479"/>
      <c r="BZ24" s="479"/>
      <c r="CA24" s="479"/>
      <c r="CB24" s="479"/>
      <c r="CC24" s="480"/>
      <c r="CD24" s="21"/>
      <c r="CE24" s="339"/>
      <c r="CF24" s="339"/>
      <c r="CG24" s="339"/>
      <c r="CH24" s="339"/>
      <c r="CI24" s="339"/>
      <c r="CJ24" s="339"/>
      <c r="CK24" s="339"/>
      <c r="CL24" s="339"/>
      <c r="CM24" s="339"/>
      <c r="CN24" s="339"/>
      <c r="CO24" s="339"/>
      <c r="CP24" s="339"/>
      <c r="CQ24" s="339"/>
      <c r="CR24" s="339"/>
      <c r="CS24" s="340"/>
      <c r="CT24" s="341"/>
      <c r="CU24" s="342"/>
      <c r="CV24" s="342"/>
      <c r="CW24" s="342"/>
      <c r="CX24" s="342"/>
      <c r="CY24" s="342"/>
      <c r="CZ24" s="342"/>
      <c r="DA24" s="343"/>
      <c r="DB24" s="341"/>
      <c r="DC24" s="342"/>
      <c r="DD24" s="342"/>
      <c r="DE24" s="342"/>
      <c r="DF24" s="342"/>
      <c r="DG24" s="342"/>
      <c r="DH24" s="342"/>
      <c r="DI24" s="343"/>
    </row>
    <row r="25" spans="1:113" ht="18.75" customHeight="1" x14ac:dyDescent="0.2">
      <c r="A25" s="2"/>
      <c r="B25" s="461"/>
      <c r="C25" s="377"/>
      <c r="D25" s="378"/>
      <c r="E25" s="468" t="s">
        <v>250</v>
      </c>
      <c r="F25" s="469"/>
      <c r="G25" s="469"/>
      <c r="H25" s="469"/>
      <c r="I25" s="469"/>
      <c r="J25" s="469"/>
      <c r="K25" s="470"/>
      <c r="L25" s="471">
        <v>1</v>
      </c>
      <c r="M25" s="472"/>
      <c r="N25" s="472"/>
      <c r="O25" s="472"/>
      <c r="P25" s="473"/>
      <c r="Q25" s="471">
        <v>5900</v>
      </c>
      <c r="R25" s="472"/>
      <c r="S25" s="472"/>
      <c r="T25" s="472"/>
      <c r="U25" s="472"/>
      <c r="V25" s="473"/>
      <c r="W25" s="376"/>
      <c r="X25" s="377"/>
      <c r="Y25" s="378"/>
      <c r="Z25" s="468" t="s">
        <v>252</v>
      </c>
      <c r="AA25" s="469"/>
      <c r="AB25" s="469"/>
      <c r="AC25" s="469"/>
      <c r="AD25" s="469"/>
      <c r="AE25" s="469"/>
      <c r="AF25" s="469"/>
      <c r="AG25" s="470"/>
      <c r="AH25" s="471" t="s">
        <v>199</v>
      </c>
      <c r="AI25" s="472"/>
      <c r="AJ25" s="472"/>
      <c r="AK25" s="472"/>
      <c r="AL25" s="473"/>
      <c r="AM25" s="471" t="s">
        <v>199</v>
      </c>
      <c r="AN25" s="472"/>
      <c r="AO25" s="472"/>
      <c r="AP25" s="472"/>
      <c r="AQ25" s="472"/>
      <c r="AR25" s="473"/>
      <c r="AS25" s="471" t="s">
        <v>199</v>
      </c>
      <c r="AT25" s="472"/>
      <c r="AU25" s="472"/>
      <c r="AV25" s="472"/>
      <c r="AW25" s="472"/>
      <c r="AX25" s="474"/>
      <c r="AY25" s="481" t="s">
        <v>36</v>
      </c>
      <c r="AZ25" s="482"/>
      <c r="BA25" s="482"/>
      <c r="BB25" s="482"/>
      <c r="BC25" s="482"/>
      <c r="BD25" s="482"/>
      <c r="BE25" s="482"/>
      <c r="BF25" s="482"/>
      <c r="BG25" s="482"/>
      <c r="BH25" s="482"/>
      <c r="BI25" s="482"/>
      <c r="BJ25" s="482"/>
      <c r="BK25" s="482"/>
      <c r="BL25" s="482"/>
      <c r="BM25" s="483"/>
      <c r="BN25" s="465">
        <v>328644</v>
      </c>
      <c r="BO25" s="466"/>
      <c r="BP25" s="466"/>
      <c r="BQ25" s="466"/>
      <c r="BR25" s="466"/>
      <c r="BS25" s="466"/>
      <c r="BT25" s="466"/>
      <c r="BU25" s="467"/>
      <c r="BV25" s="465">
        <v>287631</v>
      </c>
      <c r="BW25" s="466"/>
      <c r="BX25" s="466"/>
      <c r="BY25" s="466"/>
      <c r="BZ25" s="466"/>
      <c r="CA25" s="466"/>
      <c r="CB25" s="466"/>
      <c r="CC25" s="467"/>
      <c r="CD25" s="21"/>
      <c r="CE25" s="339"/>
      <c r="CF25" s="339"/>
      <c r="CG25" s="339"/>
      <c r="CH25" s="339"/>
      <c r="CI25" s="339"/>
      <c r="CJ25" s="339"/>
      <c r="CK25" s="339"/>
      <c r="CL25" s="339"/>
      <c r="CM25" s="339"/>
      <c r="CN25" s="339"/>
      <c r="CO25" s="339"/>
      <c r="CP25" s="339"/>
      <c r="CQ25" s="339"/>
      <c r="CR25" s="339"/>
      <c r="CS25" s="340"/>
      <c r="CT25" s="341"/>
      <c r="CU25" s="342"/>
      <c r="CV25" s="342"/>
      <c r="CW25" s="342"/>
      <c r="CX25" s="342"/>
      <c r="CY25" s="342"/>
      <c r="CZ25" s="342"/>
      <c r="DA25" s="343"/>
      <c r="DB25" s="341"/>
      <c r="DC25" s="342"/>
      <c r="DD25" s="342"/>
      <c r="DE25" s="342"/>
      <c r="DF25" s="342"/>
      <c r="DG25" s="342"/>
      <c r="DH25" s="342"/>
      <c r="DI25" s="343"/>
    </row>
    <row r="26" spans="1:113" ht="18.75" customHeight="1" x14ac:dyDescent="0.2">
      <c r="A26" s="2"/>
      <c r="B26" s="461"/>
      <c r="C26" s="377"/>
      <c r="D26" s="378"/>
      <c r="E26" s="468" t="s">
        <v>253</v>
      </c>
      <c r="F26" s="469"/>
      <c r="G26" s="469"/>
      <c r="H26" s="469"/>
      <c r="I26" s="469"/>
      <c r="J26" s="469"/>
      <c r="K26" s="470"/>
      <c r="L26" s="471">
        <v>1</v>
      </c>
      <c r="M26" s="472"/>
      <c r="N26" s="472"/>
      <c r="O26" s="472"/>
      <c r="P26" s="473"/>
      <c r="Q26" s="471">
        <v>5530</v>
      </c>
      <c r="R26" s="472"/>
      <c r="S26" s="472"/>
      <c r="T26" s="472"/>
      <c r="U26" s="472"/>
      <c r="V26" s="473"/>
      <c r="W26" s="376"/>
      <c r="X26" s="377"/>
      <c r="Y26" s="378"/>
      <c r="Z26" s="468" t="s">
        <v>254</v>
      </c>
      <c r="AA26" s="487"/>
      <c r="AB26" s="487"/>
      <c r="AC26" s="487"/>
      <c r="AD26" s="487"/>
      <c r="AE26" s="487"/>
      <c r="AF26" s="487"/>
      <c r="AG26" s="488"/>
      <c r="AH26" s="471">
        <v>1</v>
      </c>
      <c r="AI26" s="472"/>
      <c r="AJ26" s="472"/>
      <c r="AK26" s="472"/>
      <c r="AL26" s="473"/>
      <c r="AM26" s="471" t="s">
        <v>255</v>
      </c>
      <c r="AN26" s="472"/>
      <c r="AO26" s="472"/>
      <c r="AP26" s="472"/>
      <c r="AQ26" s="472"/>
      <c r="AR26" s="473"/>
      <c r="AS26" s="471" t="s">
        <v>255</v>
      </c>
      <c r="AT26" s="472"/>
      <c r="AU26" s="472"/>
      <c r="AV26" s="472"/>
      <c r="AW26" s="472"/>
      <c r="AX26" s="474"/>
      <c r="AY26" s="489" t="s">
        <v>258</v>
      </c>
      <c r="AZ26" s="440"/>
      <c r="BA26" s="440"/>
      <c r="BB26" s="440"/>
      <c r="BC26" s="440"/>
      <c r="BD26" s="440"/>
      <c r="BE26" s="440"/>
      <c r="BF26" s="440"/>
      <c r="BG26" s="440"/>
      <c r="BH26" s="440"/>
      <c r="BI26" s="440"/>
      <c r="BJ26" s="440"/>
      <c r="BK26" s="440"/>
      <c r="BL26" s="440"/>
      <c r="BM26" s="490"/>
      <c r="BN26" s="478" t="s">
        <v>199</v>
      </c>
      <c r="BO26" s="479"/>
      <c r="BP26" s="479"/>
      <c r="BQ26" s="479"/>
      <c r="BR26" s="479"/>
      <c r="BS26" s="479"/>
      <c r="BT26" s="479"/>
      <c r="BU26" s="480"/>
      <c r="BV26" s="478" t="s">
        <v>199</v>
      </c>
      <c r="BW26" s="479"/>
      <c r="BX26" s="479"/>
      <c r="BY26" s="479"/>
      <c r="BZ26" s="479"/>
      <c r="CA26" s="479"/>
      <c r="CB26" s="479"/>
      <c r="CC26" s="480"/>
      <c r="CD26" s="21"/>
      <c r="CE26" s="339"/>
      <c r="CF26" s="339"/>
      <c r="CG26" s="339"/>
      <c r="CH26" s="339"/>
      <c r="CI26" s="339"/>
      <c r="CJ26" s="339"/>
      <c r="CK26" s="339"/>
      <c r="CL26" s="339"/>
      <c r="CM26" s="339"/>
      <c r="CN26" s="339"/>
      <c r="CO26" s="339"/>
      <c r="CP26" s="339"/>
      <c r="CQ26" s="339"/>
      <c r="CR26" s="339"/>
      <c r="CS26" s="340"/>
      <c r="CT26" s="341"/>
      <c r="CU26" s="342"/>
      <c r="CV26" s="342"/>
      <c r="CW26" s="342"/>
      <c r="CX26" s="342"/>
      <c r="CY26" s="342"/>
      <c r="CZ26" s="342"/>
      <c r="DA26" s="343"/>
      <c r="DB26" s="341"/>
      <c r="DC26" s="342"/>
      <c r="DD26" s="342"/>
      <c r="DE26" s="342"/>
      <c r="DF26" s="342"/>
      <c r="DG26" s="342"/>
      <c r="DH26" s="342"/>
      <c r="DI26" s="343"/>
    </row>
    <row r="27" spans="1:113" ht="18.75" customHeight="1" x14ac:dyDescent="0.2">
      <c r="A27" s="2"/>
      <c r="B27" s="461"/>
      <c r="C27" s="377"/>
      <c r="D27" s="378"/>
      <c r="E27" s="468" t="s">
        <v>259</v>
      </c>
      <c r="F27" s="469"/>
      <c r="G27" s="469"/>
      <c r="H27" s="469"/>
      <c r="I27" s="469"/>
      <c r="J27" s="469"/>
      <c r="K27" s="470"/>
      <c r="L27" s="471">
        <v>1</v>
      </c>
      <c r="M27" s="472"/>
      <c r="N27" s="472"/>
      <c r="O27" s="472"/>
      <c r="P27" s="473"/>
      <c r="Q27" s="471">
        <v>2890</v>
      </c>
      <c r="R27" s="472"/>
      <c r="S27" s="472"/>
      <c r="T27" s="472"/>
      <c r="U27" s="472"/>
      <c r="V27" s="473"/>
      <c r="W27" s="376"/>
      <c r="X27" s="377"/>
      <c r="Y27" s="378"/>
      <c r="Z27" s="468" t="s">
        <v>260</v>
      </c>
      <c r="AA27" s="469"/>
      <c r="AB27" s="469"/>
      <c r="AC27" s="469"/>
      <c r="AD27" s="469"/>
      <c r="AE27" s="469"/>
      <c r="AF27" s="469"/>
      <c r="AG27" s="470"/>
      <c r="AH27" s="471">
        <v>8</v>
      </c>
      <c r="AI27" s="472"/>
      <c r="AJ27" s="472"/>
      <c r="AK27" s="472"/>
      <c r="AL27" s="473"/>
      <c r="AM27" s="471">
        <v>24772</v>
      </c>
      <c r="AN27" s="472"/>
      <c r="AO27" s="472"/>
      <c r="AP27" s="472"/>
      <c r="AQ27" s="472"/>
      <c r="AR27" s="473"/>
      <c r="AS27" s="471">
        <v>3097</v>
      </c>
      <c r="AT27" s="472"/>
      <c r="AU27" s="472"/>
      <c r="AV27" s="472"/>
      <c r="AW27" s="472"/>
      <c r="AX27" s="474"/>
      <c r="AY27" s="484" t="s">
        <v>264</v>
      </c>
      <c r="AZ27" s="485"/>
      <c r="BA27" s="485"/>
      <c r="BB27" s="485"/>
      <c r="BC27" s="485"/>
      <c r="BD27" s="485"/>
      <c r="BE27" s="485"/>
      <c r="BF27" s="485"/>
      <c r="BG27" s="485"/>
      <c r="BH27" s="485"/>
      <c r="BI27" s="485"/>
      <c r="BJ27" s="485"/>
      <c r="BK27" s="485"/>
      <c r="BL27" s="485"/>
      <c r="BM27" s="486"/>
      <c r="BN27" s="456">
        <v>96000</v>
      </c>
      <c r="BO27" s="457"/>
      <c r="BP27" s="457"/>
      <c r="BQ27" s="457"/>
      <c r="BR27" s="457"/>
      <c r="BS27" s="457"/>
      <c r="BT27" s="457"/>
      <c r="BU27" s="458"/>
      <c r="BV27" s="456">
        <v>96000</v>
      </c>
      <c r="BW27" s="457"/>
      <c r="BX27" s="457"/>
      <c r="BY27" s="457"/>
      <c r="BZ27" s="457"/>
      <c r="CA27" s="457"/>
      <c r="CB27" s="457"/>
      <c r="CC27" s="458"/>
      <c r="CD27" s="17"/>
      <c r="CE27" s="339"/>
      <c r="CF27" s="339"/>
      <c r="CG27" s="339"/>
      <c r="CH27" s="339"/>
      <c r="CI27" s="339"/>
      <c r="CJ27" s="339"/>
      <c r="CK27" s="339"/>
      <c r="CL27" s="339"/>
      <c r="CM27" s="339"/>
      <c r="CN27" s="339"/>
      <c r="CO27" s="339"/>
      <c r="CP27" s="339"/>
      <c r="CQ27" s="339"/>
      <c r="CR27" s="339"/>
      <c r="CS27" s="340"/>
      <c r="CT27" s="341"/>
      <c r="CU27" s="342"/>
      <c r="CV27" s="342"/>
      <c r="CW27" s="342"/>
      <c r="CX27" s="342"/>
      <c r="CY27" s="342"/>
      <c r="CZ27" s="342"/>
      <c r="DA27" s="343"/>
      <c r="DB27" s="341"/>
      <c r="DC27" s="342"/>
      <c r="DD27" s="342"/>
      <c r="DE27" s="342"/>
      <c r="DF27" s="342"/>
      <c r="DG27" s="342"/>
      <c r="DH27" s="342"/>
      <c r="DI27" s="343"/>
    </row>
    <row r="28" spans="1:113" ht="18.75" customHeight="1" x14ac:dyDescent="0.2">
      <c r="A28" s="2"/>
      <c r="B28" s="461"/>
      <c r="C28" s="377"/>
      <c r="D28" s="378"/>
      <c r="E28" s="468" t="s">
        <v>265</v>
      </c>
      <c r="F28" s="469"/>
      <c r="G28" s="469"/>
      <c r="H28" s="469"/>
      <c r="I28" s="469"/>
      <c r="J28" s="469"/>
      <c r="K28" s="470"/>
      <c r="L28" s="471">
        <v>1</v>
      </c>
      <c r="M28" s="472"/>
      <c r="N28" s="472"/>
      <c r="O28" s="472"/>
      <c r="P28" s="473"/>
      <c r="Q28" s="471">
        <v>2170</v>
      </c>
      <c r="R28" s="472"/>
      <c r="S28" s="472"/>
      <c r="T28" s="472"/>
      <c r="U28" s="472"/>
      <c r="V28" s="473"/>
      <c r="W28" s="376"/>
      <c r="X28" s="377"/>
      <c r="Y28" s="378"/>
      <c r="Z28" s="468" t="s">
        <v>34</v>
      </c>
      <c r="AA28" s="469"/>
      <c r="AB28" s="469"/>
      <c r="AC28" s="469"/>
      <c r="AD28" s="469"/>
      <c r="AE28" s="469"/>
      <c r="AF28" s="469"/>
      <c r="AG28" s="470"/>
      <c r="AH28" s="471" t="s">
        <v>199</v>
      </c>
      <c r="AI28" s="472"/>
      <c r="AJ28" s="472"/>
      <c r="AK28" s="472"/>
      <c r="AL28" s="473"/>
      <c r="AM28" s="471" t="s">
        <v>199</v>
      </c>
      <c r="AN28" s="472"/>
      <c r="AO28" s="472"/>
      <c r="AP28" s="472"/>
      <c r="AQ28" s="472"/>
      <c r="AR28" s="473"/>
      <c r="AS28" s="471" t="s">
        <v>199</v>
      </c>
      <c r="AT28" s="472"/>
      <c r="AU28" s="472"/>
      <c r="AV28" s="472"/>
      <c r="AW28" s="472"/>
      <c r="AX28" s="474"/>
      <c r="AY28" s="344" t="s">
        <v>266</v>
      </c>
      <c r="AZ28" s="345"/>
      <c r="BA28" s="345"/>
      <c r="BB28" s="346"/>
      <c r="BC28" s="481" t="s">
        <v>100</v>
      </c>
      <c r="BD28" s="482"/>
      <c r="BE28" s="482"/>
      <c r="BF28" s="482"/>
      <c r="BG28" s="482"/>
      <c r="BH28" s="482"/>
      <c r="BI28" s="482"/>
      <c r="BJ28" s="482"/>
      <c r="BK28" s="482"/>
      <c r="BL28" s="482"/>
      <c r="BM28" s="483"/>
      <c r="BN28" s="465">
        <v>2822242</v>
      </c>
      <c r="BO28" s="466"/>
      <c r="BP28" s="466"/>
      <c r="BQ28" s="466"/>
      <c r="BR28" s="466"/>
      <c r="BS28" s="466"/>
      <c r="BT28" s="466"/>
      <c r="BU28" s="467"/>
      <c r="BV28" s="465">
        <v>3022013</v>
      </c>
      <c r="BW28" s="466"/>
      <c r="BX28" s="466"/>
      <c r="BY28" s="466"/>
      <c r="BZ28" s="466"/>
      <c r="CA28" s="466"/>
      <c r="CB28" s="466"/>
      <c r="CC28" s="467"/>
      <c r="CD28" s="21"/>
      <c r="CE28" s="339"/>
      <c r="CF28" s="339"/>
      <c r="CG28" s="339"/>
      <c r="CH28" s="339"/>
      <c r="CI28" s="339"/>
      <c r="CJ28" s="339"/>
      <c r="CK28" s="339"/>
      <c r="CL28" s="339"/>
      <c r="CM28" s="339"/>
      <c r="CN28" s="339"/>
      <c r="CO28" s="339"/>
      <c r="CP28" s="339"/>
      <c r="CQ28" s="339"/>
      <c r="CR28" s="339"/>
      <c r="CS28" s="340"/>
      <c r="CT28" s="341"/>
      <c r="CU28" s="342"/>
      <c r="CV28" s="342"/>
      <c r="CW28" s="342"/>
      <c r="CX28" s="342"/>
      <c r="CY28" s="342"/>
      <c r="CZ28" s="342"/>
      <c r="DA28" s="343"/>
      <c r="DB28" s="341"/>
      <c r="DC28" s="342"/>
      <c r="DD28" s="342"/>
      <c r="DE28" s="342"/>
      <c r="DF28" s="342"/>
      <c r="DG28" s="342"/>
      <c r="DH28" s="342"/>
      <c r="DI28" s="343"/>
    </row>
    <row r="29" spans="1:113" ht="18.75" customHeight="1" x14ac:dyDescent="0.2">
      <c r="A29" s="2"/>
      <c r="B29" s="461"/>
      <c r="C29" s="377"/>
      <c r="D29" s="378"/>
      <c r="E29" s="468" t="s">
        <v>269</v>
      </c>
      <c r="F29" s="469"/>
      <c r="G29" s="469"/>
      <c r="H29" s="469"/>
      <c r="I29" s="469"/>
      <c r="J29" s="469"/>
      <c r="K29" s="470"/>
      <c r="L29" s="471">
        <v>9</v>
      </c>
      <c r="M29" s="472"/>
      <c r="N29" s="472"/>
      <c r="O29" s="472"/>
      <c r="P29" s="473"/>
      <c r="Q29" s="471">
        <v>2020</v>
      </c>
      <c r="R29" s="472"/>
      <c r="S29" s="472"/>
      <c r="T29" s="472"/>
      <c r="U29" s="472"/>
      <c r="V29" s="473"/>
      <c r="W29" s="379"/>
      <c r="X29" s="380"/>
      <c r="Y29" s="381"/>
      <c r="Z29" s="468" t="s">
        <v>271</v>
      </c>
      <c r="AA29" s="469"/>
      <c r="AB29" s="469"/>
      <c r="AC29" s="469"/>
      <c r="AD29" s="469"/>
      <c r="AE29" s="469"/>
      <c r="AF29" s="469"/>
      <c r="AG29" s="470"/>
      <c r="AH29" s="471">
        <v>118</v>
      </c>
      <c r="AI29" s="472"/>
      <c r="AJ29" s="472"/>
      <c r="AK29" s="472"/>
      <c r="AL29" s="473"/>
      <c r="AM29" s="471">
        <v>370612</v>
      </c>
      <c r="AN29" s="472"/>
      <c r="AO29" s="472"/>
      <c r="AP29" s="472"/>
      <c r="AQ29" s="472"/>
      <c r="AR29" s="473"/>
      <c r="AS29" s="471">
        <v>3141</v>
      </c>
      <c r="AT29" s="472"/>
      <c r="AU29" s="472"/>
      <c r="AV29" s="472"/>
      <c r="AW29" s="472"/>
      <c r="AX29" s="474"/>
      <c r="AY29" s="347"/>
      <c r="AZ29" s="348"/>
      <c r="BA29" s="348"/>
      <c r="BB29" s="349"/>
      <c r="BC29" s="475" t="s">
        <v>272</v>
      </c>
      <c r="BD29" s="476"/>
      <c r="BE29" s="476"/>
      <c r="BF29" s="476"/>
      <c r="BG29" s="476"/>
      <c r="BH29" s="476"/>
      <c r="BI29" s="476"/>
      <c r="BJ29" s="476"/>
      <c r="BK29" s="476"/>
      <c r="BL29" s="476"/>
      <c r="BM29" s="477"/>
      <c r="BN29" s="478">
        <v>362414</v>
      </c>
      <c r="BO29" s="479"/>
      <c r="BP29" s="479"/>
      <c r="BQ29" s="479"/>
      <c r="BR29" s="479"/>
      <c r="BS29" s="479"/>
      <c r="BT29" s="479"/>
      <c r="BU29" s="480"/>
      <c r="BV29" s="478">
        <v>362386</v>
      </c>
      <c r="BW29" s="479"/>
      <c r="BX29" s="479"/>
      <c r="BY29" s="479"/>
      <c r="BZ29" s="479"/>
      <c r="CA29" s="479"/>
      <c r="CB29" s="479"/>
      <c r="CC29" s="480"/>
      <c r="CD29" s="17"/>
      <c r="CE29" s="339"/>
      <c r="CF29" s="339"/>
      <c r="CG29" s="339"/>
      <c r="CH29" s="339"/>
      <c r="CI29" s="339"/>
      <c r="CJ29" s="339"/>
      <c r="CK29" s="339"/>
      <c r="CL29" s="339"/>
      <c r="CM29" s="339"/>
      <c r="CN29" s="339"/>
      <c r="CO29" s="339"/>
      <c r="CP29" s="339"/>
      <c r="CQ29" s="339"/>
      <c r="CR29" s="339"/>
      <c r="CS29" s="340"/>
      <c r="CT29" s="341"/>
      <c r="CU29" s="342"/>
      <c r="CV29" s="342"/>
      <c r="CW29" s="342"/>
      <c r="CX29" s="342"/>
      <c r="CY29" s="342"/>
      <c r="CZ29" s="342"/>
      <c r="DA29" s="343"/>
      <c r="DB29" s="341"/>
      <c r="DC29" s="342"/>
      <c r="DD29" s="342"/>
      <c r="DE29" s="342"/>
      <c r="DF29" s="342"/>
      <c r="DG29" s="342"/>
      <c r="DH29" s="342"/>
      <c r="DI29" s="343"/>
    </row>
    <row r="30" spans="1:113" ht="18.75" customHeight="1" x14ac:dyDescent="0.2">
      <c r="A30" s="2"/>
      <c r="B30" s="462"/>
      <c r="C30" s="463"/>
      <c r="D30" s="464"/>
      <c r="E30" s="441"/>
      <c r="F30" s="442"/>
      <c r="G30" s="442"/>
      <c r="H30" s="442"/>
      <c r="I30" s="442"/>
      <c r="J30" s="442"/>
      <c r="K30" s="443"/>
      <c r="L30" s="444"/>
      <c r="M30" s="445"/>
      <c r="N30" s="445"/>
      <c r="O30" s="445"/>
      <c r="P30" s="446"/>
      <c r="Q30" s="444"/>
      <c r="R30" s="445"/>
      <c r="S30" s="445"/>
      <c r="T30" s="445"/>
      <c r="U30" s="445"/>
      <c r="V30" s="446"/>
      <c r="W30" s="447" t="s">
        <v>274</v>
      </c>
      <c r="X30" s="448"/>
      <c r="Y30" s="448"/>
      <c r="Z30" s="448"/>
      <c r="AA30" s="448"/>
      <c r="AB30" s="448"/>
      <c r="AC30" s="448"/>
      <c r="AD30" s="448"/>
      <c r="AE30" s="448"/>
      <c r="AF30" s="448"/>
      <c r="AG30" s="449"/>
      <c r="AH30" s="450">
        <v>95.8</v>
      </c>
      <c r="AI30" s="451"/>
      <c r="AJ30" s="451"/>
      <c r="AK30" s="451"/>
      <c r="AL30" s="451"/>
      <c r="AM30" s="451"/>
      <c r="AN30" s="451"/>
      <c r="AO30" s="451"/>
      <c r="AP30" s="451"/>
      <c r="AQ30" s="451"/>
      <c r="AR30" s="451"/>
      <c r="AS30" s="451"/>
      <c r="AT30" s="451"/>
      <c r="AU30" s="451"/>
      <c r="AV30" s="451"/>
      <c r="AW30" s="451"/>
      <c r="AX30" s="452"/>
      <c r="AY30" s="350"/>
      <c r="AZ30" s="351"/>
      <c r="BA30" s="351"/>
      <c r="BB30" s="352"/>
      <c r="BC30" s="453" t="s">
        <v>74</v>
      </c>
      <c r="BD30" s="454"/>
      <c r="BE30" s="454"/>
      <c r="BF30" s="454"/>
      <c r="BG30" s="454"/>
      <c r="BH30" s="454"/>
      <c r="BI30" s="454"/>
      <c r="BJ30" s="454"/>
      <c r="BK30" s="454"/>
      <c r="BL30" s="454"/>
      <c r="BM30" s="455"/>
      <c r="BN30" s="456">
        <v>4145681</v>
      </c>
      <c r="BO30" s="457"/>
      <c r="BP30" s="457"/>
      <c r="BQ30" s="457"/>
      <c r="BR30" s="457"/>
      <c r="BS30" s="457"/>
      <c r="BT30" s="457"/>
      <c r="BU30" s="458"/>
      <c r="BV30" s="456">
        <v>4087824</v>
      </c>
      <c r="BW30" s="457"/>
      <c r="BX30" s="457"/>
      <c r="BY30" s="457"/>
      <c r="BZ30" s="457"/>
      <c r="CA30" s="457"/>
      <c r="CB30" s="457"/>
      <c r="CC30" s="45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2">
      <c r="A31" s="2"/>
      <c r="B31" s="4"/>
      <c r="DI31" s="36"/>
    </row>
    <row r="32" spans="1:113" ht="13.5" customHeight="1" x14ac:dyDescent="0.2">
      <c r="A32" s="2"/>
      <c r="B32" s="5"/>
      <c r="C32" s="459" t="s">
        <v>183</v>
      </c>
      <c r="D32" s="459"/>
      <c r="E32" s="459"/>
      <c r="F32" s="459"/>
      <c r="G32" s="459"/>
      <c r="H32" s="459"/>
      <c r="I32" s="459"/>
      <c r="J32" s="459"/>
      <c r="K32" s="459"/>
      <c r="L32" s="459"/>
      <c r="M32" s="459"/>
      <c r="N32" s="459"/>
      <c r="O32" s="459"/>
      <c r="P32" s="459"/>
      <c r="Q32" s="459"/>
      <c r="R32" s="459"/>
      <c r="S32" s="459"/>
      <c r="U32" s="440" t="s">
        <v>91</v>
      </c>
      <c r="V32" s="440"/>
      <c r="W32" s="440"/>
      <c r="X32" s="440"/>
      <c r="Y32" s="440"/>
      <c r="Z32" s="440"/>
      <c r="AA32" s="440"/>
      <c r="AB32" s="440"/>
      <c r="AC32" s="440"/>
      <c r="AD32" s="440"/>
      <c r="AE32" s="440"/>
      <c r="AF32" s="440"/>
      <c r="AG32" s="440"/>
      <c r="AH32" s="440"/>
      <c r="AI32" s="440"/>
      <c r="AJ32" s="440"/>
      <c r="AK32" s="440"/>
      <c r="AM32" s="440" t="s">
        <v>276</v>
      </c>
      <c r="AN32" s="440"/>
      <c r="AO32" s="440"/>
      <c r="AP32" s="440"/>
      <c r="AQ32" s="440"/>
      <c r="AR32" s="440"/>
      <c r="AS32" s="440"/>
      <c r="AT32" s="440"/>
      <c r="AU32" s="440"/>
      <c r="AV32" s="440"/>
      <c r="AW32" s="440"/>
      <c r="AX32" s="440"/>
      <c r="AY32" s="440"/>
      <c r="AZ32" s="440"/>
      <c r="BA32" s="440"/>
      <c r="BB32" s="440"/>
      <c r="BC32" s="440"/>
      <c r="BE32" s="440" t="s">
        <v>277</v>
      </c>
      <c r="BF32" s="440"/>
      <c r="BG32" s="440"/>
      <c r="BH32" s="440"/>
      <c r="BI32" s="440"/>
      <c r="BJ32" s="440"/>
      <c r="BK32" s="440"/>
      <c r="BL32" s="440"/>
      <c r="BM32" s="440"/>
      <c r="BN32" s="440"/>
      <c r="BO32" s="440"/>
      <c r="BP32" s="440"/>
      <c r="BQ32" s="440"/>
      <c r="BR32" s="440"/>
      <c r="BS32" s="440"/>
      <c r="BT32" s="440"/>
      <c r="BU32" s="440"/>
      <c r="BW32" s="440" t="s">
        <v>278</v>
      </c>
      <c r="BX32" s="440"/>
      <c r="BY32" s="440"/>
      <c r="BZ32" s="440"/>
      <c r="CA32" s="440"/>
      <c r="CB32" s="440"/>
      <c r="CC32" s="440"/>
      <c r="CD32" s="440"/>
      <c r="CE32" s="440"/>
      <c r="CF32" s="440"/>
      <c r="CG32" s="440"/>
      <c r="CH32" s="440"/>
      <c r="CI32" s="440"/>
      <c r="CJ32" s="440"/>
      <c r="CK32" s="440"/>
      <c r="CL32" s="440"/>
      <c r="CM32" s="440"/>
      <c r="CO32" s="440" t="s">
        <v>280</v>
      </c>
      <c r="CP32" s="440"/>
      <c r="CQ32" s="440"/>
      <c r="CR32" s="440"/>
      <c r="CS32" s="440"/>
      <c r="CT32" s="440"/>
      <c r="CU32" s="440"/>
      <c r="CV32" s="440"/>
      <c r="CW32" s="440"/>
      <c r="CX32" s="440"/>
      <c r="CY32" s="440"/>
      <c r="CZ32" s="440"/>
      <c r="DA32" s="440"/>
      <c r="DB32" s="440"/>
      <c r="DC32" s="440"/>
      <c r="DD32" s="440"/>
      <c r="DE32" s="440"/>
      <c r="DI32" s="36"/>
    </row>
    <row r="33" spans="1:113" ht="13.5" customHeight="1" x14ac:dyDescent="0.2">
      <c r="A33" s="2"/>
      <c r="B33" s="5"/>
      <c r="C33" s="419" t="s">
        <v>122</v>
      </c>
      <c r="D33" s="419"/>
      <c r="E33" s="399" t="s">
        <v>281</v>
      </c>
      <c r="F33" s="399"/>
      <c r="G33" s="399"/>
      <c r="H33" s="399"/>
      <c r="I33" s="399"/>
      <c r="J33" s="399"/>
      <c r="K33" s="399"/>
      <c r="L33" s="399"/>
      <c r="M33" s="399"/>
      <c r="N33" s="399"/>
      <c r="O33" s="399"/>
      <c r="P33" s="399"/>
      <c r="Q33" s="399"/>
      <c r="R33" s="399"/>
      <c r="S33" s="399"/>
      <c r="T33" s="12"/>
      <c r="U33" s="419" t="s">
        <v>122</v>
      </c>
      <c r="V33" s="419"/>
      <c r="W33" s="399" t="s">
        <v>281</v>
      </c>
      <c r="X33" s="399"/>
      <c r="Y33" s="399"/>
      <c r="Z33" s="399"/>
      <c r="AA33" s="399"/>
      <c r="AB33" s="399"/>
      <c r="AC33" s="399"/>
      <c r="AD33" s="399"/>
      <c r="AE33" s="399"/>
      <c r="AF33" s="399"/>
      <c r="AG33" s="399"/>
      <c r="AH33" s="399"/>
      <c r="AI33" s="399"/>
      <c r="AJ33" s="399"/>
      <c r="AK33" s="399"/>
      <c r="AL33" s="12"/>
      <c r="AM33" s="419" t="s">
        <v>122</v>
      </c>
      <c r="AN33" s="419"/>
      <c r="AO33" s="399" t="s">
        <v>281</v>
      </c>
      <c r="AP33" s="399"/>
      <c r="AQ33" s="399"/>
      <c r="AR33" s="399"/>
      <c r="AS33" s="399"/>
      <c r="AT33" s="399"/>
      <c r="AU33" s="399"/>
      <c r="AV33" s="399"/>
      <c r="AW33" s="399"/>
      <c r="AX33" s="399"/>
      <c r="AY33" s="399"/>
      <c r="AZ33" s="399"/>
      <c r="BA33" s="399"/>
      <c r="BB33" s="399"/>
      <c r="BC33" s="399"/>
      <c r="BD33" s="8"/>
      <c r="BE33" s="399" t="s">
        <v>283</v>
      </c>
      <c r="BF33" s="399"/>
      <c r="BG33" s="399" t="s">
        <v>165</v>
      </c>
      <c r="BH33" s="399"/>
      <c r="BI33" s="399"/>
      <c r="BJ33" s="399"/>
      <c r="BK33" s="399"/>
      <c r="BL33" s="399"/>
      <c r="BM33" s="399"/>
      <c r="BN33" s="399"/>
      <c r="BO33" s="399"/>
      <c r="BP33" s="399"/>
      <c r="BQ33" s="399"/>
      <c r="BR33" s="399"/>
      <c r="BS33" s="399"/>
      <c r="BT33" s="399"/>
      <c r="BU33" s="399"/>
      <c r="BV33" s="8"/>
      <c r="BW33" s="419" t="s">
        <v>283</v>
      </c>
      <c r="BX33" s="419"/>
      <c r="BY33" s="399" t="s">
        <v>108</v>
      </c>
      <c r="BZ33" s="399"/>
      <c r="CA33" s="399"/>
      <c r="CB33" s="399"/>
      <c r="CC33" s="399"/>
      <c r="CD33" s="399"/>
      <c r="CE33" s="399"/>
      <c r="CF33" s="399"/>
      <c r="CG33" s="399"/>
      <c r="CH33" s="399"/>
      <c r="CI33" s="399"/>
      <c r="CJ33" s="399"/>
      <c r="CK33" s="399"/>
      <c r="CL33" s="399"/>
      <c r="CM33" s="399"/>
      <c r="CN33" s="12"/>
      <c r="CO33" s="419" t="s">
        <v>122</v>
      </c>
      <c r="CP33" s="419"/>
      <c r="CQ33" s="399" t="s">
        <v>285</v>
      </c>
      <c r="CR33" s="399"/>
      <c r="CS33" s="399"/>
      <c r="CT33" s="399"/>
      <c r="CU33" s="399"/>
      <c r="CV33" s="399"/>
      <c r="CW33" s="399"/>
      <c r="CX33" s="399"/>
      <c r="CY33" s="399"/>
      <c r="CZ33" s="399"/>
      <c r="DA33" s="399"/>
      <c r="DB33" s="399"/>
      <c r="DC33" s="399"/>
      <c r="DD33" s="399"/>
      <c r="DE33" s="399"/>
      <c r="DF33" s="12"/>
      <c r="DG33" s="439" t="s">
        <v>84</v>
      </c>
      <c r="DH33" s="439"/>
      <c r="DI33" s="19"/>
    </row>
    <row r="34" spans="1:113" ht="32.25" customHeight="1" x14ac:dyDescent="0.2">
      <c r="A34" s="2"/>
      <c r="B34" s="5"/>
      <c r="C34" s="437">
        <f>IF(E34="","",1)</f>
        <v>1</v>
      </c>
      <c r="D34" s="437"/>
      <c r="E34" s="436" t="str">
        <f>IF('各会計、関係団体の財政状況及び健全化判断比率'!B7="","",'各会計、関係団体の財政状況及び健全化判断比率'!B7)</f>
        <v>一般会計</v>
      </c>
      <c r="F34" s="436"/>
      <c r="G34" s="436"/>
      <c r="H34" s="436"/>
      <c r="I34" s="436"/>
      <c r="J34" s="436"/>
      <c r="K34" s="436"/>
      <c r="L34" s="436"/>
      <c r="M34" s="436"/>
      <c r="N34" s="436"/>
      <c r="O34" s="436"/>
      <c r="P34" s="436"/>
      <c r="Q34" s="436"/>
      <c r="R34" s="436"/>
      <c r="S34" s="436"/>
      <c r="T34" s="2"/>
      <c r="U34" s="437">
        <f>IF(W34="","",MAX(C34:D43)+1)</f>
        <v>2</v>
      </c>
      <c r="V34" s="437"/>
      <c r="W34" s="436" t="str">
        <f>IF('各会計、関係団体の財政状況及び健全化判断比率'!B28="","",'各会計、関係団体の財政状況及び健全化判断比率'!B28)</f>
        <v>国民健康保険事業特別会計</v>
      </c>
      <c r="X34" s="436"/>
      <c r="Y34" s="436"/>
      <c r="Z34" s="436"/>
      <c r="AA34" s="436"/>
      <c r="AB34" s="436"/>
      <c r="AC34" s="436"/>
      <c r="AD34" s="436"/>
      <c r="AE34" s="436"/>
      <c r="AF34" s="436"/>
      <c r="AG34" s="436"/>
      <c r="AH34" s="436"/>
      <c r="AI34" s="436"/>
      <c r="AJ34" s="436"/>
      <c r="AK34" s="436"/>
      <c r="AL34" s="2"/>
      <c r="AM34" s="437">
        <f>IF(AO34="","",MAX(C34:D43,U34:V43)+1)</f>
        <v>6</v>
      </c>
      <c r="AN34" s="437"/>
      <c r="AO34" s="436" t="str">
        <f>IF('各会計、関係団体の財政状況及び健全化判断比率'!B32="","",'各会計、関係団体の財政状況及び健全化判断比率'!B32)</f>
        <v>国民健康保険病院事業会計</v>
      </c>
      <c r="AP34" s="436"/>
      <c r="AQ34" s="436"/>
      <c r="AR34" s="436"/>
      <c r="AS34" s="436"/>
      <c r="AT34" s="436"/>
      <c r="AU34" s="436"/>
      <c r="AV34" s="436"/>
      <c r="AW34" s="436"/>
      <c r="AX34" s="436"/>
      <c r="AY34" s="436"/>
      <c r="AZ34" s="436"/>
      <c r="BA34" s="436"/>
      <c r="BB34" s="436"/>
      <c r="BC34" s="436"/>
      <c r="BD34" s="2"/>
      <c r="BE34" s="437">
        <f>IF(BG34="","",MAX(C34:D43,U34:V43,AM34:AN43)+1)</f>
        <v>7</v>
      </c>
      <c r="BF34" s="437"/>
      <c r="BG34" s="436" t="str">
        <f>IF('各会計、関係団体の財政状況及び健全化判断比率'!B33="","",'各会計、関係団体の財政状況及び健全化判断比率'!B33)</f>
        <v>簡易水道事業特別会計</v>
      </c>
      <c r="BH34" s="436"/>
      <c r="BI34" s="436"/>
      <c r="BJ34" s="436"/>
      <c r="BK34" s="436"/>
      <c r="BL34" s="436"/>
      <c r="BM34" s="436"/>
      <c r="BN34" s="436"/>
      <c r="BO34" s="436"/>
      <c r="BP34" s="436"/>
      <c r="BQ34" s="436"/>
      <c r="BR34" s="436"/>
      <c r="BS34" s="436"/>
      <c r="BT34" s="436"/>
      <c r="BU34" s="436"/>
      <c r="BV34" s="2"/>
      <c r="BW34" s="437">
        <f>IF(BY34="","",MAX(C34:D43,U34:V43,AM34:AN43,BE34:BF43)+1)</f>
        <v>9</v>
      </c>
      <c r="BX34" s="437"/>
      <c r="BY34" s="436" t="str">
        <f>IF('各会計、関係団体の財政状況及び健全化判断比率'!B68="","",'各会計、関係団体の財政状況及び健全化判断比率'!B68)</f>
        <v>宮崎県北部広域行政事務組合</v>
      </c>
      <c r="BZ34" s="436"/>
      <c r="CA34" s="436"/>
      <c r="CB34" s="436"/>
      <c r="CC34" s="436"/>
      <c r="CD34" s="436"/>
      <c r="CE34" s="436"/>
      <c r="CF34" s="436"/>
      <c r="CG34" s="436"/>
      <c r="CH34" s="436"/>
      <c r="CI34" s="436"/>
      <c r="CJ34" s="436"/>
      <c r="CK34" s="436"/>
      <c r="CL34" s="436"/>
      <c r="CM34" s="436"/>
      <c r="CN34" s="2"/>
      <c r="CO34" s="437">
        <f>IF(CQ34="","",MAX(C34:D43,U34:V43,AM34:AN43,BE34:BF43,BW34:BX43)+1)</f>
        <v>18</v>
      </c>
      <c r="CP34" s="437"/>
      <c r="CQ34" s="436" t="str">
        <f>IF('各会計、関係団体の財政状況及び健全化判断比率'!BS7="","",'各会計、関係団体の財政状況及び健全化判断比率'!BS7)</f>
        <v>株式会社　南郷温泉</v>
      </c>
      <c r="CR34" s="436"/>
      <c r="CS34" s="436"/>
      <c r="CT34" s="436"/>
      <c r="CU34" s="436"/>
      <c r="CV34" s="436"/>
      <c r="CW34" s="436"/>
      <c r="CX34" s="436"/>
      <c r="CY34" s="436"/>
      <c r="CZ34" s="436"/>
      <c r="DA34" s="436"/>
      <c r="DB34" s="436"/>
      <c r="DC34" s="436"/>
      <c r="DD34" s="436"/>
      <c r="DE34" s="436"/>
      <c r="DG34" s="438" t="str">
        <f>IF('各会計、関係団体の財政状況及び健全化判断比率'!BR7="","",'各会計、関係団体の財政状況及び健全化判断比率'!BR7)</f>
        <v/>
      </c>
      <c r="DH34" s="438"/>
      <c r="DI34" s="19"/>
    </row>
    <row r="35" spans="1:113" ht="32.25" customHeight="1" x14ac:dyDescent="0.2">
      <c r="A35" s="2"/>
      <c r="B35" s="5"/>
      <c r="C35" s="437" t="str">
        <f t="shared" ref="C35:C43" si="0">IF(E35="","",C34+1)</f>
        <v/>
      </c>
      <c r="D35" s="437"/>
      <c r="E35" s="436" t="str">
        <f>IF('各会計、関係団体の財政状況及び健全化判断比率'!B8="","",'各会計、関係団体の財政状況及び健全化判断比率'!B8)</f>
        <v/>
      </c>
      <c r="F35" s="436"/>
      <c r="G35" s="436"/>
      <c r="H35" s="436"/>
      <c r="I35" s="436"/>
      <c r="J35" s="436"/>
      <c r="K35" s="436"/>
      <c r="L35" s="436"/>
      <c r="M35" s="436"/>
      <c r="N35" s="436"/>
      <c r="O35" s="436"/>
      <c r="P35" s="436"/>
      <c r="Q35" s="436"/>
      <c r="R35" s="436"/>
      <c r="S35" s="436"/>
      <c r="T35" s="2"/>
      <c r="U35" s="437">
        <f t="shared" ref="U35:U43" si="1">IF(W35="","",U34+1)</f>
        <v>3</v>
      </c>
      <c r="V35" s="437"/>
      <c r="W35" s="436" t="str">
        <f>IF('各会計、関係団体の財政状況及び健全化判断比率'!B29="","",'各会計、関係団体の財政状況及び健全化判断比率'!B29)</f>
        <v>国民健康保険診療所事業特別会計</v>
      </c>
      <c r="X35" s="436"/>
      <c r="Y35" s="436"/>
      <c r="Z35" s="436"/>
      <c r="AA35" s="436"/>
      <c r="AB35" s="436"/>
      <c r="AC35" s="436"/>
      <c r="AD35" s="436"/>
      <c r="AE35" s="436"/>
      <c r="AF35" s="436"/>
      <c r="AG35" s="436"/>
      <c r="AH35" s="436"/>
      <c r="AI35" s="436"/>
      <c r="AJ35" s="436"/>
      <c r="AK35" s="436"/>
      <c r="AL35" s="2"/>
      <c r="AM35" s="437" t="str">
        <f t="shared" ref="AM35:AM43" si="2">IF(AO35="","",AM34+1)</f>
        <v/>
      </c>
      <c r="AN35" s="437"/>
      <c r="AO35" s="436"/>
      <c r="AP35" s="436"/>
      <c r="AQ35" s="436"/>
      <c r="AR35" s="436"/>
      <c r="AS35" s="436"/>
      <c r="AT35" s="436"/>
      <c r="AU35" s="436"/>
      <c r="AV35" s="436"/>
      <c r="AW35" s="436"/>
      <c r="AX35" s="436"/>
      <c r="AY35" s="436"/>
      <c r="AZ35" s="436"/>
      <c r="BA35" s="436"/>
      <c r="BB35" s="436"/>
      <c r="BC35" s="436"/>
      <c r="BD35" s="2"/>
      <c r="BE35" s="437">
        <f t="shared" ref="BE35:BE43" si="3">IF(BG35="","",BE34+1)</f>
        <v>8</v>
      </c>
      <c r="BF35" s="437"/>
      <c r="BG35" s="436" t="str">
        <f>IF('各会計、関係団体の財政状況及び健全化判断比率'!B34="","",'各会計、関係団体の財政状況及び健全化判断比率'!B34)</f>
        <v>農業集落排水事業特別会計</v>
      </c>
      <c r="BH35" s="436"/>
      <c r="BI35" s="436"/>
      <c r="BJ35" s="436"/>
      <c r="BK35" s="436"/>
      <c r="BL35" s="436"/>
      <c r="BM35" s="436"/>
      <c r="BN35" s="436"/>
      <c r="BO35" s="436"/>
      <c r="BP35" s="436"/>
      <c r="BQ35" s="436"/>
      <c r="BR35" s="436"/>
      <c r="BS35" s="436"/>
      <c r="BT35" s="436"/>
      <c r="BU35" s="436"/>
      <c r="BV35" s="2"/>
      <c r="BW35" s="437">
        <f t="shared" ref="BW35:BW43" si="4">IF(BY35="","",BW34+1)</f>
        <v>10</v>
      </c>
      <c r="BX35" s="437"/>
      <c r="BY35" s="436" t="str">
        <f>IF('各会計、関係団体の財政状況及び健全化判断比率'!B69="","",'各会計、関係団体の財政状況及び健全化判断比率'!B69)</f>
        <v>宮崎県北部広域行政事務組合（特別会計）</v>
      </c>
      <c r="BZ35" s="436"/>
      <c r="CA35" s="436"/>
      <c r="CB35" s="436"/>
      <c r="CC35" s="436"/>
      <c r="CD35" s="436"/>
      <c r="CE35" s="436"/>
      <c r="CF35" s="436"/>
      <c r="CG35" s="436"/>
      <c r="CH35" s="436"/>
      <c r="CI35" s="436"/>
      <c r="CJ35" s="436"/>
      <c r="CK35" s="436"/>
      <c r="CL35" s="436"/>
      <c r="CM35" s="436"/>
      <c r="CN35" s="2"/>
      <c r="CO35" s="437">
        <f t="shared" ref="CO35:CO43" si="5">IF(CQ35="","",CO34+1)</f>
        <v>19</v>
      </c>
      <c r="CP35" s="437"/>
      <c r="CQ35" s="436" t="str">
        <f>IF('各会計、関係団体の財政状況及び健全化判断比率'!BS8="","",'各会計、関係団体の財政状況及び健全化判断比率'!BS8)</f>
        <v>株式会社　レイクランド西郷</v>
      </c>
      <c r="CR35" s="436"/>
      <c r="CS35" s="436"/>
      <c r="CT35" s="436"/>
      <c r="CU35" s="436"/>
      <c r="CV35" s="436"/>
      <c r="CW35" s="436"/>
      <c r="CX35" s="436"/>
      <c r="CY35" s="436"/>
      <c r="CZ35" s="436"/>
      <c r="DA35" s="436"/>
      <c r="DB35" s="436"/>
      <c r="DC35" s="436"/>
      <c r="DD35" s="436"/>
      <c r="DE35" s="436"/>
      <c r="DG35" s="438" t="str">
        <f>IF('各会計、関係団体の財政状況及び健全化判断比率'!BR8="","",'各会計、関係団体の財政状況及び健全化判断比率'!BR8)</f>
        <v/>
      </c>
      <c r="DH35" s="438"/>
      <c r="DI35" s="19"/>
    </row>
    <row r="36" spans="1:113" ht="32.25" customHeight="1" x14ac:dyDescent="0.2">
      <c r="A36" s="2"/>
      <c r="B36" s="5"/>
      <c r="C36" s="437" t="str">
        <f t="shared" si="0"/>
        <v/>
      </c>
      <c r="D36" s="437"/>
      <c r="E36" s="436" t="str">
        <f>IF('各会計、関係団体の財政状況及び健全化判断比率'!B9="","",'各会計、関係団体の財政状況及び健全化判断比率'!B9)</f>
        <v/>
      </c>
      <c r="F36" s="436"/>
      <c r="G36" s="436"/>
      <c r="H36" s="436"/>
      <c r="I36" s="436"/>
      <c r="J36" s="436"/>
      <c r="K36" s="436"/>
      <c r="L36" s="436"/>
      <c r="M36" s="436"/>
      <c r="N36" s="436"/>
      <c r="O36" s="436"/>
      <c r="P36" s="436"/>
      <c r="Q36" s="436"/>
      <c r="R36" s="436"/>
      <c r="S36" s="436"/>
      <c r="T36" s="2"/>
      <c r="U36" s="437">
        <f t="shared" si="1"/>
        <v>4</v>
      </c>
      <c r="V36" s="437"/>
      <c r="W36" s="436" t="str">
        <f>IF('各会計、関係団体の財政状況及び健全化判断比率'!B30="","",'各会計、関係団体の財政状況及び健全化判断比率'!B30)</f>
        <v>介護保険事業特別会計</v>
      </c>
      <c r="X36" s="436"/>
      <c r="Y36" s="436"/>
      <c r="Z36" s="436"/>
      <c r="AA36" s="436"/>
      <c r="AB36" s="436"/>
      <c r="AC36" s="436"/>
      <c r="AD36" s="436"/>
      <c r="AE36" s="436"/>
      <c r="AF36" s="436"/>
      <c r="AG36" s="436"/>
      <c r="AH36" s="436"/>
      <c r="AI36" s="436"/>
      <c r="AJ36" s="436"/>
      <c r="AK36" s="436"/>
      <c r="AL36" s="2"/>
      <c r="AM36" s="437" t="str">
        <f t="shared" si="2"/>
        <v/>
      </c>
      <c r="AN36" s="437"/>
      <c r="AO36" s="436"/>
      <c r="AP36" s="436"/>
      <c r="AQ36" s="436"/>
      <c r="AR36" s="436"/>
      <c r="AS36" s="436"/>
      <c r="AT36" s="436"/>
      <c r="AU36" s="436"/>
      <c r="AV36" s="436"/>
      <c r="AW36" s="436"/>
      <c r="AX36" s="436"/>
      <c r="AY36" s="436"/>
      <c r="AZ36" s="436"/>
      <c r="BA36" s="436"/>
      <c r="BB36" s="436"/>
      <c r="BC36" s="436"/>
      <c r="BD36" s="2"/>
      <c r="BE36" s="437" t="str">
        <f t="shared" si="3"/>
        <v/>
      </c>
      <c r="BF36" s="437"/>
      <c r="BG36" s="436"/>
      <c r="BH36" s="436"/>
      <c r="BI36" s="436"/>
      <c r="BJ36" s="436"/>
      <c r="BK36" s="436"/>
      <c r="BL36" s="436"/>
      <c r="BM36" s="436"/>
      <c r="BN36" s="436"/>
      <c r="BO36" s="436"/>
      <c r="BP36" s="436"/>
      <c r="BQ36" s="436"/>
      <c r="BR36" s="436"/>
      <c r="BS36" s="436"/>
      <c r="BT36" s="436"/>
      <c r="BU36" s="436"/>
      <c r="BV36" s="2"/>
      <c r="BW36" s="437">
        <f t="shared" si="4"/>
        <v>11</v>
      </c>
      <c r="BX36" s="437"/>
      <c r="BY36" s="436" t="str">
        <f>IF('各会計、関係団体の財政状況及び健全化判断比率'!B70="","",'各会計、関係団体の財政状況及び健全化判断比率'!B70)</f>
        <v>入郷地区衛生組合</v>
      </c>
      <c r="BZ36" s="436"/>
      <c r="CA36" s="436"/>
      <c r="CB36" s="436"/>
      <c r="CC36" s="436"/>
      <c r="CD36" s="436"/>
      <c r="CE36" s="436"/>
      <c r="CF36" s="436"/>
      <c r="CG36" s="436"/>
      <c r="CH36" s="436"/>
      <c r="CI36" s="436"/>
      <c r="CJ36" s="436"/>
      <c r="CK36" s="436"/>
      <c r="CL36" s="436"/>
      <c r="CM36" s="436"/>
      <c r="CN36" s="2"/>
      <c r="CO36" s="437">
        <f t="shared" si="5"/>
        <v>20</v>
      </c>
      <c r="CP36" s="437"/>
      <c r="CQ36" s="436" t="str">
        <f>IF('各会計、関係団体の財政状況及び健全化判断比率'!BS9="","",'各会計、関係団体の財政状況及び健全化判断比率'!BS9)</f>
        <v>（一社）宮崎県林業公社</v>
      </c>
      <c r="CR36" s="436"/>
      <c r="CS36" s="436"/>
      <c r="CT36" s="436"/>
      <c r="CU36" s="436"/>
      <c r="CV36" s="436"/>
      <c r="CW36" s="436"/>
      <c r="CX36" s="436"/>
      <c r="CY36" s="436"/>
      <c r="CZ36" s="436"/>
      <c r="DA36" s="436"/>
      <c r="DB36" s="436"/>
      <c r="DC36" s="436"/>
      <c r="DD36" s="436"/>
      <c r="DE36" s="436"/>
      <c r="DG36" s="438" t="str">
        <f>IF('各会計、関係団体の財政状況及び健全化判断比率'!BR9="","",'各会計、関係団体の財政状況及び健全化判断比率'!BR9)</f>
        <v/>
      </c>
      <c r="DH36" s="438"/>
      <c r="DI36" s="19"/>
    </row>
    <row r="37" spans="1:113" ht="32.25" customHeight="1" x14ac:dyDescent="0.2">
      <c r="A37" s="2"/>
      <c r="B37" s="5"/>
      <c r="C37" s="437" t="str">
        <f t="shared" si="0"/>
        <v/>
      </c>
      <c r="D37" s="437"/>
      <c r="E37" s="436" t="str">
        <f>IF('各会計、関係団体の財政状況及び健全化判断比率'!B10="","",'各会計、関係団体の財政状況及び健全化判断比率'!B10)</f>
        <v/>
      </c>
      <c r="F37" s="436"/>
      <c r="G37" s="436"/>
      <c r="H37" s="436"/>
      <c r="I37" s="436"/>
      <c r="J37" s="436"/>
      <c r="K37" s="436"/>
      <c r="L37" s="436"/>
      <c r="M37" s="436"/>
      <c r="N37" s="436"/>
      <c r="O37" s="436"/>
      <c r="P37" s="436"/>
      <c r="Q37" s="436"/>
      <c r="R37" s="436"/>
      <c r="S37" s="436"/>
      <c r="T37" s="2"/>
      <c r="U37" s="437">
        <f t="shared" si="1"/>
        <v>5</v>
      </c>
      <c r="V37" s="437"/>
      <c r="W37" s="436" t="str">
        <f>IF('各会計、関係団体の財政状況及び健全化判断比率'!B31="","",'各会計、関係団体の財政状況及び健全化判断比率'!B31)</f>
        <v>後期高齢者医療事業特別会計</v>
      </c>
      <c r="X37" s="436"/>
      <c r="Y37" s="436"/>
      <c r="Z37" s="436"/>
      <c r="AA37" s="436"/>
      <c r="AB37" s="436"/>
      <c r="AC37" s="436"/>
      <c r="AD37" s="436"/>
      <c r="AE37" s="436"/>
      <c r="AF37" s="436"/>
      <c r="AG37" s="436"/>
      <c r="AH37" s="436"/>
      <c r="AI37" s="436"/>
      <c r="AJ37" s="436"/>
      <c r="AK37" s="436"/>
      <c r="AL37" s="2"/>
      <c r="AM37" s="437" t="str">
        <f t="shared" si="2"/>
        <v/>
      </c>
      <c r="AN37" s="437"/>
      <c r="AO37" s="436"/>
      <c r="AP37" s="436"/>
      <c r="AQ37" s="436"/>
      <c r="AR37" s="436"/>
      <c r="AS37" s="436"/>
      <c r="AT37" s="436"/>
      <c r="AU37" s="436"/>
      <c r="AV37" s="436"/>
      <c r="AW37" s="436"/>
      <c r="AX37" s="436"/>
      <c r="AY37" s="436"/>
      <c r="AZ37" s="436"/>
      <c r="BA37" s="436"/>
      <c r="BB37" s="436"/>
      <c r="BC37" s="436"/>
      <c r="BD37" s="2"/>
      <c r="BE37" s="437" t="str">
        <f t="shared" si="3"/>
        <v/>
      </c>
      <c r="BF37" s="437"/>
      <c r="BG37" s="436"/>
      <c r="BH37" s="436"/>
      <c r="BI37" s="436"/>
      <c r="BJ37" s="436"/>
      <c r="BK37" s="436"/>
      <c r="BL37" s="436"/>
      <c r="BM37" s="436"/>
      <c r="BN37" s="436"/>
      <c r="BO37" s="436"/>
      <c r="BP37" s="436"/>
      <c r="BQ37" s="436"/>
      <c r="BR37" s="436"/>
      <c r="BS37" s="436"/>
      <c r="BT37" s="436"/>
      <c r="BU37" s="436"/>
      <c r="BV37" s="2"/>
      <c r="BW37" s="437">
        <f t="shared" si="4"/>
        <v>12</v>
      </c>
      <c r="BX37" s="437"/>
      <c r="BY37" s="436" t="str">
        <f>IF('各会計、関係団体の財政状況及び健全化判断比率'!B71="","",'各会計、関係団体の財政状況及び健全化判断比率'!B71)</f>
        <v>宮崎県市町村総合事務組合</v>
      </c>
      <c r="BZ37" s="436"/>
      <c r="CA37" s="436"/>
      <c r="CB37" s="436"/>
      <c r="CC37" s="436"/>
      <c r="CD37" s="436"/>
      <c r="CE37" s="436"/>
      <c r="CF37" s="436"/>
      <c r="CG37" s="436"/>
      <c r="CH37" s="436"/>
      <c r="CI37" s="436"/>
      <c r="CJ37" s="436"/>
      <c r="CK37" s="436"/>
      <c r="CL37" s="436"/>
      <c r="CM37" s="436"/>
      <c r="CN37" s="2"/>
      <c r="CO37" s="437" t="str">
        <f t="shared" si="5"/>
        <v/>
      </c>
      <c r="CP37" s="437"/>
      <c r="CQ37" s="436" t="str">
        <f>IF('各会計、関係団体の財政状況及び健全化判断比率'!BS10="","",'各会計、関係団体の財政状況及び健全化判断比率'!BS10)</f>
        <v/>
      </c>
      <c r="CR37" s="436"/>
      <c r="CS37" s="436"/>
      <c r="CT37" s="436"/>
      <c r="CU37" s="436"/>
      <c r="CV37" s="436"/>
      <c r="CW37" s="436"/>
      <c r="CX37" s="436"/>
      <c r="CY37" s="436"/>
      <c r="CZ37" s="436"/>
      <c r="DA37" s="436"/>
      <c r="DB37" s="436"/>
      <c r="DC37" s="436"/>
      <c r="DD37" s="436"/>
      <c r="DE37" s="436"/>
      <c r="DG37" s="438" t="str">
        <f>IF('各会計、関係団体の財政状況及び健全化判断比率'!BR10="","",'各会計、関係団体の財政状況及び健全化判断比率'!BR10)</f>
        <v/>
      </c>
      <c r="DH37" s="438"/>
      <c r="DI37" s="19"/>
    </row>
    <row r="38" spans="1:113" ht="32.25" customHeight="1" x14ac:dyDescent="0.2">
      <c r="A38" s="2"/>
      <c r="B38" s="5"/>
      <c r="C38" s="437" t="str">
        <f t="shared" si="0"/>
        <v/>
      </c>
      <c r="D38" s="437"/>
      <c r="E38" s="436" t="str">
        <f>IF('各会計、関係団体の財政状況及び健全化判断比率'!B11="","",'各会計、関係団体の財政状況及び健全化判断比率'!B11)</f>
        <v/>
      </c>
      <c r="F38" s="436"/>
      <c r="G38" s="436"/>
      <c r="H38" s="436"/>
      <c r="I38" s="436"/>
      <c r="J38" s="436"/>
      <c r="K38" s="436"/>
      <c r="L38" s="436"/>
      <c r="M38" s="436"/>
      <c r="N38" s="436"/>
      <c r="O38" s="436"/>
      <c r="P38" s="436"/>
      <c r="Q38" s="436"/>
      <c r="R38" s="436"/>
      <c r="S38" s="436"/>
      <c r="T38" s="2"/>
      <c r="U38" s="437" t="str">
        <f t="shared" si="1"/>
        <v/>
      </c>
      <c r="V38" s="437"/>
      <c r="W38" s="436"/>
      <c r="X38" s="436"/>
      <c r="Y38" s="436"/>
      <c r="Z38" s="436"/>
      <c r="AA38" s="436"/>
      <c r="AB38" s="436"/>
      <c r="AC38" s="436"/>
      <c r="AD38" s="436"/>
      <c r="AE38" s="436"/>
      <c r="AF38" s="436"/>
      <c r="AG38" s="436"/>
      <c r="AH38" s="436"/>
      <c r="AI38" s="436"/>
      <c r="AJ38" s="436"/>
      <c r="AK38" s="436"/>
      <c r="AL38" s="2"/>
      <c r="AM38" s="437" t="str">
        <f t="shared" si="2"/>
        <v/>
      </c>
      <c r="AN38" s="437"/>
      <c r="AO38" s="436"/>
      <c r="AP38" s="436"/>
      <c r="AQ38" s="436"/>
      <c r="AR38" s="436"/>
      <c r="AS38" s="436"/>
      <c r="AT38" s="436"/>
      <c r="AU38" s="436"/>
      <c r="AV38" s="436"/>
      <c r="AW38" s="436"/>
      <c r="AX38" s="436"/>
      <c r="AY38" s="436"/>
      <c r="AZ38" s="436"/>
      <c r="BA38" s="436"/>
      <c r="BB38" s="436"/>
      <c r="BC38" s="436"/>
      <c r="BD38" s="2"/>
      <c r="BE38" s="437" t="str">
        <f t="shared" si="3"/>
        <v/>
      </c>
      <c r="BF38" s="437"/>
      <c r="BG38" s="436"/>
      <c r="BH38" s="436"/>
      <c r="BI38" s="436"/>
      <c r="BJ38" s="436"/>
      <c r="BK38" s="436"/>
      <c r="BL38" s="436"/>
      <c r="BM38" s="436"/>
      <c r="BN38" s="436"/>
      <c r="BO38" s="436"/>
      <c r="BP38" s="436"/>
      <c r="BQ38" s="436"/>
      <c r="BR38" s="436"/>
      <c r="BS38" s="436"/>
      <c r="BT38" s="436"/>
      <c r="BU38" s="436"/>
      <c r="BV38" s="2"/>
      <c r="BW38" s="437">
        <f t="shared" si="4"/>
        <v>13</v>
      </c>
      <c r="BX38" s="437"/>
      <c r="BY38" s="436" t="str">
        <f>IF('各会計、関係団体の財政状況及び健全化判断比率'!B72="","",'各会計、関係団体の財政状況及び健全化判断比率'!B72)</f>
        <v>宮崎県市町村総合事務組合（交通災害）</v>
      </c>
      <c r="BZ38" s="436"/>
      <c r="CA38" s="436"/>
      <c r="CB38" s="436"/>
      <c r="CC38" s="436"/>
      <c r="CD38" s="436"/>
      <c r="CE38" s="436"/>
      <c r="CF38" s="436"/>
      <c r="CG38" s="436"/>
      <c r="CH38" s="436"/>
      <c r="CI38" s="436"/>
      <c r="CJ38" s="436"/>
      <c r="CK38" s="436"/>
      <c r="CL38" s="436"/>
      <c r="CM38" s="436"/>
      <c r="CN38" s="2"/>
      <c r="CO38" s="437" t="str">
        <f t="shared" si="5"/>
        <v/>
      </c>
      <c r="CP38" s="437"/>
      <c r="CQ38" s="436" t="str">
        <f>IF('各会計、関係団体の財政状況及び健全化判断比率'!BS11="","",'各会計、関係団体の財政状況及び健全化判断比率'!BS11)</f>
        <v/>
      </c>
      <c r="CR38" s="436"/>
      <c r="CS38" s="436"/>
      <c r="CT38" s="436"/>
      <c r="CU38" s="436"/>
      <c r="CV38" s="436"/>
      <c r="CW38" s="436"/>
      <c r="CX38" s="436"/>
      <c r="CY38" s="436"/>
      <c r="CZ38" s="436"/>
      <c r="DA38" s="436"/>
      <c r="DB38" s="436"/>
      <c r="DC38" s="436"/>
      <c r="DD38" s="436"/>
      <c r="DE38" s="436"/>
      <c r="DG38" s="438" t="str">
        <f>IF('各会計、関係団体の財政状況及び健全化判断比率'!BR11="","",'各会計、関係団体の財政状況及び健全化判断比率'!BR11)</f>
        <v/>
      </c>
      <c r="DH38" s="438"/>
      <c r="DI38" s="19"/>
    </row>
    <row r="39" spans="1:113" ht="32.25" customHeight="1" x14ac:dyDescent="0.2">
      <c r="A39" s="2"/>
      <c r="B39" s="5"/>
      <c r="C39" s="437" t="str">
        <f t="shared" si="0"/>
        <v/>
      </c>
      <c r="D39" s="437"/>
      <c r="E39" s="436" t="str">
        <f>IF('各会計、関係団体の財政状況及び健全化判断比率'!B12="","",'各会計、関係団体の財政状況及び健全化判断比率'!B12)</f>
        <v/>
      </c>
      <c r="F39" s="436"/>
      <c r="G39" s="436"/>
      <c r="H39" s="436"/>
      <c r="I39" s="436"/>
      <c r="J39" s="436"/>
      <c r="K39" s="436"/>
      <c r="L39" s="436"/>
      <c r="M39" s="436"/>
      <c r="N39" s="436"/>
      <c r="O39" s="436"/>
      <c r="P39" s="436"/>
      <c r="Q39" s="436"/>
      <c r="R39" s="436"/>
      <c r="S39" s="436"/>
      <c r="T39" s="2"/>
      <c r="U39" s="437" t="str">
        <f t="shared" si="1"/>
        <v/>
      </c>
      <c r="V39" s="437"/>
      <c r="W39" s="436"/>
      <c r="X39" s="436"/>
      <c r="Y39" s="436"/>
      <c r="Z39" s="436"/>
      <c r="AA39" s="436"/>
      <c r="AB39" s="436"/>
      <c r="AC39" s="436"/>
      <c r="AD39" s="436"/>
      <c r="AE39" s="436"/>
      <c r="AF39" s="436"/>
      <c r="AG39" s="436"/>
      <c r="AH39" s="436"/>
      <c r="AI39" s="436"/>
      <c r="AJ39" s="436"/>
      <c r="AK39" s="436"/>
      <c r="AL39" s="2"/>
      <c r="AM39" s="437" t="str">
        <f t="shared" si="2"/>
        <v/>
      </c>
      <c r="AN39" s="437"/>
      <c r="AO39" s="436"/>
      <c r="AP39" s="436"/>
      <c r="AQ39" s="436"/>
      <c r="AR39" s="436"/>
      <c r="AS39" s="436"/>
      <c r="AT39" s="436"/>
      <c r="AU39" s="436"/>
      <c r="AV39" s="436"/>
      <c r="AW39" s="436"/>
      <c r="AX39" s="436"/>
      <c r="AY39" s="436"/>
      <c r="AZ39" s="436"/>
      <c r="BA39" s="436"/>
      <c r="BB39" s="436"/>
      <c r="BC39" s="436"/>
      <c r="BD39" s="2"/>
      <c r="BE39" s="437" t="str">
        <f t="shared" si="3"/>
        <v/>
      </c>
      <c r="BF39" s="437"/>
      <c r="BG39" s="436"/>
      <c r="BH39" s="436"/>
      <c r="BI39" s="436"/>
      <c r="BJ39" s="436"/>
      <c r="BK39" s="436"/>
      <c r="BL39" s="436"/>
      <c r="BM39" s="436"/>
      <c r="BN39" s="436"/>
      <c r="BO39" s="436"/>
      <c r="BP39" s="436"/>
      <c r="BQ39" s="436"/>
      <c r="BR39" s="436"/>
      <c r="BS39" s="436"/>
      <c r="BT39" s="436"/>
      <c r="BU39" s="436"/>
      <c r="BV39" s="2"/>
      <c r="BW39" s="437">
        <f t="shared" si="4"/>
        <v>14</v>
      </c>
      <c r="BX39" s="437"/>
      <c r="BY39" s="436" t="str">
        <f>IF('各会計、関係団体の財政状況及び健全化判断比率'!B73="","",'各会計、関係団体の財政状況及び健全化判断比率'!B73)</f>
        <v>宮崎県市町村総合事務組合（自治会館）</v>
      </c>
      <c r="BZ39" s="436"/>
      <c r="CA39" s="436"/>
      <c r="CB39" s="436"/>
      <c r="CC39" s="436"/>
      <c r="CD39" s="436"/>
      <c r="CE39" s="436"/>
      <c r="CF39" s="436"/>
      <c r="CG39" s="436"/>
      <c r="CH39" s="436"/>
      <c r="CI39" s="436"/>
      <c r="CJ39" s="436"/>
      <c r="CK39" s="436"/>
      <c r="CL39" s="436"/>
      <c r="CM39" s="436"/>
      <c r="CN39" s="2"/>
      <c r="CO39" s="437" t="str">
        <f t="shared" si="5"/>
        <v/>
      </c>
      <c r="CP39" s="437"/>
      <c r="CQ39" s="436" t="str">
        <f>IF('各会計、関係団体の財政状況及び健全化判断比率'!BS12="","",'各会計、関係団体の財政状況及び健全化判断比率'!BS12)</f>
        <v/>
      </c>
      <c r="CR39" s="436"/>
      <c r="CS39" s="436"/>
      <c r="CT39" s="436"/>
      <c r="CU39" s="436"/>
      <c r="CV39" s="436"/>
      <c r="CW39" s="436"/>
      <c r="CX39" s="436"/>
      <c r="CY39" s="436"/>
      <c r="CZ39" s="436"/>
      <c r="DA39" s="436"/>
      <c r="DB39" s="436"/>
      <c r="DC39" s="436"/>
      <c r="DD39" s="436"/>
      <c r="DE39" s="436"/>
      <c r="DG39" s="438" t="str">
        <f>IF('各会計、関係団体の財政状況及び健全化判断比率'!BR12="","",'各会計、関係団体の財政状況及び健全化判断比率'!BR12)</f>
        <v/>
      </c>
      <c r="DH39" s="438"/>
      <c r="DI39" s="19"/>
    </row>
    <row r="40" spans="1:113" ht="32.25" customHeight="1" x14ac:dyDescent="0.2">
      <c r="A40" s="2"/>
      <c r="B40" s="5"/>
      <c r="C40" s="437" t="str">
        <f t="shared" si="0"/>
        <v/>
      </c>
      <c r="D40" s="437"/>
      <c r="E40" s="436" t="str">
        <f>IF('各会計、関係団体の財政状況及び健全化判断比率'!B13="","",'各会計、関係団体の財政状況及び健全化判断比率'!B13)</f>
        <v/>
      </c>
      <c r="F40" s="436"/>
      <c r="G40" s="436"/>
      <c r="H40" s="436"/>
      <c r="I40" s="436"/>
      <c r="J40" s="436"/>
      <c r="K40" s="436"/>
      <c r="L40" s="436"/>
      <c r="M40" s="436"/>
      <c r="N40" s="436"/>
      <c r="O40" s="436"/>
      <c r="P40" s="436"/>
      <c r="Q40" s="436"/>
      <c r="R40" s="436"/>
      <c r="S40" s="436"/>
      <c r="T40" s="2"/>
      <c r="U40" s="437" t="str">
        <f t="shared" si="1"/>
        <v/>
      </c>
      <c r="V40" s="437"/>
      <c r="W40" s="436"/>
      <c r="X40" s="436"/>
      <c r="Y40" s="436"/>
      <c r="Z40" s="436"/>
      <c r="AA40" s="436"/>
      <c r="AB40" s="436"/>
      <c r="AC40" s="436"/>
      <c r="AD40" s="436"/>
      <c r="AE40" s="436"/>
      <c r="AF40" s="436"/>
      <c r="AG40" s="436"/>
      <c r="AH40" s="436"/>
      <c r="AI40" s="436"/>
      <c r="AJ40" s="436"/>
      <c r="AK40" s="436"/>
      <c r="AL40" s="2"/>
      <c r="AM40" s="437" t="str">
        <f t="shared" si="2"/>
        <v/>
      </c>
      <c r="AN40" s="437"/>
      <c r="AO40" s="436"/>
      <c r="AP40" s="436"/>
      <c r="AQ40" s="436"/>
      <c r="AR40" s="436"/>
      <c r="AS40" s="436"/>
      <c r="AT40" s="436"/>
      <c r="AU40" s="436"/>
      <c r="AV40" s="436"/>
      <c r="AW40" s="436"/>
      <c r="AX40" s="436"/>
      <c r="AY40" s="436"/>
      <c r="AZ40" s="436"/>
      <c r="BA40" s="436"/>
      <c r="BB40" s="436"/>
      <c r="BC40" s="436"/>
      <c r="BD40" s="2"/>
      <c r="BE40" s="437" t="str">
        <f t="shared" si="3"/>
        <v/>
      </c>
      <c r="BF40" s="437"/>
      <c r="BG40" s="436"/>
      <c r="BH40" s="436"/>
      <c r="BI40" s="436"/>
      <c r="BJ40" s="436"/>
      <c r="BK40" s="436"/>
      <c r="BL40" s="436"/>
      <c r="BM40" s="436"/>
      <c r="BN40" s="436"/>
      <c r="BO40" s="436"/>
      <c r="BP40" s="436"/>
      <c r="BQ40" s="436"/>
      <c r="BR40" s="436"/>
      <c r="BS40" s="436"/>
      <c r="BT40" s="436"/>
      <c r="BU40" s="436"/>
      <c r="BV40" s="2"/>
      <c r="BW40" s="437">
        <f t="shared" si="4"/>
        <v>15</v>
      </c>
      <c r="BX40" s="437"/>
      <c r="BY40" s="436" t="str">
        <f>IF('各会計、関係団体の財政状況及び健全化判断比率'!B74="","",'各会計、関係団体の財政状況及び健全化判断比率'!B74)</f>
        <v>日向東臼杵広域連合</v>
      </c>
      <c r="BZ40" s="436"/>
      <c r="CA40" s="436"/>
      <c r="CB40" s="436"/>
      <c r="CC40" s="436"/>
      <c r="CD40" s="436"/>
      <c r="CE40" s="436"/>
      <c r="CF40" s="436"/>
      <c r="CG40" s="436"/>
      <c r="CH40" s="436"/>
      <c r="CI40" s="436"/>
      <c r="CJ40" s="436"/>
      <c r="CK40" s="436"/>
      <c r="CL40" s="436"/>
      <c r="CM40" s="436"/>
      <c r="CN40" s="2"/>
      <c r="CO40" s="437" t="str">
        <f t="shared" si="5"/>
        <v/>
      </c>
      <c r="CP40" s="437"/>
      <c r="CQ40" s="436" t="str">
        <f>IF('各会計、関係団体の財政状況及び健全化判断比率'!BS13="","",'各会計、関係団体の財政状況及び健全化判断比率'!BS13)</f>
        <v/>
      </c>
      <c r="CR40" s="436"/>
      <c r="CS40" s="436"/>
      <c r="CT40" s="436"/>
      <c r="CU40" s="436"/>
      <c r="CV40" s="436"/>
      <c r="CW40" s="436"/>
      <c r="CX40" s="436"/>
      <c r="CY40" s="436"/>
      <c r="CZ40" s="436"/>
      <c r="DA40" s="436"/>
      <c r="DB40" s="436"/>
      <c r="DC40" s="436"/>
      <c r="DD40" s="436"/>
      <c r="DE40" s="436"/>
      <c r="DG40" s="438" t="str">
        <f>IF('各会計、関係団体の財政状況及び健全化判断比率'!BR13="","",'各会計、関係団体の財政状況及び健全化判断比率'!BR13)</f>
        <v/>
      </c>
      <c r="DH40" s="438"/>
      <c r="DI40" s="19"/>
    </row>
    <row r="41" spans="1:113" ht="32.25" customHeight="1" x14ac:dyDescent="0.2">
      <c r="A41" s="2"/>
      <c r="B41" s="5"/>
      <c r="C41" s="437" t="str">
        <f t="shared" si="0"/>
        <v/>
      </c>
      <c r="D41" s="437"/>
      <c r="E41" s="436" t="str">
        <f>IF('各会計、関係団体の財政状況及び健全化判断比率'!B14="","",'各会計、関係団体の財政状況及び健全化判断比率'!B14)</f>
        <v/>
      </c>
      <c r="F41" s="436"/>
      <c r="G41" s="436"/>
      <c r="H41" s="436"/>
      <c r="I41" s="436"/>
      <c r="J41" s="436"/>
      <c r="K41" s="436"/>
      <c r="L41" s="436"/>
      <c r="M41" s="436"/>
      <c r="N41" s="436"/>
      <c r="O41" s="436"/>
      <c r="P41" s="436"/>
      <c r="Q41" s="436"/>
      <c r="R41" s="436"/>
      <c r="S41" s="436"/>
      <c r="T41" s="2"/>
      <c r="U41" s="437" t="str">
        <f t="shared" si="1"/>
        <v/>
      </c>
      <c r="V41" s="437"/>
      <c r="W41" s="436"/>
      <c r="X41" s="436"/>
      <c r="Y41" s="436"/>
      <c r="Z41" s="436"/>
      <c r="AA41" s="436"/>
      <c r="AB41" s="436"/>
      <c r="AC41" s="436"/>
      <c r="AD41" s="436"/>
      <c r="AE41" s="436"/>
      <c r="AF41" s="436"/>
      <c r="AG41" s="436"/>
      <c r="AH41" s="436"/>
      <c r="AI41" s="436"/>
      <c r="AJ41" s="436"/>
      <c r="AK41" s="436"/>
      <c r="AL41" s="2"/>
      <c r="AM41" s="437" t="str">
        <f t="shared" si="2"/>
        <v/>
      </c>
      <c r="AN41" s="437"/>
      <c r="AO41" s="436"/>
      <c r="AP41" s="436"/>
      <c r="AQ41" s="436"/>
      <c r="AR41" s="436"/>
      <c r="AS41" s="436"/>
      <c r="AT41" s="436"/>
      <c r="AU41" s="436"/>
      <c r="AV41" s="436"/>
      <c r="AW41" s="436"/>
      <c r="AX41" s="436"/>
      <c r="AY41" s="436"/>
      <c r="AZ41" s="436"/>
      <c r="BA41" s="436"/>
      <c r="BB41" s="436"/>
      <c r="BC41" s="436"/>
      <c r="BD41" s="2"/>
      <c r="BE41" s="437" t="str">
        <f t="shared" si="3"/>
        <v/>
      </c>
      <c r="BF41" s="437"/>
      <c r="BG41" s="436"/>
      <c r="BH41" s="436"/>
      <c r="BI41" s="436"/>
      <c r="BJ41" s="436"/>
      <c r="BK41" s="436"/>
      <c r="BL41" s="436"/>
      <c r="BM41" s="436"/>
      <c r="BN41" s="436"/>
      <c r="BO41" s="436"/>
      <c r="BP41" s="436"/>
      <c r="BQ41" s="436"/>
      <c r="BR41" s="436"/>
      <c r="BS41" s="436"/>
      <c r="BT41" s="436"/>
      <c r="BU41" s="436"/>
      <c r="BV41" s="2"/>
      <c r="BW41" s="437">
        <f t="shared" si="4"/>
        <v>16</v>
      </c>
      <c r="BX41" s="437"/>
      <c r="BY41" s="436" t="str">
        <f>IF('各会計、関係団体の財政状況及び健全化判断比率'!B75="","",'各会計、関係団体の財政状況及び健全化判断比率'!B75)</f>
        <v>宮崎県後期高齢者医療広域連合</v>
      </c>
      <c r="BZ41" s="436"/>
      <c r="CA41" s="436"/>
      <c r="CB41" s="436"/>
      <c r="CC41" s="436"/>
      <c r="CD41" s="436"/>
      <c r="CE41" s="436"/>
      <c r="CF41" s="436"/>
      <c r="CG41" s="436"/>
      <c r="CH41" s="436"/>
      <c r="CI41" s="436"/>
      <c r="CJ41" s="436"/>
      <c r="CK41" s="436"/>
      <c r="CL41" s="436"/>
      <c r="CM41" s="436"/>
      <c r="CN41" s="2"/>
      <c r="CO41" s="437" t="str">
        <f t="shared" si="5"/>
        <v/>
      </c>
      <c r="CP41" s="437"/>
      <c r="CQ41" s="436" t="str">
        <f>IF('各会計、関係団体の財政状況及び健全化判断比率'!BS14="","",'各会計、関係団体の財政状況及び健全化判断比率'!BS14)</f>
        <v/>
      </c>
      <c r="CR41" s="436"/>
      <c r="CS41" s="436"/>
      <c r="CT41" s="436"/>
      <c r="CU41" s="436"/>
      <c r="CV41" s="436"/>
      <c r="CW41" s="436"/>
      <c r="CX41" s="436"/>
      <c r="CY41" s="436"/>
      <c r="CZ41" s="436"/>
      <c r="DA41" s="436"/>
      <c r="DB41" s="436"/>
      <c r="DC41" s="436"/>
      <c r="DD41" s="436"/>
      <c r="DE41" s="436"/>
      <c r="DG41" s="438" t="str">
        <f>IF('各会計、関係団体の財政状況及び健全化判断比率'!BR14="","",'各会計、関係団体の財政状況及び健全化判断比率'!BR14)</f>
        <v/>
      </c>
      <c r="DH41" s="438"/>
      <c r="DI41" s="19"/>
    </row>
    <row r="42" spans="1:113" ht="32.25" customHeight="1" x14ac:dyDescent="0.2">
      <c r="B42" s="5"/>
      <c r="C42" s="437" t="str">
        <f t="shared" si="0"/>
        <v/>
      </c>
      <c r="D42" s="437"/>
      <c r="E42" s="436" t="str">
        <f>IF('各会計、関係団体の財政状況及び健全化判断比率'!B15="","",'各会計、関係団体の財政状況及び健全化判断比率'!B15)</f>
        <v/>
      </c>
      <c r="F42" s="436"/>
      <c r="G42" s="436"/>
      <c r="H42" s="436"/>
      <c r="I42" s="436"/>
      <c r="J42" s="436"/>
      <c r="K42" s="436"/>
      <c r="L42" s="436"/>
      <c r="M42" s="436"/>
      <c r="N42" s="436"/>
      <c r="O42" s="436"/>
      <c r="P42" s="436"/>
      <c r="Q42" s="436"/>
      <c r="R42" s="436"/>
      <c r="S42" s="436"/>
      <c r="T42" s="2"/>
      <c r="U42" s="437" t="str">
        <f t="shared" si="1"/>
        <v/>
      </c>
      <c r="V42" s="437"/>
      <c r="W42" s="436"/>
      <c r="X42" s="436"/>
      <c r="Y42" s="436"/>
      <c r="Z42" s="436"/>
      <c r="AA42" s="436"/>
      <c r="AB42" s="436"/>
      <c r="AC42" s="436"/>
      <c r="AD42" s="436"/>
      <c r="AE42" s="436"/>
      <c r="AF42" s="436"/>
      <c r="AG42" s="436"/>
      <c r="AH42" s="436"/>
      <c r="AI42" s="436"/>
      <c r="AJ42" s="436"/>
      <c r="AK42" s="436"/>
      <c r="AL42" s="2"/>
      <c r="AM42" s="437" t="str">
        <f t="shared" si="2"/>
        <v/>
      </c>
      <c r="AN42" s="437"/>
      <c r="AO42" s="436"/>
      <c r="AP42" s="436"/>
      <c r="AQ42" s="436"/>
      <c r="AR42" s="436"/>
      <c r="AS42" s="436"/>
      <c r="AT42" s="436"/>
      <c r="AU42" s="436"/>
      <c r="AV42" s="436"/>
      <c r="AW42" s="436"/>
      <c r="AX42" s="436"/>
      <c r="AY42" s="436"/>
      <c r="AZ42" s="436"/>
      <c r="BA42" s="436"/>
      <c r="BB42" s="436"/>
      <c r="BC42" s="436"/>
      <c r="BD42" s="2"/>
      <c r="BE42" s="437" t="str">
        <f t="shared" si="3"/>
        <v/>
      </c>
      <c r="BF42" s="437"/>
      <c r="BG42" s="436"/>
      <c r="BH42" s="436"/>
      <c r="BI42" s="436"/>
      <c r="BJ42" s="436"/>
      <c r="BK42" s="436"/>
      <c r="BL42" s="436"/>
      <c r="BM42" s="436"/>
      <c r="BN42" s="436"/>
      <c r="BO42" s="436"/>
      <c r="BP42" s="436"/>
      <c r="BQ42" s="436"/>
      <c r="BR42" s="436"/>
      <c r="BS42" s="436"/>
      <c r="BT42" s="436"/>
      <c r="BU42" s="436"/>
      <c r="BV42" s="2"/>
      <c r="BW42" s="437">
        <f t="shared" si="4"/>
        <v>17</v>
      </c>
      <c r="BX42" s="437"/>
      <c r="BY42" s="436" t="str">
        <f>IF('各会計、関係団体の財政状況及び健全化判断比率'!B76="","",'各会計、関係団体の財政状況及び健全化判断比率'!B76)</f>
        <v>宮崎県後期高齢者医療広域連合（特別会計）</v>
      </c>
      <c r="BZ42" s="436"/>
      <c r="CA42" s="436"/>
      <c r="CB42" s="436"/>
      <c r="CC42" s="436"/>
      <c r="CD42" s="436"/>
      <c r="CE42" s="436"/>
      <c r="CF42" s="436"/>
      <c r="CG42" s="436"/>
      <c r="CH42" s="436"/>
      <c r="CI42" s="436"/>
      <c r="CJ42" s="436"/>
      <c r="CK42" s="436"/>
      <c r="CL42" s="436"/>
      <c r="CM42" s="436"/>
      <c r="CN42" s="2"/>
      <c r="CO42" s="437" t="str">
        <f t="shared" si="5"/>
        <v/>
      </c>
      <c r="CP42" s="437"/>
      <c r="CQ42" s="436" t="str">
        <f>IF('各会計、関係団体の財政状況及び健全化判断比率'!BS15="","",'各会計、関係団体の財政状況及び健全化判断比率'!BS15)</f>
        <v/>
      </c>
      <c r="CR42" s="436"/>
      <c r="CS42" s="436"/>
      <c r="CT42" s="436"/>
      <c r="CU42" s="436"/>
      <c r="CV42" s="436"/>
      <c r="CW42" s="436"/>
      <c r="CX42" s="436"/>
      <c r="CY42" s="436"/>
      <c r="CZ42" s="436"/>
      <c r="DA42" s="436"/>
      <c r="DB42" s="436"/>
      <c r="DC42" s="436"/>
      <c r="DD42" s="436"/>
      <c r="DE42" s="436"/>
      <c r="DG42" s="438" t="str">
        <f>IF('各会計、関係団体の財政状況及び健全化判断比率'!BR15="","",'各会計、関係団体の財政状況及び健全化判断比率'!BR15)</f>
        <v/>
      </c>
      <c r="DH42" s="438"/>
      <c r="DI42" s="19"/>
    </row>
    <row r="43" spans="1:113" ht="32.25" customHeight="1" x14ac:dyDescent="0.2">
      <c r="B43" s="5"/>
      <c r="C43" s="437" t="str">
        <f t="shared" si="0"/>
        <v/>
      </c>
      <c r="D43" s="437"/>
      <c r="E43" s="436" t="str">
        <f>IF('各会計、関係団体の財政状況及び健全化判断比率'!B16="","",'各会計、関係団体の財政状況及び健全化判断比率'!B16)</f>
        <v/>
      </c>
      <c r="F43" s="436"/>
      <c r="G43" s="436"/>
      <c r="H43" s="436"/>
      <c r="I43" s="436"/>
      <c r="J43" s="436"/>
      <c r="K43" s="436"/>
      <c r="L43" s="436"/>
      <c r="M43" s="436"/>
      <c r="N43" s="436"/>
      <c r="O43" s="436"/>
      <c r="P43" s="436"/>
      <c r="Q43" s="436"/>
      <c r="R43" s="436"/>
      <c r="S43" s="436"/>
      <c r="T43" s="2"/>
      <c r="U43" s="437" t="str">
        <f t="shared" si="1"/>
        <v/>
      </c>
      <c r="V43" s="437"/>
      <c r="W43" s="436"/>
      <c r="X43" s="436"/>
      <c r="Y43" s="436"/>
      <c r="Z43" s="436"/>
      <c r="AA43" s="436"/>
      <c r="AB43" s="436"/>
      <c r="AC43" s="436"/>
      <c r="AD43" s="436"/>
      <c r="AE43" s="436"/>
      <c r="AF43" s="436"/>
      <c r="AG43" s="436"/>
      <c r="AH43" s="436"/>
      <c r="AI43" s="436"/>
      <c r="AJ43" s="436"/>
      <c r="AK43" s="436"/>
      <c r="AL43" s="2"/>
      <c r="AM43" s="437" t="str">
        <f t="shared" si="2"/>
        <v/>
      </c>
      <c r="AN43" s="437"/>
      <c r="AO43" s="436"/>
      <c r="AP43" s="436"/>
      <c r="AQ43" s="436"/>
      <c r="AR43" s="436"/>
      <c r="AS43" s="436"/>
      <c r="AT43" s="436"/>
      <c r="AU43" s="436"/>
      <c r="AV43" s="436"/>
      <c r="AW43" s="436"/>
      <c r="AX43" s="436"/>
      <c r="AY43" s="436"/>
      <c r="AZ43" s="436"/>
      <c r="BA43" s="436"/>
      <c r="BB43" s="436"/>
      <c r="BC43" s="436"/>
      <c r="BD43" s="2"/>
      <c r="BE43" s="437" t="str">
        <f t="shared" si="3"/>
        <v/>
      </c>
      <c r="BF43" s="437"/>
      <c r="BG43" s="436"/>
      <c r="BH43" s="436"/>
      <c r="BI43" s="436"/>
      <c r="BJ43" s="436"/>
      <c r="BK43" s="436"/>
      <c r="BL43" s="436"/>
      <c r="BM43" s="436"/>
      <c r="BN43" s="436"/>
      <c r="BO43" s="436"/>
      <c r="BP43" s="436"/>
      <c r="BQ43" s="436"/>
      <c r="BR43" s="436"/>
      <c r="BS43" s="436"/>
      <c r="BT43" s="436"/>
      <c r="BU43" s="436"/>
      <c r="BV43" s="2"/>
      <c r="BW43" s="437" t="str">
        <f t="shared" si="4"/>
        <v/>
      </c>
      <c r="BX43" s="437"/>
      <c r="BY43" s="436" t="str">
        <f>IF('各会計、関係団体の財政状況及び健全化判断比率'!B77="","",'各会計、関係団体の財政状況及び健全化判断比率'!B77)</f>
        <v/>
      </c>
      <c r="BZ43" s="436"/>
      <c r="CA43" s="436"/>
      <c r="CB43" s="436"/>
      <c r="CC43" s="436"/>
      <c r="CD43" s="436"/>
      <c r="CE43" s="436"/>
      <c r="CF43" s="436"/>
      <c r="CG43" s="436"/>
      <c r="CH43" s="436"/>
      <c r="CI43" s="436"/>
      <c r="CJ43" s="436"/>
      <c r="CK43" s="436"/>
      <c r="CL43" s="436"/>
      <c r="CM43" s="436"/>
      <c r="CN43" s="2"/>
      <c r="CO43" s="437" t="str">
        <f t="shared" si="5"/>
        <v/>
      </c>
      <c r="CP43" s="437"/>
      <c r="CQ43" s="436" t="str">
        <f>IF('各会計、関係団体の財政状況及び健全化判断比率'!BS16="","",'各会計、関係団体の財政状況及び健全化判断比率'!BS16)</f>
        <v/>
      </c>
      <c r="CR43" s="436"/>
      <c r="CS43" s="436"/>
      <c r="CT43" s="436"/>
      <c r="CU43" s="436"/>
      <c r="CV43" s="436"/>
      <c r="CW43" s="436"/>
      <c r="CX43" s="436"/>
      <c r="CY43" s="436"/>
      <c r="CZ43" s="436"/>
      <c r="DA43" s="436"/>
      <c r="DB43" s="436"/>
      <c r="DC43" s="436"/>
      <c r="DD43" s="436"/>
      <c r="DE43" s="436"/>
      <c r="DG43" s="438" t="str">
        <f>IF('各会計、関係団体の財政状況及び健全化判断比率'!BR16="","",'各会計、関係団体の財政状況及び健全化判断比率'!BR16)</f>
        <v/>
      </c>
      <c r="DH43" s="438"/>
      <c r="DI43" s="19"/>
    </row>
    <row r="44" spans="1:113" ht="13.5" customHeight="1" x14ac:dyDescent="0.2">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2"/>
    <row r="46" spans="1:113" ht="13.2" x14ac:dyDescent="0.2">
      <c r="B46" s="1" t="s">
        <v>286</v>
      </c>
      <c r="E46" s="382" t="s">
        <v>287</v>
      </c>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row>
    <row r="47" spans="1:113" ht="13.2" x14ac:dyDescent="0.2">
      <c r="E47" s="382" t="s">
        <v>291</v>
      </c>
      <c r="F47" s="382"/>
      <c r="G47" s="382"/>
      <c r="H47" s="382"/>
      <c r="I47" s="382"/>
      <c r="J47" s="382"/>
      <c r="K47" s="382"/>
      <c r="L47" s="382"/>
      <c r="M47" s="382"/>
      <c r="N47" s="382"/>
      <c r="O47" s="382"/>
      <c r="P47" s="382"/>
      <c r="Q47" s="382"/>
      <c r="R47" s="382"/>
      <c r="S47" s="382"/>
      <c r="T47" s="382"/>
      <c r="U47" s="382"/>
      <c r="V47" s="382"/>
      <c r="W47" s="382"/>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row>
    <row r="48" spans="1:113" ht="13.2" x14ac:dyDescent="0.2">
      <c r="E48" s="382" t="s">
        <v>293</v>
      </c>
      <c r="F48" s="382"/>
      <c r="G48" s="382"/>
      <c r="H48" s="382"/>
      <c r="I48" s="382"/>
      <c r="J48" s="382"/>
      <c r="K48" s="382"/>
      <c r="L48" s="382"/>
      <c r="M48" s="382"/>
      <c r="N48" s="382"/>
      <c r="O48" s="382"/>
      <c r="P48" s="382"/>
      <c r="Q48" s="382"/>
      <c r="R48" s="382"/>
      <c r="S48" s="382"/>
      <c r="T48" s="382"/>
      <c r="U48" s="382"/>
      <c r="V48" s="382"/>
      <c r="W48" s="382"/>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row>
    <row r="49" spans="5:113" ht="13.2" x14ac:dyDescent="0.2">
      <c r="E49" s="382" t="s">
        <v>295</v>
      </c>
      <c r="F49" s="382"/>
      <c r="G49" s="382"/>
      <c r="H49" s="382"/>
      <c r="I49" s="382"/>
      <c r="J49" s="382"/>
      <c r="K49" s="382"/>
      <c r="L49" s="382"/>
      <c r="M49" s="382"/>
      <c r="N49" s="382"/>
      <c r="O49" s="382"/>
      <c r="P49" s="382"/>
      <c r="Q49" s="382"/>
      <c r="R49" s="382"/>
      <c r="S49" s="382"/>
      <c r="T49" s="382"/>
      <c r="U49" s="382"/>
      <c r="V49" s="382"/>
      <c r="W49" s="382"/>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row>
    <row r="50" spans="5:113" ht="13.2" x14ac:dyDescent="0.2">
      <c r="E50" s="382" t="s">
        <v>196</v>
      </c>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row>
    <row r="51" spans="5:113" ht="13.2" x14ac:dyDescent="0.2">
      <c r="E51" s="382" t="s">
        <v>297</v>
      </c>
      <c r="F51" s="382"/>
      <c r="G51" s="382"/>
      <c r="H51" s="382"/>
      <c r="I51" s="382"/>
      <c r="J51" s="382"/>
      <c r="K51" s="382"/>
      <c r="L51" s="382"/>
      <c r="M51" s="382"/>
      <c r="N51" s="382"/>
      <c r="O51" s="382"/>
      <c r="P51" s="382"/>
      <c r="Q51" s="382"/>
      <c r="R51" s="382"/>
      <c r="S51" s="382"/>
      <c r="T51" s="382"/>
      <c r="U51" s="382"/>
      <c r="V51" s="382"/>
      <c r="W51" s="382"/>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row>
    <row r="52" spans="5:113" ht="13.2" x14ac:dyDescent="0.2">
      <c r="E52" s="382" t="s">
        <v>299</v>
      </c>
      <c r="F52" s="382"/>
      <c r="G52" s="382"/>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row>
    <row r="53" spans="5:113" ht="13.2" x14ac:dyDescent="0.2">
      <c r="E53" s="382" t="s">
        <v>190</v>
      </c>
      <c r="F53" s="382"/>
      <c r="G53" s="382"/>
      <c r="H53" s="382"/>
      <c r="I53" s="382"/>
      <c r="J53" s="382"/>
      <c r="K53" s="382"/>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row>
    <row r="54" spans="5:113" x14ac:dyDescent="0.2"/>
    <row r="55" spans="5:113" x14ac:dyDescent="0.2"/>
    <row r="56" spans="5:113" x14ac:dyDescent="0.2"/>
  </sheetData>
  <sheetProtection algorithmName="SHA-512" hashValue="ab+GY2YJnX1F/M4tavNGF0zDsZTU/WNbS6gx0WKo3i6el1U7qLOavBuUZyGVF35E30hNfw85+oyEUpompeDgDw==" saltValue="oQucYZ9EeN6d9LwaFNwv8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20:K20"/>
    <mergeCell ref="L20:V20"/>
    <mergeCell ref="AC20:AG20"/>
    <mergeCell ref="AH20:AL20"/>
    <mergeCell ref="AM20:AT20"/>
    <mergeCell ref="AU20:AX20"/>
    <mergeCell ref="AY20:BM20"/>
    <mergeCell ref="BN20:BU20"/>
    <mergeCell ref="BV20:CC20"/>
    <mergeCell ref="W19:AB20"/>
    <mergeCell ref="B19:K19"/>
    <mergeCell ref="L19:V19"/>
    <mergeCell ref="AC19:AG19"/>
    <mergeCell ref="AH19:AL19"/>
    <mergeCell ref="AM19:AT19"/>
    <mergeCell ref="AU19:AX19"/>
    <mergeCell ref="AY19:BM19"/>
    <mergeCell ref="BN19:BU19"/>
    <mergeCell ref="BV19:CC19"/>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E25:K25"/>
    <mergeCell ref="L25:P25"/>
    <mergeCell ref="Q25:V25"/>
    <mergeCell ref="Z25:AG25"/>
    <mergeCell ref="AH25:AL25"/>
    <mergeCell ref="AM25:AR25"/>
    <mergeCell ref="AS25:AX25"/>
    <mergeCell ref="AY25:BM25"/>
    <mergeCell ref="BN25:BU25"/>
    <mergeCell ref="E26:K26"/>
    <mergeCell ref="L26:P26"/>
    <mergeCell ref="Q26:V26"/>
    <mergeCell ref="Z26:AG26"/>
    <mergeCell ref="AH26:AL26"/>
    <mergeCell ref="AM26:AR26"/>
    <mergeCell ref="AS26:AX26"/>
    <mergeCell ref="AY26:BM26"/>
    <mergeCell ref="BN26:BU26"/>
    <mergeCell ref="E27:K27"/>
    <mergeCell ref="L27:P27"/>
    <mergeCell ref="Q27:V27"/>
    <mergeCell ref="Z27:AG27"/>
    <mergeCell ref="AH27:AL27"/>
    <mergeCell ref="AM27:AR27"/>
    <mergeCell ref="AS27:AX27"/>
    <mergeCell ref="AY27:BM27"/>
    <mergeCell ref="BN27:BU27"/>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1" customWidth="1"/>
    <col min="2" max="2" width="2.33203125" style="1" customWidth="1"/>
    <col min="3" max="16" width="2.6640625" style="1" customWidth="1"/>
    <col min="17" max="17" width="2.33203125" style="1" customWidth="1"/>
    <col min="18" max="95" width="1.6640625" style="1" customWidth="1"/>
    <col min="96" max="133" width="1.6640625" style="38" customWidth="1"/>
    <col min="134" max="143" width="1.6640625" style="1" customWidth="1"/>
    <col min="144" max="144" width="0" style="1" hidden="1" customWidth="1"/>
    <col min="145" max="16384" width="0" style="1" hidden="1"/>
  </cols>
  <sheetData>
    <row r="1" spans="2:143" ht="22.5" customHeight="1" x14ac:dyDescent="0.2">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70" t="s">
        <v>129</v>
      </c>
      <c r="DI1" s="671"/>
      <c r="DJ1" s="671"/>
      <c r="DK1" s="671"/>
      <c r="DL1" s="671"/>
      <c r="DM1" s="671"/>
      <c r="DN1" s="672"/>
      <c r="DO1" s="1"/>
      <c r="DP1" s="670" t="s">
        <v>301</v>
      </c>
      <c r="DQ1" s="671"/>
      <c r="DR1" s="671"/>
      <c r="DS1" s="671"/>
      <c r="DT1" s="671"/>
      <c r="DU1" s="671"/>
      <c r="DV1" s="671"/>
      <c r="DW1" s="671"/>
      <c r="DX1" s="671"/>
      <c r="DY1" s="671"/>
      <c r="DZ1" s="671"/>
      <c r="EA1" s="671"/>
      <c r="EB1" s="671"/>
      <c r="EC1" s="672"/>
      <c r="ED1" s="2"/>
      <c r="EE1" s="2"/>
      <c r="EF1" s="2"/>
      <c r="EG1" s="2"/>
      <c r="EH1" s="2"/>
      <c r="EI1" s="2"/>
      <c r="EJ1" s="2"/>
      <c r="EK1" s="2"/>
      <c r="EL1" s="2"/>
      <c r="EM1" s="2"/>
    </row>
    <row r="2" spans="2:143" ht="22.5" customHeight="1" x14ac:dyDescent="0.2">
      <c r="B2" s="40" t="s">
        <v>302</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08" t="s">
        <v>113</v>
      </c>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509"/>
      <c r="AJ3" s="509"/>
      <c r="AK3" s="509"/>
      <c r="AL3" s="509"/>
      <c r="AM3" s="509"/>
      <c r="AN3" s="509"/>
      <c r="AO3" s="509"/>
      <c r="AP3" s="508" t="s">
        <v>304</v>
      </c>
      <c r="AQ3" s="509"/>
      <c r="AR3" s="509"/>
      <c r="AS3" s="509"/>
      <c r="AT3" s="509"/>
      <c r="AU3" s="509"/>
      <c r="AV3" s="509"/>
      <c r="AW3" s="509"/>
      <c r="AX3" s="509"/>
      <c r="AY3" s="509"/>
      <c r="AZ3" s="509"/>
      <c r="BA3" s="509"/>
      <c r="BB3" s="509"/>
      <c r="BC3" s="509"/>
      <c r="BD3" s="509"/>
      <c r="BE3" s="509"/>
      <c r="BF3" s="509"/>
      <c r="BG3" s="509"/>
      <c r="BH3" s="509"/>
      <c r="BI3" s="509"/>
      <c r="BJ3" s="509"/>
      <c r="BK3" s="509"/>
      <c r="BL3" s="509"/>
      <c r="BM3" s="509"/>
      <c r="BN3" s="509"/>
      <c r="BO3" s="509"/>
      <c r="BP3" s="509"/>
      <c r="BQ3" s="509"/>
      <c r="BR3" s="509"/>
      <c r="BS3" s="509"/>
      <c r="BT3" s="509"/>
      <c r="BU3" s="509"/>
      <c r="BV3" s="509"/>
      <c r="BW3" s="509"/>
      <c r="BX3" s="509"/>
      <c r="BY3" s="509"/>
      <c r="BZ3" s="509"/>
      <c r="CA3" s="509"/>
      <c r="CB3" s="551"/>
      <c r="CD3" s="508" t="s">
        <v>305</v>
      </c>
      <c r="CE3" s="509"/>
      <c r="CF3" s="509"/>
      <c r="CG3" s="509"/>
      <c r="CH3" s="509"/>
      <c r="CI3" s="509"/>
      <c r="CJ3" s="509"/>
      <c r="CK3" s="509"/>
      <c r="CL3" s="509"/>
      <c r="CM3" s="509"/>
      <c r="CN3" s="509"/>
      <c r="CO3" s="509"/>
      <c r="CP3" s="509"/>
      <c r="CQ3" s="509"/>
      <c r="CR3" s="509"/>
      <c r="CS3" s="509"/>
      <c r="CT3" s="509"/>
      <c r="CU3" s="509"/>
      <c r="CV3" s="509"/>
      <c r="CW3" s="509"/>
      <c r="CX3" s="509"/>
      <c r="CY3" s="509"/>
      <c r="CZ3" s="509"/>
      <c r="DA3" s="509"/>
      <c r="DB3" s="509"/>
      <c r="DC3" s="509"/>
      <c r="DD3" s="509"/>
      <c r="DE3" s="509"/>
      <c r="DF3" s="509"/>
      <c r="DG3" s="509"/>
      <c r="DH3" s="509"/>
      <c r="DI3" s="509"/>
      <c r="DJ3" s="509"/>
      <c r="DK3" s="509"/>
      <c r="DL3" s="509"/>
      <c r="DM3" s="509"/>
      <c r="DN3" s="509"/>
      <c r="DO3" s="509"/>
      <c r="DP3" s="509"/>
      <c r="DQ3" s="509"/>
      <c r="DR3" s="509"/>
      <c r="DS3" s="509"/>
      <c r="DT3" s="509"/>
      <c r="DU3" s="509"/>
      <c r="DV3" s="509"/>
      <c r="DW3" s="509"/>
      <c r="DX3" s="509"/>
      <c r="DY3" s="509"/>
      <c r="DZ3" s="509"/>
      <c r="EA3" s="509"/>
      <c r="EB3" s="509"/>
      <c r="EC3" s="551"/>
    </row>
    <row r="4" spans="2:143" ht="11.25" customHeight="1" x14ac:dyDescent="0.2">
      <c r="B4" s="508" t="s">
        <v>5</v>
      </c>
      <c r="C4" s="509"/>
      <c r="D4" s="509"/>
      <c r="E4" s="509"/>
      <c r="F4" s="509"/>
      <c r="G4" s="509"/>
      <c r="H4" s="509"/>
      <c r="I4" s="509"/>
      <c r="J4" s="509"/>
      <c r="K4" s="509"/>
      <c r="L4" s="509"/>
      <c r="M4" s="509"/>
      <c r="N4" s="509"/>
      <c r="O4" s="509"/>
      <c r="P4" s="509"/>
      <c r="Q4" s="551"/>
      <c r="R4" s="508" t="s">
        <v>310</v>
      </c>
      <c r="S4" s="509"/>
      <c r="T4" s="509"/>
      <c r="U4" s="509"/>
      <c r="V4" s="509"/>
      <c r="W4" s="509"/>
      <c r="X4" s="509"/>
      <c r="Y4" s="551"/>
      <c r="Z4" s="508" t="s">
        <v>312</v>
      </c>
      <c r="AA4" s="509"/>
      <c r="AB4" s="509"/>
      <c r="AC4" s="551"/>
      <c r="AD4" s="508" t="s">
        <v>251</v>
      </c>
      <c r="AE4" s="509"/>
      <c r="AF4" s="509"/>
      <c r="AG4" s="509"/>
      <c r="AH4" s="509"/>
      <c r="AI4" s="509"/>
      <c r="AJ4" s="509"/>
      <c r="AK4" s="551"/>
      <c r="AL4" s="508" t="s">
        <v>312</v>
      </c>
      <c r="AM4" s="509"/>
      <c r="AN4" s="509"/>
      <c r="AO4" s="551"/>
      <c r="AP4" s="673" t="s">
        <v>314</v>
      </c>
      <c r="AQ4" s="673"/>
      <c r="AR4" s="673"/>
      <c r="AS4" s="673"/>
      <c r="AT4" s="673"/>
      <c r="AU4" s="673"/>
      <c r="AV4" s="673"/>
      <c r="AW4" s="673"/>
      <c r="AX4" s="673"/>
      <c r="AY4" s="673"/>
      <c r="AZ4" s="673"/>
      <c r="BA4" s="673"/>
      <c r="BB4" s="673"/>
      <c r="BC4" s="673"/>
      <c r="BD4" s="673"/>
      <c r="BE4" s="673"/>
      <c r="BF4" s="673"/>
      <c r="BG4" s="673" t="s">
        <v>292</v>
      </c>
      <c r="BH4" s="673"/>
      <c r="BI4" s="673"/>
      <c r="BJ4" s="673"/>
      <c r="BK4" s="673"/>
      <c r="BL4" s="673"/>
      <c r="BM4" s="673"/>
      <c r="BN4" s="673"/>
      <c r="BO4" s="673" t="s">
        <v>312</v>
      </c>
      <c r="BP4" s="673"/>
      <c r="BQ4" s="673"/>
      <c r="BR4" s="673"/>
      <c r="BS4" s="673" t="s">
        <v>316</v>
      </c>
      <c r="BT4" s="673"/>
      <c r="BU4" s="673"/>
      <c r="BV4" s="673"/>
      <c r="BW4" s="673"/>
      <c r="BX4" s="673"/>
      <c r="BY4" s="673"/>
      <c r="BZ4" s="673"/>
      <c r="CA4" s="673"/>
      <c r="CB4" s="673"/>
      <c r="CD4" s="508" t="s">
        <v>317</v>
      </c>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09"/>
      <c r="EB4" s="509"/>
      <c r="EC4" s="551"/>
    </row>
    <row r="5" spans="2:143" ht="11.25" customHeight="1" x14ac:dyDescent="0.2">
      <c r="B5" s="637" t="s">
        <v>308</v>
      </c>
      <c r="C5" s="638"/>
      <c r="D5" s="638"/>
      <c r="E5" s="638"/>
      <c r="F5" s="638"/>
      <c r="G5" s="638"/>
      <c r="H5" s="638"/>
      <c r="I5" s="638"/>
      <c r="J5" s="638"/>
      <c r="K5" s="638"/>
      <c r="L5" s="638"/>
      <c r="M5" s="638"/>
      <c r="N5" s="638"/>
      <c r="O5" s="638"/>
      <c r="P5" s="638"/>
      <c r="Q5" s="639"/>
      <c r="R5" s="634">
        <v>743622</v>
      </c>
      <c r="S5" s="635"/>
      <c r="T5" s="635"/>
      <c r="U5" s="635"/>
      <c r="V5" s="635"/>
      <c r="W5" s="635"/>
      <c r="X5" s="635"/>
      <c r="Y5" s="657"/>
      <c r="Z5" s="668">
        <v>7.8</v>
      </c>
      <c r="AA5" s="668"/>
      <c r="AB5" s="668"/>
      <c r="AC5" s="668"/>
      <c r="AD5" s="669">
        <v>743622</v>
      </c>
      <c r="AE5" s="669"/>
      <c r="AF5" s="669"/>
      <c r="AG5" s="669"/>
      <c r="AH5" s="669"/>
      <c r="AI5" s="669"/>
      <c r="AJ5" s="669"/>
      <c r="AK5" s="669"/>
      <c r="AL5" s="658">
        <v>14.8</v>
      </c>
      <c r="AM5" s="641"/>
      <c r="AN5" s="641"/>
      <c r="AO5" s="661"/>
      <c r="AP5" s="637" t="s">
        <v>318</v>
      </c>
      <c r="AQ5" s="638"/>
      <c r="AR5" s="638"/>
      <c r="AS5" s="638"/>
      <c r="AT5" s="638"/>
      <c r="AU5" s="638"/>
      <c r="AV5" s="638"/>
      <c r="AW5" s="638"/>
      <c r="AX5" s="638"/>
      <c r="AY5" s="638"/>
      <c r="AZ5" s="638"/>
      <c r="BA5" s="638"/>
      <c r="BB5" s="638"/>
      <c r="BC5" s="638"/>
      <c r="BD5" s="638"/>
      <c r="BE5" s="638"/>
      <c r="BF5" s="639"/>
      <c r="BG5" s="595">
        <v>734066</v>
      </c>
      <c r="BH5" s="479"/>
      <c r="BI5" s="479"/>
      <c r="BJ5" s="479"/>
      <c r="BK5" s="479"/>
      <c r="BL5" s="479"/>
      <c r="BM5" s="479"/>
      <c r="BN5" s="608"/>
      <c r="BO5" s="628">
        <v>98.7</v>
      </c>
      <c r="BP5" s="628"/>
      <c r="BQ5" s="628"/>
      <c r="BR5" s="628"/>
      <c r="BS5" s="629">
        <v>97593</v>
      </c>
      <c r="BT5" s="629"/>
      <c r="BU5" s="629"/>
      <c r="BV5" s="629"/>
      <c r="BW5" s="629"/>
      <c r="BX5" s="629"/>
      <c r="BY5" s="629"/>
      <c r="BZ5" s="629"/>
      <c r="CA5" s="629"/>
      <c r="CB5" s="651"/>
      <c r="CD5" s="508" t="s">
        <v>314</v>
      </c>
      <c r="CE5" s="509"/>
      <c r="CF5" s="509"/>
      <c r="CG5" s="509"/>
      <c r="CH5" s="509"/>
      <c r="CI5" s="509"/>
      <c r="CJ5" s="509"/>
      <c r="CK5" s="509"/>
      <c r="CL5" s="509"/>
      <c r="CM5" s="509"/>
      <c r="CN5" s="509"/>
      <c r="CO5" s="509"/>
      <c r="CP5" s="509"/>
      <c r="CQ5" s="551"/>
      <c r="CR5" s="508" t="s">
        <v>320</v>
      </c>
      <c r="CS5" s="509"/>
      <c r="CT5" s="509"/>
      <c r="CU5" s="509"/>
      <c r="CV5" s="509"/>
      <c r="CW5" s="509"/>
      <c r="CX5" s="509"/>
      <c r="CY5" s="551"/>
      <c r="CZ5" s="508" t="s">
        <v>312</v>
      </c>
      <c r="DA5" s="509"/>
      <c r="DB5" s="509"/>
      <c r="DC5" s="551"/>
      <c r="DD5" s="508" t="s">
        <v>322</v>
      </c>
      <c r="DE5" s="509"/>
      <c r="DF5" s="509"/>
      <c r="DG5" s="509"/>
      <c r="DH5" s="509"/>
      <c r="DI5" s="509"/>
      <c r="DJ5" s="509"/>
      <c r="DK5" s="509"/>
      <c r="DL5" s="509"/>
      <c r="DM5" s="509"/>
      <c r="DN5" s="509"/>
      <c r="DO5" s="509"/>
      <c r="DP5" s="551"/>
      <c r="DQ5" s="508" t="s">
        <v>324</v>
      </c>
      <c r="DR5" s="509"/>
      <c r="DS5" s="509"/>
      <c r="DT5" s="509"/>
      <c r="DU5" s="509"/>
      <c r="DV5" s="509"/>
      <c r="DW5" s="509"/>
      <c r="DX5" s="509"/>
      <c r="DY5" s="509"/>
      <c r="DZ5" s="509"/>
      <c r="EA5" s="509"/>
      <c r="EB5" s="509"/>
      <c r="EC5" s="551"/>
    </row>
    <row r="6" spans="2:143" ht="11.25" customHeight="1" x14ac:dyDescent="0.2">
      <c r="B6" s="593" t="s">
        <v>325</v>
      </c>
      <c r="C6" s="382"/>
      <c r="D6" s="382"/>
      <c r="E6" s="382"/>
      <c r="F6" s="382"/>
      <c r="G6" s="382"/>
      <c r="H6" s="382"/>
      <c r="I6" s="382"/>
      <c r="J6" s="382"/>
      <c r="K6" s="382"/>
      <c r="L6" s="382"/>
      <c r="M6" s="382"/>
      <c r="N6" s="382"/>
      <c r="O6" s="382"/>
      <c r="P6" s="382"/>
      <c r="Q6" s="594"/>
      <c r="R6" s="595">
        <v>259991</v>
      </c>
      <c r="S6" s="479"/>
      <c r="T6" s="479"/>
      <c r="U6" s="479"/>
      <c r="V6" s="479"/>
      <c r="W6" s="479"/>
      <c r="X6" s="479"/>
      <c r="Y6" s="608"/>
      <c r="Z6" s="628">
        <v>2.7</v>
      </c>
      <c r="AA6" s="628"/>
      <c r="AB6" s="628"/>
      <c r="AC6" s="628"/>
      <c r="AD6" s="629">
        <v>259991</v>
      </c>
      <c r="AE6" s="629"/>
      <c r="AF6" s="629"/>
      <c r="AG6" s="629"/>
      <c r="AH6" s="629"/>
      <c r="AI6" s="629"/>
      <c r="AJ6" s="629"/>
      <c r="AK6" s="629"/>
      <c r="AL6" s="598">
        <v>5.2</v>
      </c>
      <c r="AM6" s="342"/>
      <c r="AN6" s="342"/>
      <c r="AO6" s="630"/>
      <c r="AP6" s="593" t="s">
        <v>104</v>
      </c>
      <c r="AQ6" s="382"/>
      <c r="AR6" s="382"/>
      <c r="AS6" s="382"/>
      <c r="AT6" s="382"/>
      <c r="AU6" s="382"/>
      <c r="AV6" s="382"/>
      <c r="AW6" s="382"/>
      <c r="AX6" s="382"/>
      <c r="AY6" s="382"/>
      <c r="AZ6" s="382"/>
      <c r="BA6" s="382"/>
      <c r="BB6" s="382"/>
      <c r="BC6" s="382"/>
      <c r="BD6" s="382"/>
      <c r="BE6" s="382"/>
      <c r="BF6" s="594"/>
      <c r="BG6" s="595">
        <v>734066</v>
      </c>
      <c r="BH6" s="479"/>
      <c r="BI6" s="479"/>
      <c r="BJ6" s="479"/>
      <c r="BK6" s="479"/>
      <c r="BL6" s="479"/>
      <c r="BM6" s="479"/>
      <c r="BN6" s="608"/>
      <c r="BO6" s="628">
        <v>98.7</v>
      </c>
      <c r="BP6" s="628"/>
      <c r="BQ6" s="628"/>
      <c r="BR6" s="628"/>
      <c r="BS6" s="629">
        <v>97593</v>
      </c>
      <c r="BT6" s="629"/>
      <c r="BU6" s="629"/>
      <c r="BV6" s="629"/>
      <c r="BW6" s="629"/>
      <c r="BX6" s="629"/>
      <c r="BY6" s="629"/>
      <c r="BZ6" s="629"/>
      <c r="CA6" s="629"/>
      <c r="CB6" s="651"/>
      <c r="CD6" s="637" t="s">
        <v>326</v>
      </c>
      <c r="CE6" s="638"/>
      <c r="CF6" s="638"/>
      <c r="CG6" s="638"/>
      <c r="CH6" s="638"/>
      <c r="CI6" s="638"/>
      <c r="CJ6" s="638"/>
      <c r="CK6" s="638"/>
      <c r="CL6" s="638"/>
      <c r="CM6" s="638"/>
      <c r="CN6" s="638"/>
      <c r="CO6" s="638"/>
      <c r="CP6" s="638"/>
      <c r="CQ6" s="639"/>
      <c r="CR6" s="595">
        <v>63651</v>
      </c>
      <c r="CS6" s="479"/>
      <c r="CT6" s="479"/>
      <c r="CU6" s="479"/>
      <c r="CV6" s="479"/>
      <c r="CW6" s="479"/>
      <c r="CX6" s="479"/>
      <c r="CY6" s="608"/>
      <c r="CZ6" s="658">
        <v>0.7</v>
      </c>
      <c r="DA6" s="641"/>
      <c r="DB6" s="641"/>
      <c r="DC6" s="659"/>
      <c r="DD6" s="601" t="s">
        <v>199</v>
      </c>
      <c r="DE6" s="479"/>
      <c r="DF6" s="479"/>
      <c r="DG6" s="479"/>
      <c r="DH6" s="479"/>
      <c r="DI6" s="479"/>
      <c r="DJ6" s="479"/>
      <c r="DK6" s="479"/>
      <c r="DL6" s="479"/>
      <c r="DM6" s="479"/>
      <c r="DN6" s="479"/>
      <c r="DO6" s="479"/>
      <c r="DP6" s="608"/>
      <c r="DQ6" s="601">
        <v>63651</v>
      </c>
      <c r="DR6" s="479"/>
      <c r="DS6" s="479"/>
      <c r="DT6" s="479"/>
      <c r="DU6" s="479"/>
      <c r="DV6" s="479"/>
      <c r="DW6" s="479"/>
      <c r="DX6" s="479"/>
      <c r="DY6" s="479"/>
      <c r="DZ6" s="479"/>
      <c r="EA6" s="479"/>
      <c r="EB6" s="479"/>
      <c r="EC6" s="626"/>
    </row>
    <row r="7" spans="2:143" ht="11.25" customHeight="1" x14ac:dyDescent="0.2">
      <c r="B7" s="593" t="s">
        <v>43</v>
      </c>
      <c r="C7" s="382"/>
      <c r="D7" s="382"/>
      <c r="E7" s="382"/>
      <c r="F7" s="382"/>
      <c r="G7" s="382"/>
      <c r="H7" s="382"/>
      <c r="I7" s="382"/>
      <c r="J7" s="382"/>
      <c r="K7" s="382"/>
      <c r="L7" s="382"/>
      <c r="M7" s="382"/>
      <c r="N7" s="382"/>
      <c r="O7" s="382"/>
      <c r="P7" s="382"/>
      <c r="Q7" s="594"/>
      <c r="R7" s="595">
        <v>74</v>
      </c>
      <c r="S7" s="479"/>
      <c r="T7" s="479"/>
      <c r="U7" s="479"/>
      <c r="V7" s="479"/>
      <c r="W7" s="479"/>
      <c r="X7" s="479"/>
      <c r="Y7" s="608"/>
      <c r="Z7" s="628">
        <v>0</v>
      </c>
      <c r="AA7" s="628"/>
      <c r="AB7" s="628"/>
      <c r="AC7" s="628"/>
      <c r="AD7" s="629">
        <v>74</v>
      </c>
      <c r="AE7" s="629"/>
      <c r="AF7" s="629"/>
      <c r="AG7" s="629"/>
      <c r="AH7" s="629"/>
      <c r="AI7" s="629"/>
      <c r="AJ7" s="629"/>
      <c r="AK7" s="629"/>
      <c r="AL7" s="598">
        <v>0</v>
      </c>
      <c r="AM7" s="342"/>
      <c r="AN7" s="342"/>
      <c r="AO7" s="630"/>
      <c r="AP7" s="593" t="s">
        <v>327</v>
      </c>
      <c r="AQ7" s="382"/>
      <c r="AR7" s="382"/>
      <c r="AS7" s="382"/>
      <c r="AT7" s="382"/>
      <c r="AU7" s="382"/>
      <c r="AV7" s="382"/>
      <c r="AW7" s="382"/>
      <c r="AX7" s="382"/>
      <c r="AY7" s="382"/>
      <c r="AZ7" s="382"/>
      <c r="BA7" s="382"/>
      <c r="BB7" s="382"/>
      <c r="BC7" s="382"/>
      <c r="BD7" s="382"/>
      <c r="BE7" s="382"/>
      <c r="BF7" s="594"/>
      <c r="BG7" s="595">
        <v>148039</v>
      </c>
      <c r="BH7" s="479"/>
      <c r="BI7" s="479"/>
      <c r="BJ7" s="479"/>
      <c r="BK7" s="479"/>
      <c r="BL7" s="479"/>
      <c r="BM7" s="479"/>
      <c r="BN7" s="608"/>
      <c r="BO7" s="628">
        <v>19.899999999999999</v>
      </c>
      <c r="BP7" s="628"/>
      <c r="BQ7" s="628"/>
      <c r="BR7" s="628"/>
      <c r="BS7" s="629">
        <v>3080</v>
      </c>
      <c r="BT7" s="629"/>
      <c r="BU7" s="629"/>
      <c r="BV7" s="629"/>
      <c r="BW7" s="629"/>
      <c r="BX7" s="629"/>
      <c r="BY7" s="629"/>
      <c r="BZ7" s="629"/>
      <c r="CA7" s="629"/>
      <c r="CB7" s="651"/>
      <c r="CD7" s="593" t="s">
        <v>329</v>
      </c>
      <c r="CE7" s="382"/>
      <c r="CF7" s="382"/>
      <c r="CG7" s="382"/>
      <c r="CH7" s="382"/>
      <c r="CI7" s="382"/>
      <c r="CJ7" s="382"/>
      <c r="CK7" s="382"/>
      <c r="CL7" s="382"/>
      <c r="CM7" s="382"/>
      <c r="CN7" s="382"/>
      <c r="CO7" s="382"/>
      <c r="CP7" s="382"/>
      <c r="CQ7" s="594"/>
      <c r="CR7" s="595">
        <v>1745023</v>
      </c>
      <c r="CS7" s="479"/>
      <c r="CT7" s="479"/>
      <c r="CU7" s="479"/>
      <c r="CV7" s="479"/>
      <c r="CW7" s="479"/>
      <c r="CX7" s="479"/>
      <c r="CY7" s="608"/>
      <c r="CZ7" s="628">
        <v>19.600000000000001</v>
      </c>
      <c r="DA7" s="628"/>
      <c r="DB7" s="628"/>
      <c r="DC7" s="628"/>
      <c r="DD7" s="601">
        <v>48510</v>
      </c>
      <c r="DE7" s="479"/>
      <c r="DF7" s="479"/>
      <c r="DG7" s="479"/>
      <c r="DH7" s="479"/>
      <c r="DI7" s="479"/>
      <c r="DJ7" s="479"/>
      <c r="DK7" s="479"/>
      <c r="DL7" s="479"/>
      <c r="DM7" s="479"/>
      <c r="DN7" s="479"/>
      <c r="DO7" s="479"/>
      <c r="DP7" s="608"/>
      <c r="DQ7" s="601">
        <v>1154416</v>
      </c>
      <c r="DR7" s="479"/>
      <c r="DS7" s="479"/>
      <c r="DT7" s="479"/>
      <c r="DU7" s="479"/>
      <c r="DV7" s="479"/>
      <c r="DW7" s="479"/>
      <c r="DX7" s="479"/>
      <c r="DY7" s="479"/>
      <c r="DZ7" s="479"/>
      <c r="EA7" s="479"/>
      <c r="EB7" s="479"/>
      <c r="EC7" s="626"/>
    </row>
    <row r="8" spans="2:143" ht="11.25" customHeight="1" x14ac:dyDescent="0.2">
      <c r="B8" s="593" t="s">
        <v>330</v>
      </c>
      <c r="C8" s="382"/>
      <c r="D8" s="382"/>
      <c r="E8" s="382"/>
      <c r="F8" s="382"/>
      <c r="G8" s="382"/>
      <c r="H8" s="382"/>
      <c r="I8" s="382"/>
      <c r="J8" s="382"/>
      <c r="K8" s="382"/>
      <c r="L8" s="382"/>
      <c r="M8" s="382"/>
      <c r="N8" s="382"/>
      <c r="O8" s="382"/>
      <c r="P8" s="382"/>
      <c r="Q8" s="594"/>
      <c r="R8" s="595">
        <v>973</v>
      </c>
      <c r="S8" s="479"/>
      <c r="T8" s="479"/>
      <c r="U8" s="479"/>
      <c r="V8" s="479"/>
      <c r="W8" s="479"/>
      <c r="X8" s="479"/>
      <c r="Y8" s="608"/>
      <c r="Z8" s="628">
        <v>0</v>
      </c>
      <c r="AA8" s="628"/>
      <c r="AB8" s="628"/>
      <c r="AC8" s="628"/>
      <c r="AD8" s="629">
        <v>973</v>
      </c>
      <c r="AE8" s="629"/>
      <c r="AF8" s="629"/>
      <c r="AG8" s="629"/>
      <c r="AH8" s="629"/>
      <c r="AI8" s="629"/>
      <c r="AJ8" s="629"/>
      <c r="AK8" s="629"/>
      <c r="AL8" s="598">
        <v>0</v>
      </c>
      <c r="AM8" s="342"/>
      <c r="AN8" s="342"/>
      <c r="AO8" s="630"/>
      <c r="AP8" s="593" t="s">
        <v>125</v>
      </c>
      <c r="AQ8" s="382"/>
      <c r="AR8" s="382"/>
      <c r="AS8" s="382"/>
      <c r="AT8" s="382"/>
      <c r="AU8" s="382"/>
      <c r="AV8" s="382"/>
      <c r="AW8" s="382"/>
      <c r="AX8" s="382"/>
      <c r="AY8" s="382"/>
      <c r="AZ8" s="382"/>
      <c r="BA8" s="382"/>
      <c r="BB8" s="382"/>
      <c r="BC8" s="382"/>
      <c r="BD8" s="382"/>
      <c r="BE8" s="382"/>
      <c r="BF8" s="594"/>
      <c r="BG8" s="595">
        <v>7066</v>
      </c>
      <c r="BH8" s="479"/>
      <c r="BI8" s="479"/>
      <c r="BJ8" s="479"/>
      <c r="BK8" s="479"/>
      <c r="BL8" s="479"/>
      <c r="BM8" s="479"/>
      <c r="BN8" s="608"/>
      <c r="BO8" s="628">
        <v>1</v>
      </c>
      <c r="BP8" s="628"/>
      <c r="BQ8" s="628"/>
      <c r="BR8" s="628"/>
      <c r="BS8" s="629" t="s">
        <v>199</v>
      </c>
      <c r="BT8" s="629"/>
      <c r="BU8" s="629"/>
      <c r="BV8" s="629"/>
      <c r="BW8" s="629"/>
      <c r="BX8" s="629"/>
      <c r="BY8" s="629"/>
      <c r="BZ8" s="629"/>
      <c r="CA8" s="629"/>
      <c r="CB8" s="651"/>
      <c r="CD8" s="593" t="s">
        <v>332</v>
      </c>
      <c r="CE8" s="382"/>
      <c r="CF8" s="382"/>
      <c r="CG8" s="382"/>
      <c r="CH8" s="382"/>
      <c r="CI8" s="382"/>
      <c r="CJ8" s="382"/>
      <c r="CK8" s="382"/>
      <c r="CL8" s="382"/>
      <c r="CM8" s="382"/>
      <c r="CN8" s="382"/>
      <c r="CO8" s="382"/>
      <c r="CP8" s="382"/>
      <c r="CQ8" s="594"/>
      <c r="CR8" s="595">
        <v>1378159</v>
      </c>
      <c r="CS8" s="479"/>
      <c r="CT8" s="479"/>
      <c r="CU8" s="479"/>
      <c r="CV8" s="479"/>
      <c r="CW8" s="479"/>
      <c r="CX8" s="479"/>
      <c r="CY8" s="608"/>
      <c r="CZ8" s="628">
        <v>15.5</v>
      </c>
      <c r="DA8" s="628"/>
      <c r="DB8" s="628"/>
      <c r="DC8" s="628"/>
      <c r="DD8" s="601">
        <v>4313</v>
      </c>
      <c r="DE8" s="479"/>
      <c r="DF8" s="479"/>
      <c r="DG8" s="479"/>
      <c r="DH8" s="479"/>
      <c r="DI8" s="479"/>
      <c r="DJ8" s="479"/>
      <c r="DK8" s="479"/>
      <c r="DL8" s="479"/>
      <c r="DM8" s="479"/>
      <c r="DN8" s="479"/>
      <c r="DO8" s="479"/>
      <c r="DP8" s="608"/>
      <c r="DQ8" s="601">
        <v>804959</v>
      </c>
      <c r="DR8" s="479"/>
      <c r="DS8" s="479"/>
      <c r="DT8" s="479"/>
      <c r="DU8" s="479"/>
      <c r="DV8" s="479"/>
      <c r="DW8" s="479"/>
      <c r="DX8" s="479"/>
      <c r="DY8" s="479"/>
      <c r="DZ8" s="479"/>
      <c r="EA8" s="479"/>
      <c r="EB8" s="479"/>
      <c r="EC8" s="626"/>
    </row>
    <row r="9" spans="2:143" ht="11.25" customHeight="1" x14ac:dyDescent="0.2">
      <c r="B9" s="593" t="s">
        <v>333</v>
      </c>
      <c r="C9" s="382"/>
      <c r="D9" s="382"/>
      <c r="E9" s="382"/>
      <c r="F9" s="382"/>
      <c r="G9" s="382"/>
      <c r="H9" s="382"/>
      <c r="I9" s="382"/>
      <c r="J9" s="382"/>
      <c r="K9" s="382"/>
      <c r="L9" s="382"/>
      <c r="M9" s="382"/>
      <c r="N9" s="382"/>
      <c r="O9" s="382"/>
      <c r="P9" s="382"/>
      <c r="Q9" s="594"/>
      <c r="R9" s="595">
        <v>785</v>
      </c>
      <c r="S9" s="479"/>
      <c r="T9" s="479"/>
      <c r="U9" s="479"/>
      <c r="V9" s="479"/>
      <c r="W9" s="479"/>
      <c r="X9" s="479"/>
      <c r="Y9" s="608"/>
      <c r="Z9" s="628">
        <v>0</v>
      </c>
      <c r="AA9" s="628"/>
      <c r="AB9" s="628"/>
      <c r="AC9" s="628"/>
      <c r="AD9" s="629">
        <v>785</v>
      </c>
      <c r="AE9" s="629"/>
      <c r="AF9" s="629"/>
      <c r="AG9" s="629"/>
      <c r="AH9" s="629"/>
      <c r="AI9" s="629"/>
      <c r="AJ9" s="629"/>
      <c r="AK9" s="629"/>
      <c r="AL9" s="598">
        <v>0</v>
      </c>
      <c r="AM9" s="342"/>
      <c r="AN9" s="342"/>
      <c r="AO9" s="630"/>
      <c r="AP9" s="593" t="s">
        <v>335</v>
      </c>
      <c r="AQ9" s="382"/>
      <c r="AR9" s="382"/>
      <c r="AS9" s="382"/>
      <c r="AT9" s="382"/>
      <c r="AU9" s="382"/>
      <c r="AV9" s="382"/>
      <c r="AW9" s="382"/>
      <c r="AX9" s="382"/>
      <c r="AY9" s="382"/>
      <c r="AZ9" s="382"/>
      <c r="BA9" s="382"/>
      <c r="BB9" s="382"/>
      <c r="BC9" s="382"/>
      <c r="BD9" s="382"/>
      <c r="BE9" s="382"/>
      <c r="BF9" s="594"/>
      <c r="BG9" s="595">
        <v>126005</v>
      </c>
      <c r="BH9" s="479"/>
      <c r="BI9" s="479"/>
      <c r="BJ9" s="479"/>
      <c r="BK9" s="479"/>
      <c r="BL9" s="479"/>
      <c r="BM9" s="479"/>
      <c r="BN9" s="608"/>
      <c r="BO9" s="628">
        <v>16.899999999999999</v>
      </c>
      <c r="BP9" s="628"/>
      <c r="BQ9" s="628"/>
      <c r="BR9" s="628"/>
      <c r="BS9" s="629" t="s">
        <v>199</v>
      </c>
      <c r="BT9" s="629"/>
      <c r="BU9" s="629"/>
      <c r="BV9" s="629"/>
      <c r="BW9" s="629"/>
      <c r="BX9" s="629"/>
      <c r="BY9" s="629"/>
      <c r="BZ9" s="629"/>
      <c r="CA9" s="629"/>
      <c r="CB9" s="651"/>
      <c r="CD9" s="593" t="s">
        <v>337</v>
      </c>
      <c r="CE9" s="382"/>
      <c r="CF9" s="382"/>
      <c r="CG9" s="382"/>
      <c r="CH9" s="382"/>
      <c r="CI9" s="382"/>
      <c r="CJ9" s="382"/>
      <c r="CK9" s="382"/>
      <c r="CL9" s="382"/>
      <c r="CM9" s="382"/>
      <c r="CN9" s="382"/>
      <c r="CO9" s="382"/>
      <c r="CP9" s="382"/>
      <c r="CQ9" s="594"/>
      <c r="CR9" s="595">
        <v>813005</v>
      </c>
      <c r="CS9" s="479"/>
      <c r="CT9" s="479"/>
      <c r="CU9" s="479"/>
      <c r="CV9" s="479"/>
      <c r="CW9" s="479"/>
      <c r="CX9" s="479"/>
      <c r="CY9" s="608"/>
      <c r="CZ9" s="628">
        <v>9.1</v>
      </c>
      <c r="DA9" s="628"/>
      <c r="DB9" s="628"/>
      <c r="DC9" s="628"/>
      <c r="DD9" s="601">
        <v>19716</v>
      </c>
      <c r="DE9" s="479"/>
      <c r="DF9" s="479"/>
      <c r="DG9" s="479"/>
      <c r="DH9" s="479"/>
      <c r="DI9" s="479"/>
      <c r="DJ9" s="479"/>
      <c r="DK9" s="479"/>
      <c r="DL9" s="479"/>
      <c r="DM9" s="479"/>
      <c r="DN9" s="479"/>
      <c r="DO9" s="479"/>
      <c r="DP9" s="608"/>
      <c r="DQ9" s="601">
        <v>768423</v>
      </c>
      <c r="DR9" s="479"/>
      <c r="DS9" s="479"/>
      <c r="DT9" s="479"/>
      <c r="DU9" s="479"/>
      <c r="DV9" s="479"/>
      <c r="DW9" s="479"/>
      <c r="DX9" s="479"/>
      <c r="DY9" s="479"/>
      <c r="DZ9" s="479"/>
      <c r="EA9" s="479"/>
      <c r="EB9" s="479"/>
      <c r="EC9" s="626"/>
    </row>
    <row r="10" spans="2:143" ht="11.25" customHeight="1" x14ac:dyDescent="0.2">
      <c r="B10" s="593" t="s">
        <v>133</v>
      </c>
      <c r="C10" s="382"/>
      <c r="D10" s="382"/>
      <c r="E10" s="382"/>
      <c r="F10" s="382"/>
      <c r="G10" s="382"/>
      <c r="H10" s="382"/>
      <c r="I10" s="382"/>
      <c r="J10" s="382"/>
      <c r="K10" s="382"/>
      <c r="L10" s="382"/>
      <c r="M10" s="382"/>
      <c r="N10" s="382"/>
      <c r="O10" s="382"/>
      <c r="P10" s="382"/>
      <c r="Q10" s="594"/>
      <c r="R10" s="595" t="s">
        <v>199</v>
      </c>
      <c r="S10" s="479"/>
      <c r="T10" s="479"/>
      <c r="U10" s="479"/>
      <c r="V10" s="479"/>
      <c r="W10" s="479"/>
      <c r="X10" s="479"/>
      <c r="Y10" s="608"/>
      <c r="Z10" s="628" t="s">
        <v>199</v>
      </c>
      <c r="AA10" s="628"/>
      <c r="AB10" s="628"/>
      <c r="AC10" s="628"/>
      <c r="AD10" s="629" t="s">
        <v>199</v>
      </c>
      <c r="AE10" s="629"/>
      <c r="AF10" s="629"/>
      <c r="AG10" s="629"/>
      <c r="AH10" s="629"/>
      <c r="AI10" s="629"/>
      <c r="AJ10" s="629"/>
      <c r="AK10" s="629"/>
      <c r="AL10" s="598" t="s">
        <v>199</v>
      </c>
      <c r="AM10" s="342"/>
      <c r="AN10" s="342"/>
      <c r="AO10" s="630"/>
      <c r="AP10" s="593" t="s">
        <v>188</v>
      </c>
      <c r="AQ10" s="382"/>
      <c r="AR10" s="382"/>
      <c r="AS10" s="382"/>
      <c r="AT10" s="382"/>
      <c r="AU10" s="382"/>
      <c r="AV10" s="382"/>
      <c r="AW10" s="382"/>
      <c r="AX10" s="382"/>
      <c r="AY10" s="382"/>
      <c r="AZ10" s="382"/>
      <c r="BA10" s="382"/>
      <c r="BB10" s="382"/>
      <c r="BC10" s="382"/>
      <c r="BD10" s="382"/>
      <c r="BE10" s="382"/>
      <c r="BF10" s="594"/>
      <c r="BG10" s="595">
        <v>10047</v>
      </c>
      <c r="BH10" s="479"/>
      <c r="BI10" s="479"/>
      <c r="BJ10" s="479"/>
      <c r="BK10" s="479"/>
      <c r="BL10" s="479"/>
      <c r="BM10" s="479"/>
      <c r="BN10" s="608"/>
      <c r="BO10" s="628">
        <v>1.4</v>
      </c>
      <c r="BP10" s="628"/>
      <c r="BQ10" s="628"/>
      <c r="BR10" s="628"/>
      <c r="BS10" s="629">
        <v>1674</v>
      </c>
      <c r="BT10" s="629"/>
      <c r="BU10" s="629"/>
      <c r="BV10" s="629"/>
      <c r="BW10" s="629"/>
      <c r="BX10" s="629"/>
      <c r="BY10" s="629"/>
      <c r="BZ10" s="629"/>
      <c r="CA10" s="629"/>
      <c r="CB10" s="651"/>
      <c r="CD10" s="593" t="s">
        <v>224</v>
      </c>
      <c r="CE10" s="382"/>
      <c r="CF10" s="382"/>
      <c r="CG10" s="382"/>
      <c r="CH10" s="382"/>
      <c r="CI10" s="382"/>
      <c r="CJ10" s="382"/>
      <c r="CK10" s="382"/>
      <c r="CL10" s="382"/>
      <c r="CM10" s="382"/>
      <c r="CN10" s="382"/>
      <c r="CO10" s="382"/>
      <c r="CP10" s="382"/>
      <c r="CQ10" s="594"/>
      <c r="CR10" s="595" t="s">
        <v>199</v>
      </c>
      <c r="CS10" s="479"/>
      <c r="CT10" s="479"/>
      <c r="CU10" s="479"/>
      <c r="CV10" s="479"/>
      <c r="CW10" s="479"/>
      <c r="CX10" s="479"/>
      <c r="CY10" s="608"/>
      <c r="CZ10" s="628" t="s">
        <v>199</v>
      </c>
      <c r="DA10" s="628"/>
      <c r="DB10" s="628"/>
      <c r="DC10" s="628"/>
      <c r="DD10" s="601" t="s">
        <v>199</v>
      </c>
      <c r="DE10" s="479"/>
      <c r="DF10" s="479"/>
      <c r="DG10" s="479"/>
      <c r="DH10" s="479"/>
      <c r="DI10" s="479"/>
      <c r="DJ10" s="479"/>
      <c r="DK10" s="479"/>
      <c r="DL10" s="479"/>
      <c r="DM10" s="479"/>
      <c r="DN10" s="479"/>
      <c r="DO10" s="479"/>
      <c r="DP10" s="608"/>
      <c r="DQ10" s="601" t="s">
        <v>199</v>
      </c>
      <c r="DR10" s="479"/>
      <c r="DS10" s="479"/>
      <c r="DT10" s="479"/>
      <c r="DU10" s="479"/>
      <c r="DV10" s="479"/>
      <c r="DW10" s="479"/>
      <c r="DX10" s="479"/>
      <c r="DY10" s="479"/>
      <c r="DZ10" s="479"/>
      <c r="EA10" s="479"/>
      <c r="EB10" s="479"/>
      <c r="EC10" s="626"/>
    </row>
    <row r="11" spans="2:143" ht="11.25" customHeight="1" x14ac:dyDescent="0.2">
      <c r="B11" s="593" t="s">
        <v>102</v>
      </c>
      <c r="C11" s="382"/>
      <c r="D11" s="382"/>
      <c r="E11" s="382"/>
      <c r="F11" s="382"/>
      <c r="G11" s="382"/>
      <c r="H11" s="382"/>
      <c r="I11" s="382"/>
      <c r="J11" s="382"/>
      <c r="K11" s="382"/>
      <c r="L11" s="382"/>
      <c r="M11" s="382"/>
      <c r="N11" s="382"/>
      <c r="O11" s="382"/>
      <c r="P11" s="382"/>
      <c r="Q11" s="594"/>
      <c r="R11" s="595">
        <v>123429</v>
      </c>
      <c r="S11" s="479"/>
      <c r="T11" s="479"/>
      <c r="U11" s="479"/>
      <c r="V11" s="479"/>
      <c r="W11" s="479"/>
      <c r="X11" s="479"/>
      <c r="Y11" s="608"/>
      <c r="Z11" s="598">
        <v>1.3</v>
      </c>
      <c r="AA11" s="342"/>
      <c r="AB11" s="342"/>
      <c r="AC11" s="609"/>
      <c r="AD11" s="601">
        <v>123429</v>
      </c>
      <c r="AE11" s="479"/>
      <c r="AF11" s="479"/>
      <c r="AG11" s="479"/>
      <c r="AH11" s="479"/>
      <c r="AI11" s="479"/>
      <c r="AJ11" s="479"/>
      <c r="AK11" s="608"/>
      <c r="AL11" s="598">
        <v>2.4</v>
      </c>
      <c r="AM11" s="342"/>
      <c r="AN11" s="342"/>
      <c r="AO11" s="630"/>
      <c r="AP11" s="593" t="s">
        <v>339</v>
      </c>
      <c r="AQ11" s="382"/>
      <c r="AR11" s="382"/>
      <c r="AS11" s="382"/>
      <c r="AT11" s="382"/>
      <c r="AU11" s="382"/>
      <c r="AV11" s="382"/>
      <c r="AW11" s="382"/>
      <c r="AX11" s="382"/>
      <c r="AY11" s="382"/>
      <c r="AZ11" s="382"/>
      <c r="BA11" s="382"/>
      <c r="BB11" s="382"/>
      <c r="BC11" s="382"/>
      <c r="BD11" s="382"/>
      <c r="BE11" s="382"/>
      <c r="BF11" s="594"/>
      <c r="BG11" s="595">
        <v>4921</v>
      </c>
      <c r="BH11" s="479"/>
      <c r="BI11" s="479"/>
      <c r="BJ11" s="479"/>
      <c r="BK11" s="479"/>
      <c r="BL11" s="479"/>
      <c r="BM11" s="479"/>
      <c r="BN11" s="608"/>
      <c r="BO11" s="628">
        <v>0.7</v>
      </c>
      <c r="BP11" s="628"/>
      <c r="BQ11" s="628"/>
      <c r="BR11" s="628"/>
      <c r="BS11" s="629">
        <v>1406</v>
      </c>
      <c r="BT11" s="629"/>
      <c r="BU11" s="629"/>
      <c r="BV11" s="629"/>
      <c r="BW11" s="629"/>
      <c r="BX11" s="629"/>
      <c r="BY11" s="629"/>
      <c r="BZ11" s="629"/>
      <c r="CA11" s="629"/>
      <c r="CB11" s="651"/>
      <c r="CD11" s="593" t="s">
        <v>342</v>
      </c>
      <c r="CE11" s="382"/>
      <c r="CF11" s="382"/>
      <c r="CG11" s="382"/>
      <c r="CH11" s="382"/>
      <c r="CI11" s="382"/>
      <c r="CJ11" s="382"/>
      <c r="CK11" s="382"/>
      <c r="CL11" s="382"/>
      <c r="CM11" s="382"/>
      <c r="CN11" s="382"/>
      <c r="CO11" s="382"/>
      <c r="CP11" s="382"/>
      <c r="CQ11" s="594"/>
      <c r="CR11" s="595">
        <v>1202868</v>
      </c>
      <c r="CS11" s="479"/>
      <c r="CT11" s="479"/>
      <c r="CU11" s="479"/>
      <c r="CV11" s="479"/>
      <c r="CW11" s="479"/>
      <c r="CX11" s="479"/>
      <c r="CY11" s="608"/>
      <c r="CZ11" s="628">
        <v>13.5</v>
      </c>
      <c r="DA11" s="628"/>
      <c r="DB11" s="628"/>
      <c r="DC11" s="628"/>
      <c r="DD11" s="601">
        <v>364456</v>
      </c>
      <c r="DE11" s="479"/>
      <c r="DF11" s="479"/>
      <c r="DG11" s="479"/>
      <c r="DH11" s="479"/>
      <c r="DI11" s="479"/>
      <c r="DJ11" s="479"/>
      <c r="DK11" s="479"/>
      <c r="DL11" s="479"/>
      <c r="DM11" s="479"/>
      <c r="DN11" s="479"/>
      <c r="DO11" s="479"/>
      <c r="DP11" s="608"/>
      <c r="DQ11" s="601">
        <v>682061</v>
      </c>
      <c r="DR11" s="479"/>
      <c r="DS11" s="479"/>
      <c r="DT11" s="479"/>
      <c r="DU11" s="479"/>
      <c r="DV11" s="479"/>
      <c r="DW11" s="479"/>
      <c r="DX11" s="479"/>
      <c r="DY11" s="479"/>
      <c r="DZ11" s="479"/>
      <c r="EA11" s="479"/>
      <c r="EB11" s="479"/>
      <c r="EC11" s="626"/>
    </row>
    <row r="12" spans="2:143" ht="11.25" customHeight="1" x14ac:dyDescent="0.2">
      <c r="B12" s="593" t="s">
        <v>147</v>
      </c>
      <c r="C12" s="382"/>
      <c r="D12" s="382"/>
      <c r="E12" s="382"/>
      <c r="F12" s="382"/>
      <c r="G12" s="382"/>
      <c r="H12" s="382"/>
      <c r="I12" s="382"/>
      <c r="J12" s="382"/>
      <c r="K12" s="382"/>
      <c r="L12" s="382"/>
      <c r="M12" s="382"/>
      <c r="N12" s="382"/>
      <c r="O12" s="382"/>
      <c r="P12" s="382"/>
      <c r="Q12" s="594"/>
      <c r="R12" s="595" t="s">
        <v>199</v>
      </c>
      <c r="S12" s="479"/>
      <c r="T12" s="479"/>
      <c r="U12" s="479"/>
      <c r="V12" s="479"/>
      <c r="W12" s="479"/>
      <c r="X12" s="479"/>
      <c r="Y12" s="608"/>
      <c r="Z12" s="628" t="s">
        <v>199</v>
      </c>
      <c r="AA12" s="628"/>
      <c r="AB12" s="628"/>
      <c r="AC12" s="628"/>
      <c r="AD12" s="629" t="s">
        <v>199</v>
      </c>
      <c r="AE12" s="629"/>
      <c r="AF12" s="629"/>
      <c r="AG12" s="629"/>
      <c r="AH12" s="629"/>
      <c r="AI12" s="629"/>
      <c r="AJ12" s="629"/>
      <c r="AK12" s="629"/>
      <c r="AL12" s="598" t="s">
        <v>199</v>
      </c>
      <c r="AM12" s="342"/>
      <c r="AN12" s="342"/>
      <c r="AO12" s="630"/>
      <c r="AP12" s="593" t="s">
        <v>343</v>
      </c>
      <c r="AQ12" s="382"/>
      <c r="AR12" s="382"/>
      <c r="AS12" s="382"/>
      <c r="AT12" s="382"/>
      <c r="AU12" s="382"/>
      <c r="AV12" s="382"/>
      <c r="AW12" s="382"/>
      <c r="AX12" s="382"/>
      <c r="AY12" s="382"/>
      <c r="AZ12" s="382"/>
      <c r="BA12" s="382"/>
      <c r="BB12" s="382"/>
      <c r="BC12" s="382"/>
      <c r="BD12" s="382"/>
      <c r="BE12" s="382"/>
      <c r="BF12" s="594"/>
      <c r="BG12" s="595">
        <v>543504</v>
      </c>
      <c r="BH12" s="479"/>
      <c r="BI12" s="479"/>
      <c r="BJ12" s="479"/>
      <c r="BK12" s="479"/>
      <c r="BL12" s="479"/>
      <c r="BM12" s="479"/>
      <c r="BN12" s="608"/>
      <c r="BO12" s="628">
        <v>73.099999999999994</v>
      </c>
      <c r="BP12" s="628"/>
      <c r="BQ12" s="628"/>
      <c r="BR12" s="628"/>
      <c r="BS12" s="629">
        <v>94513</v>
      </c>
      <c r="BT12" s="629"/>
      <c r="BU12" s="629"/>
      <c r="BV12" s="629"/>
      <c r="BW12" s="629"/>
      <c r="BX12" s="629"/>
      <c r="BY12" s="629"/>
      <c r="BZ12" s="629"/>
      <c r="CA12" s="629"/>
      <c r="CB12" s="651"/>
      <c r="CD12" s="593" t="s">
        <v>88</v>
      </c>
      <c r="CE12" s="382"/>
      <c r="CF12" s="382"/>
      <c r="CG12" s="382"/>
      <c r="CH12" s="382"/>
      <c r="CI12" s="382"/>
      <c r="CJ12" s="382"/>
      <c r="CK12" s="382"/>
      <c r="CL12" s="382"/>
      <c r="CM12" s="382"/>
      <c r="CN12" s="382"/>
      <c r="CO12" s="382"/>
      <c r="CP12" s="382"/>
      <c r="CQ12" s="594"/>
      <c r="CR12" s="595">
        <v>289260</v>
      </c>
      <c r="CS12" s="479"/>
      <c r="CT12" s="479"/>
      <c r="CU12" s="479"/>
      <c r="CV12" s="479"/>
      <c r="CW12" s="479"/>
      <c r="CX12" s="479"/>
      <c r="CY12" s="608"/>
      <c r="CZ12" s="628">
        <v>3.2</v>
      </c>
      <c r="DA12" s="628"/>
      <c r="DB12" s="628"/>
      <c r="DC12" s="628"/>
      <c r="DD12" s="601">
        <v>46832</v>
      </c>
      <c r="DE12" s="479"/>
      <c r="DF12" s="479"/>
      <c r="DG12" s="479"/>
      <c r="DH12" s="479"/>
      <c r="DI12" s="479"/>
      <c r="DJ12" s="479"/>
      <c r="DK12" s="479"/>
      <c r="DL12" s="479"/>
      <c r="DM12" s="479"/>
      <c r="DN12" s="479"/>
      <c r="DO12" s="479"/>
      <c r="DP12" s="608"/>
      <c r="DQ12" s="601">
        <v>215867</v>
      </c>
      <c r="DR12" s="479"/>
      <c r="DS12" s="479"/>
      <c r="DT12" s="479"/>
      <c r="DU12" s="479"/>
      <c r="DV12" s="479"/>
      <c r="DW12" s="479"/>
      <c r="DX12" s="479"/>
      <c r="DY12" s="479"/>
      <c r="DZ12" s="479"/>
      <c r="EA12" s="479"/>
      <c r="EB12" s="479"/>
      <c r="EC12" s="626"/>
    </row>
    <row r="13" spans="2:143" ht="11.25" customHeight="1" x14ac:dyDescent="0.2">
      <c r="B13" s="593" t="s">
        <v>344</v>
      </c>
      <c r="C13" s="382"/>
      <c r="D13" s="382"/>
      <c r="E13" s="382"/>
      <c r="F13" s="382"/>
      <c r="G13" s="382"/>
      <c r="H13" s="382"/>
      <c r="I13" s="382"/>
      <c r="J13" s="382"/>
      <c r="K13" s="382"/>
      <c r="L13" s="382"/>
      <c r="M13" s="382"/>
      <c r="N13" s="382"/>
      <c r="O13" s="382"/>
      <c r="P13" s="382"/>
      <c r="Q13" s="594"/>
      <c r="R13" s="595" t="s">
        <v>199</v>
      </c>
      <c r="S13" s="479"/>
      <c r="T13" s="479"/>
      <c r="U13" s="479"/>
      <c r="V13" s="479"/>
      <c r="W13" s="479"/>
      <c r="X13" s="479"/>
      <c r="Y13" s="608"/>
      <c r="Z13" s="628" t="s">
        <v>199</v>
      </c>
      <c r="AA13" s="628"/>
      <c r="AB13" s="628"/>
      <c r="AC13" s="628"/>
      <c r="AD13" s="629" t="s">
        <v>199</v>
      </c>
      <c r="AE13" s="629"/>
      <c r="AF13" s="629"/>
      <c r="AG13" s="629"/>
      <c r="AH13" s="629"/>
      <c r="AI13" s="629"/>
      <c r="AJ13" s="629"/>
      <c r="AK13" s="629"/>
      <c r="AL13" s="598" t="s">
        <v>199</v>
      </c>
      <c r="AM13" s="342"/>
      <c r="AN13" s="342"/>
      <c r="AO13" s="630"/>
      <c r="AP13" s="593" t="s">
        <v>345</v>
      </c>
      <c r="AQ13" s="382"/>
      <c r="AR13" s="382"/>
      <c r="AS13" s="382"/>
      <c r="AT13" s="382"/>
      <c r="AU13" s="382"/>
      <c r="AV13" s="382"/>
      <c r="AW13" s="382"/>
      <c r="AX13" s="382"/>
      <c r="AY13" s="382"/>
      <c r="AZ13" s="382"/>
      <c r="BA13" s="382"/>
      <c r="BB13" s="382"/>
      <c r="BC13" s="382"/>
      <c r="BD13" s="382"/>
      <c r="BE13" s="382"/>
      <c r="BF13" s="594"/>
      <c r="BG13" s="595">
        <v>537917</v>
      </c>
      <c r="BH13" s="479"/>
      <c r="BI13" s="479"/>
      <c r="BJ13" s="479"/>
      <c r="BK13" s="479"/>
      <c r="BL13" s="479"/>
      <c r="BM13" s="479"/>
      <c r="BN13" s="608"/>
      <c r="BO13" s="628">
        <v>72.3</v>
      </c>
      <c r="BP13" s="628"/>
      <c r="BQ13" s="628"/>
      <c r="BR13" s="628"/>
      <c r="BS13" s="629">
        <v>94513</v>
      </c>
      <c r="BT13" s="629"/>
      <c r="BU13" s="629"/>
      <c r="BV13" s="629"/>
      <c r="BW13" s="629"/>
      <c r="BX13" s="629"/>
      <c r="BY13" s="629"/>
      <c r="BZ13" s="629"/>
      <c r="CA13" s="629"/>
      <c r="CB13" s="651"/>
      <c r="CD13" s="593" t="s">
        <v>347</v>
      </c>
      <c r="CE13" s="382"/>
      <c r="CF13" s="382"/>
      <c r="CG13" s="382"/>
      <c r="CH13" s="382"/>
      <c r="CI13" s="382"/>
      <c r="CJ13" s="382"/>
      <c r="CK13" s="382"/>
      <c r="CL13" s="382"/>
      <c r="CM13" s="382"/>
      <c r="CN13" s="382"/>
      <c r="CO13" s="382"/>
      <c r="CP13" s="382"/>
      <c r="CQ13" s="594"/>
      <c r="CR13" s="595">
        <v>842716</v>
      </c>
      <c r="CS13" s="479"/>
      <c r="CT13" s="479"/>
      <c r="CU13" s="479"/>
      <c r="CV13" s="479"/>
      <c r="CW13" s="479"/>
      <c r="CX13" s="479"/>
      <c r="CY13" s="608"/>
      <c r="CZ13" s="628">
        <v>9.5</v>
      </c>
      <c r="DA13" s="628"/>
      <c r="DB13" s="628"/>
      <c r="DC13" s="628"/>
      <c r="DD13" s="601">
        <v>691914</v>
      </c>
      <c r="DE13" s="479"/>
      <c r="DF13" s="479"/>
      <c r="DG13" s="479"/>
      <c r="DH13" s="479"/>
      <c r="DI13" s="479"/>
      <c r="DJ13" s="479"/>
      <c r="DK13" s="479"/>
      <c r="DL13" s="479"/>
      <c r="DM13" s="479"/>
      <c r="DN13" s="479"/>
      <c r="DO13" s="479"/>
      <c r="DP13" s="608"/>
      <c r="DQ13" s="601">
        <v>363755</v>
      </c>
      <c r="DR13" s="479"/>
      <c r="DS13" s="479"/>
      <c r="DT13" s="479"/>
      <c r="DU13" s="479"/>
      <c r="DV13" s="479"/>
      <c r="DW13" s="479"/>
      <c r="DX13" s="479"/>
      <c r="DY13" s="479"/>
      <c r="DZ13" s="479"/>
      <c r="EA13" s="479"/>
      <c r="EB13" s="479"/>
      <c r="EC13" s="626"/>
    </row>
    <row r="14" spans="2:143" ht="11.25" customHeight="1" x14ac:dyDescent="0.2">
      <c r="B14" s="593" t="s">
        <v>348</v>
      </c>
      <c r="C14" s="382"/>
      <c r="D14" s="382"/>
      <c r="E14" s="382"/>
      <c r="F14" s="382"/>
      <c r="G14" s="382"/>
      <c r="H14" s="382"/>
      <c r="I14" s="382"/>
      <c r="J14" s="382"/>
      <c r="K14" s="382"/>
      <c r="L14" s="382"/>
      <c r="M14" s="382"/>
      <c r="N14" s="382"/>
      <c r="O14" s="382"/>
      <c r="P14" s="382"/>
      <c r="Q14" s="594"/>
      <c r="R14" s="595" t="s">
        <v>199</v>
      </c>
      <c r="S14" s="479"/>
      <c r="T14" s="479"/>
      <c r="U14" s="479"/>
      <c r="V14" s="479"/>
      <c r="W14" s="479"/>
      <c r="X14" s="479"/>
      <c r="Y14" s="608"/>
      <c r="Z14" s="628" t="s">
        <v>199</v>
      </c>
      <c r="AA14" s="628"/>
      <c r="AB14" s="628"/>
      <c r="AC14" s="628"/>
      <c r="AD14" s="629" t="s">
        <v>199</v>
      </c>
      <c r="AE14" s="629"/>
      <c r="AF14" s="629"/>
      <c r="AG14" s="629"/>
      <c r="AH14" s="629"/>
      <c r="AI14" s="629"/>
      <c r="AJ14" s="629"/>
      <c r="AK14" s="629"/>
      <c r="AL14" s="598" t="s">
        <v>199</v>
      </c>
      <c r="AM14" s="342"/>
      <c r="AN14" s="342"/>
      <c r="AO14" s="630"/>
      <c r="AP14" s="593" t="s">
        <v>216</v>
      </c>
      <c r="AQ14" s="382"/>
      <c r="AR14" s="382"/>
      <c r="AS14" s="382"/>
      <c r="AT14" s="382"/>
      <c r="AU14" s="382"/>
      <c r="AV14" s="382"/>
      <c r="AW14" s="382"/>
      <c r="AX14" s="382"/>
      <c r="AY14" s="382"/>
      <c r="AZ14" s="382"/>
      <c r="BA14" s="382"/>
      <c r="BB14" s="382"/>
      <c r="BC14" s="382"/>
      <c r="BD14" s="382"/>
      <c r="BE14" s="382"/>
      <c r="BF14" s="594"/>
      <c r="BG14" s="595">
        <v>24773</v>
      </c>
      <c r="BH14" s="479"/>
      <c r="BI14" s="479"/>
      <c r="BJ14" s="479"/>
      <c r="BK14" s="479"/>
      <c r="BL14" s="479"/>
      <c r="BM14" s="479"/>
      <c r="BN14" s="608"/>
      <c r="BO14" s="628">
        <v>3.3</v>
      </c>
      <c r="BP14" s="628"/>
      <c r="BQ14" s="628"/>
      <c r="BR14" s="628"/>
      <c r="BS14" s="629" t="s">
        <v>199</v>
      </c>
      <c r="BT14" s="629"/>
      <c r="BU14" s="629"/>
      <c r="BV14" s="629"/>
      <c r="BW14" s="629"/>
      <c r="BX14" s="629"/>
      <c r="BY14" s="629"/>
      <c r="BZ14" s="629"/>
      <c r="CA14" s="629"/>
      <c r="CB14" s="651"/>
      <c r="CD14" s="593" t="s">
        <v>68</v>
      </c>
      <c r="CE14" s="382"/>
      <c r="CF14" s="382"/>
      <c r="CG14" s="382"/>
      <c r="CH14" s="382"/>
      <c r="CI14" s="382"/>
      <c r="CJ14" s="382"/>
      <c r="CK14" s="382"/>
      <c r="CL14" s="382"/>
      <c r="CM14" s="382"/>
      <c r="CN14" s="382"/>
      <c r="CO14" s="382"/>
      <c r="CP14" s="382"/>
      <c r="CQ14" s="594"/>
      <c r="CR14" s="595">
        <v>279855</v>
      </c>
      <c r="CS14" s="479"/>
      <c r="CT14" s="479"/>
      <c r="CU14" s="479"/>
      <c r="CV14" s="479"/>
      <c r="CW14" s="479"/>
      <c r="CX14" s="479"/>
      <c r="CY14" s="608"/>
      <c r="CZ14" s="628">
        <v>3.1</v>
      </c>
      <c r="DA14" s="628"/>
      <c r="DB14" s="628"/>
      <c r="DC14" s="628"/>
      <c r="DD14" s="601">
        <v>36350</v>
      </c>
      <c r="DE14" s="479"/>
      <c r="DF14" s="479"/>
      <c r="DG14" s="479"/>
      <c r="DH14" s="479"/>
      <c r="DI14" s="479"/>
      <c r="DJ14" s="479"/>
      <c r="DK14" s="479"/>
      <c r="DL14" s="479"/>
      <c r="DM14" s="479"/>
      <c r="DN14" s="479"/>
      <c r="DO14" s="479"/>
      <c r="DP14" s="608"/>
      <c r="DQ14" s="601">
        <v>112258</v>
      </c>
      <c r="DR14" s="479"/>
      <c r="DS14" s="479"/>
      <c r="DT14" s="479"/>
      <c r="DU14" s="479"/>
      <c r="DV14" s="479"/>
      <c r="DW14" s="479"/>
      <c r="DX14" s="479"/>
      <c r="DY14" s="479"/>
      <c r="DZ14" s="479"/>
      <c r="EA14" s="479"/>
      <c r="EB14" s="479"/>
      <c r="EC14" s="626"/>
    </row>
    <row r="15" spans="2:143" ht="11.25" customHeight="1" x14ac:dyDescent="0.2">
      <c r="B15" s="593" t="s">
        <v>319</v>
      </c>
      <c r="C15" s="382"/>
      <c r="D15" s="382"/>
      <c r="E15" s="382"/>
      <c r="F15" s="382"/>
      <c r="G15" s="382"/>
      <c r="H15" s="382"/>
      <c r="I15" s="382"/>
      <c r="J15" s="382"/>
      <c r="K15" s="382"/>
      <c r="L15" s="382"/>
      <c r="M15" s="382"/>
      <c r="N15" s="382"/>
      <c r="O15" s="382"/>
      <c r="P15" s="382"/>
      <c r="Q15" s="594"/>
      <c r="R15" s="595" t="s">
        <v>199</v>
      </c>
      <c r="S15" s="479"/>
      <c r="T15" s="479"/>
      <c r="U15" s="479"/>
      <c r="V15" s="479"/>
      <c r="W15" s="479"/>
      <c r="X15" s="479"/>
      <c r="Y15" s="608"/>
      <c r="Z15" s="628" t="s">
        <v>199</v>
      </c>
      <c r="AA15" s="628"/>
      <c r="AB15" s="628"/>
      <c r="AC15" s="628"/>
      <c r="AD15" s="629" t="s">
        <v>199</v>
      </c>
      <c r="AE15" s="629"/>
      <c r="AF15" s="629"/>
      <c r="AG15" s="629"/>
      <c r="AH15" s="629"/>
      <c r="AI15" s="629"/>
      <c r="AJ15" s="629"/>
      <c r="AK15" s="629"/>
      <c r="AL15" s="598" t="s">
        <v>199</v>
      </c>
      <c r="AM15" s="342"/>
      <c r="AN15" s="342"/>
      <c r="AO15" s="630"/>
      <c r="AP15" s="593" t="s">
        <v>350</v>
      </c>
      <c r="AQ15" s="382"/>
      <c r="AR15" s="382"/>
      <c r="AS15" s="382"/>
      <c r="AT15" s="382"/>
      <c r="AU15" s="382"/>
      <c r="AV15" s="382"/>
      <c r="AW15" s="382"/>
      <c r="AX15" s="382"/>
      <c r="AY15" s="382"/>
      <c r="AZ15" s="382"/>
      <c r="BA15" s="382"/>
      <c r="BB15" s="382"/>
      <c r="BC15" s="382"/>
      <c r="BD15" s="382"/>
      <c r="BE15" s="382"/>
      <c r="BF15" s="594"/>
      <c r="BG15" s="595">
        <v>17750</v>
      </c>
      <c r="BH15" s="479"/>
      <c r="BI15" s="479"/>
      <c r="BJ15" s="479"/>
      <c r="BK15" s="479"/>
      <c r="BL15" s="479"/>
      <c r="BM15" s="479"/>
      <c r="BN15" s="608"/>
      <c r="BO15" s="628">
        <v>2.4</v>
      </c>
      <c r="BP15" s="628"/>
      <c r="BQ15" s="628"/>
      <c r="BR15" s="628"/>
      <c r="BS15" s="629" t="s">
        <v>199</v>
      </c>
      <c r="BT15" s="629"/>
      <c r="BU15" s="629"/>
      <c r="BV15" s="629"/>
      <c r="BW15" s="629"/>
      <c r="BX15" s="629"/>
      <c r="BY15" s="629"/>
      <c r="BZ15" s="629"/>
      <c r="CA15" s="629"/>
      <c r="CB15" s="651"/>
      <c r="CD15" s="593" t="s">
        <v>351</v>
      </c>
      <c r="CE15" s="382"/>
      <c r="CF15" s="382"/>
      <c r="CG15" s="382"/>
      <c r="CH15" s="382"/>
      <c r="CI15" s="382"/>
      <c r="CJ15" s="382"/>
      <c r="CK15" s="382"/>
      <c r="CL15" s="382"/>
      <c r="CM15" s="382"/>
      <c r="CN15" s="382"/>
      <c r="CO15" s="382"/>
      <c r="CP15" s="382"/>
      <c r="CQ15" s="594"/>
      <c r="CR15" s="595">
        <v>482936</v>
      </c>
      <c r="CS15" s="479"/>
      <c r="CT15" s="479"/>
      <c r="CU15" s="479"/>
      <c r="CV15" s="479"/>
      <c r="CW15" s="479"/>
      <c r="CX15" s="479"/>
      <c r="CY15" s="608"/>
      <c r="CZ15" s="628">
        <v>5.4</v>
      </c>
      <c r="DA15" s="628"/>
      <c r="DB15" s="628"/>
      <c r="DC15" s="628"/>
      <c r="DD15" s="601">
        <v>58362</v>
      </c>
      <c r="DE15" s="479"/>
      <c r="DF15" s="479"/>
      <c r="DG15" s="479"/>
      <c r="DH15" s="479"/>
      <c r="DI15" s="479"/>
      <c r="DJ15" s="479"/>
      <c r="DK15" s="479"/>
      <c r="DL15" s="479"/>
      <c r="DM15" s="479"/>
      <c r="DN15" s="479"/>
      <c r="DO15" s="479"/>
      <c r="DP15" s="608"/>
      <c r="DQ15" s="601">
        <v>444433</v>
      </c>
      <c r="DR15" s="479"/>
      <c r="DS15" s="479"/>
      <c r="DT15" s="479"/>
      <c r="DU15" s="479"/>
      <c r="DV15" s="479"/>
      <c r="DW15" s="479"/>
      <c r="DX15" s="479"/>
      <c r="DY15" s="479"/>
      <c r="DZ15" s="479"/>
      <c r="EA15" s="479"/>
      <c r="EB15" s="479"/>
      <c r="EC15" s="626"/>
    </row>
    <row r="16" spans="2:143" ht="11.25" customHeight="1" x14ac:dyDescent="0.2">
      <c r="B16" s="593" t="s">
        <v>352</v>
      </c>
      <c r="C16" s="382"/>
      <c r="D16" s="382"/>
      <c r="E16" s="382"/>
      <c r="F16" s="382"/>
      <c r="G16" s="382"/>
      <c r="H16" s="382"/>
      <c r="I16" s="382"/>
      <c r="J16" s="382"/>
      <c r="K16" s="382"/>
      <c r="L16" s="382"/>
      <c r="M16" s="382"/>
      <c r="N16" s="382"/>
      <c r="O16" s="382"/>
      <c r="P16" s="382"/>
      <c r="Q16" s="594"/>
      <c r="R16" s="595">
        <v>6699</v>
      </c>
      <c r="S16" s="479"/>
      <c r="T16" s="479"/>
      <c r="U16" s="479"/>
      <c r="V16" s="479"/>
      <c r="W16" s="479"/>
      <c r="X16" s="479"/>
      <c r="Y16" s="608"/>
      <c r="Z16" s="628">
        <v>0.1</v>
      </c>
      <c r="AA16" s="628"/>
      <c r="AB16" s="628"/>
      <c r="AC16" s="628"/>
      <c r="AD16" s="629">
        <v>6699</v>
      </c>
      <c r="AE16" s="629"/>
      <c r="AF16" s="629"/>
      <c r="AG16" s="629"/>
      <c r="AH16" s="629"/>
      <c r="AI16" s="629"/>
      <c r="AJ16" s="629"/>
      <c r="AK16" s="629"/>
      <c r="AL16" s="598">
        <v>0.1</v>
      </c>
      <c r="AM16" s="342"/>
      <c r="AN16" s="342"/>
      <c r="AO16" s="630"/>
      <c r="AP16" s="593" t="s">
        <v>353</v>
      </c>
      <c r="AQ16" s="382"/>
      <c r="AR16" s="382"/>
      <c r="AS16" s="382"/>
      <c r="AT16" s="382"/>
      <c r="AU16" s="382"/>
      <c r="AV16" s="382"/>
      <c r="AW16" s="382"/>
      <c r="AX16" s="382"/>
      <c r="AY16" s="382"/>
      <c r="AZ16" s="382"/>
      <c r="BA16" s="382"/>
      <c r="BB16" s="382"/>
      <c r="BC16" s="382"/>
      <c r="BD16" s="382"/>
      <c r="BE16" s="382"/>
      <c r="BF16" s="594"/>
      <c r="BG16" s="595" t="s">
        <v>199</v>
      </c>
      <c r="BH16" s="479"/>
      <c r="BI16" s="479"/>
      <c r="BJ16" s="479"/>
      <c r="BK16" s="479"/>
      <c r="BL16" s="479"/>
      <c r="BM16" s="479"/>
      <c r="BN16" s="608"/>
      <c r="BO16" s="628" t="s">
        <v>199</v>
      </c>
      <c r="BP16" s="628"/>
      <c r="BQ16" s="628"/>
      <c r="BR16" s="628"/>
      <c r="BS16" s="629" t="s">
        <v>199</v>
      </c>
      <c r="BT16" s="629"/>
      <c r="BU16" s="629"/>
      <c r="BV16" s="629"/>
      <c r="BW16" s="629"/>
      <c r="BX16" s="629"/>
      <c r="BY16" s="629"/>
      <c r="BZ16" s="629"/>
      <c r="CA16" s="629"/>
      <c r="CB16" s="651"/>
      <c r="CD16" s="593" t="s">
        <v>354</v>
      </c>
      <c r="CE16" s="382"/>
      <c r="CF16" s="382"/>
      <c r="CG16" s="382"/>
      <c r="CH16" s="382"/>
      <c r="CI16" s="382"/>
      <c r="CJ16" s="382"/>
      <c r="CK16" s="382"/>
      <c r="CL16" s="382"/>
      <c r="CM16" s="382"/>
      <c r="CN16" s="382"/>
      <c r="CO16" s="382"/>
      <c r="CP16" s="382"/>
      <c r="CQ16" s="594"/>
      <c r="CR16" s="595">
        <v>725693</v>
      </c>
      <c r="CS16" s="479"/>
      <c r="CT16" s="479"/>
      <c r="CU16" s="479"/>
      <c r="CV16" s="479"/>
      <c r="CW16" s="479"/>
      <c r="CX16" s="479"/>
      <c r="CY16" s="608"/>
      <c r="CZ16" s="628">
        <v>8.1999999999999993</v>
      </c>
      <c r="DA16" s="628"/>
      <c r="DB16" s="628"/>
      <c r="DC16" s="628"/>
      <c r="DD16" s="601" t="s">
        <v>199</v>
      </c>
      <c r="DE16" s="479"/>
      <c r="DF16" s="479"/>
      <c r="DG16" s="479"/>
      <c r="DH16" s="479"/>
      <c r="DI16" s="479"/>
      <c r="DJ16" s="479"/>
      <c r="DK16" s="479"/>
      <c r="DL16" s="479"/>
      <c r="DM16" s="479"/>
      <c r="DN16" s="479"/>
      <c r="DO16" s="479"/>
      <c r="DP16" s="608"/>
      <c r="DQ16" s="601">
        <v>149306</v>
      </c>
      <c r="DR16" s="479"/>
      <c r="DS16" s="479"/>
      <c r="DT16" s="479"/>
      <c r="DU16" s="479"/>
      <c r="DV16" s="479"/>
      <c r="DW16" s="479"/>
      <c r="DX16" s="479"/>
      <c r="DY16" s="479"/>
      <c r="DZ16" s="479"/>
      <c r="EA16" s="479"/>
      <c r="EB16" s="479"/>
      <c r="EC16" s="626"/>
    </row>
    <row r="17" spans="2:133" ht="11.25" customHeight="1" x14ac:dyDescent="0.2">
      <c r="B17" s="593" t="s">
        <v>355</v>
      </c>
      <c r="C17" s="382"/>
      <c r="D17" s="382"/>
      <c r="E17" s="382"/>
      <c r="F17" s="382"/>
      <c r="G17" s="382"/>
      <c r="H17" s="382"/>
      <c r="I17" s="382"/>
      <c r="J17" s="382"/>
      <c r="K17" s="382"/>
      <c r="L17" s="382"/>
      <c r="M17" s="382"/>
      <c r="N17" s="382"/>
      <c r="O17" s="382"/>
      <c r="P17" s="382"/>
      <c r="Q17" s="594"/>
      <c r="R17" s="595">
        <v>6459</v>
      </c>
      <c r="S17" s="479"/>
      <c r="T17" s="479"/>
      <c r="U17" s="479"/>
      <c r="V17" s="479"/>
      <c r="W17" s="479"/>
      <c r="X17" s="479"/>
      <c r="Y17" s="608"/>
      <c r="Z17" s="628">
        <v>0.1</v>
      </c>
      <c r="AA17" s="628"/>
      <c r="AB17" s="628"/>
      <c r="AC17" s="628"/>
      <c r="AD17" s="629">
        <v>6459</v>
      </c>
      <c r="AE17" s="629"/>
      <c r="AF17" s="629"/>
      <c r="AG17" s="629"/>
      <c r="AH17" s="629"/>
      <c r="AI17" s="629"/>
      <c r="AJ17" s="629"/>
      <c r="AK17" s="629"/>
      <c r="AL17" s="598">
        <v>0.1</v>
      </c>
      <c r="AM17" s="342"/>
      <c r="AN17" s="342"/>
      <c r="AO17" s="630"/>
      <c r="AP17" s="593" t="s">
        <v>356</v>
      </c>
      <c r="AQ17" s="382"/>
      <c r="AR17" s="382"/>
      <c r="AS17" s="382"/>
      <c r="AT17" s="382"/>
      <c r="AU17" s="382"/>
      <c r="AV17" s="382"/>
      <c r="AW17" s="382"/>
      <c r="AX17" s="382"/>
      <c r="AY17" s="382"/>
      <c r="AZ17" s="382"/>
      <c r="BA17" s="382"/>
      <c r="BB17" s="382"/>
      <c r="BC17" s="382"/>
      <c r="BD17" s="382"/>
      <c r="BE17" s="382"/>
      <c r="BF17" s="594"/>
      <c r="BG17" s="595" t="s">
        <v>199</v>
      </c>
      <c r="BH17" s="479"/>
      <c r="BI17" s="479"/>
      <c r="BJ17" s="479"/>
      <c r="BK17" s="479"/>
      <c r="BL17" s="479"/>
      <c r="BM17" s="479"/>
      <c r="BN17" s="608"/>
      <c r="BO17" s="628" t="s">
        <v>199</v>
      </c>
      <c r="BP17" s="628"/>
      <c r="BQ17" s="628"/>
      <c r="BR17" s="628"/>
      <c r="BS17" s="629" t="s">
        <v>199</v>
      </c>
      <c r="BT17" s="629"/>
      <c r="BU17" s="629"/>
      <c r="BV17" s="629"/>
      <c r="BW17" s="629"/>
      <c r="BX17" s="629"/>
      <c r="BY17" s="629"/>
      <c r="BZ17" s="629"/>
      <c r="CA17" s="629"/>
      <c r="CB17" s="651"/>
      <c r="CD17" s="593" t="s">
        <v>358</v>
      </c>
      <c r="CE17" s="382"/>
      <c r="CF17" s="382"/>
      <c r="CG17" s="382"/>
      <c r="CH17" s="382"/>
      <c r="CI17" s="382"/>
      <c r="CJ17" s="382"/>
      <c r="CK17" s="382"/>
      <c r="CL17" s="382"/>
      <c r="CM17" s="382"/>
      <c r="CN17" s="382"/>
      <c r="CO17" s="382"/>
      <c r="CP17" s="382"/>
      <c r="CQ17" s="594"/>
      <c r="CR17" s="595">
        <v>1078073</v>
      </c>
      <c r="CS17" s="479"/>
      <c r="CT17" s="479"/>
      <c r="CU17" s="479"/>
      <c r="CV17" s="479"/>
      <c r="CW17" s="479"/>
      <c r="CX17" s="479"/>
      <c r="CY17" s="608"/>
      <c r="CZ17" s="628">
        <v>12.1</v>
      </c>
      <c r="DA17" s="628"/>
      <c r="DB17" s="628"/>
      <c r="DC17" s="628"/>
      <c r="DD17" s="601" t="s">
        <v>199</v>
      </c>
      <c r="DE17" s="479"/>
      <c r="DF17" s="479"/>
      <c r="DG17" s="479"/>
      <c r="DH17" s="479"/>
      <c r="DI17" s="479"/>
      <c r="DJ17" s="479"/>
      <c r="DK17" s="479"/>
      <c r="DL17" s="479"/>
      <c r="DM17" s="479"/>
      <c r="DN17" s="479"/>
      <c r="DO17" s="479"/>
      <c r="DP17" s="608"/>
      <c r="DQ17" s="601">
        <v>1073307</v>
      </c>
      <c r="DR17" s="479"/>
      <c r="DS17" s="479"/>
      <c r="DT17" s="479"/>
      <c r="DU17" s="479"/>
      <c r="DV17" s="479"/>
      <c r="DW17" s="479"/>
      <c r="DX17" s="479"/>
      <c r="DY17" s="479"/>
      <c r="DZ17" s="479"/>
      <c r="EA17" s="479"/>
      <c r="EB17" s="479"/>
      <c r="EC17" s="626"/>
    </row>
    <row r="18" spans="2:133" ht="11.25" customHeight="1" x14ac:dyDescent="0.2">
      <c r="B18" s="593" t="s">
        <v>359</v>
      </c>
      <c r="C18" s="382"/>
      <c r="D18" s="382"/>
      <c r="E18" s="382"/>
      <c r="F18" s="382"/>
      <c r="G18" s="382"/>
      <c r="H18" s="382"/>
      <c r="I18" s="382"/>
      <c r="J18" s="382"/>
      <c r="K18" s="382"/>
      <c r="L18" s="382"/>
      <c r="M18" s="382"/>
      <c r="N18" s="382"/>
      <c r="O18" s="382"/>
      <c r="P18" s="382"/>
      <c r="Q18" s="594"/>
      <c r="R18" s="595">
        <v>1025</v>
      </c>
      <c r="S18" s="479"/>
      <c r="T18" s="479"/>
      <c r="U18" s="479"/>
      <c r="V18" s="479"/>
      <c r="W18" s="479"/>
      <c r="X18" s="479"/>
      <c r="Y18" s="608"/>
      <c r="Z18" s="628">
        <v>0</v>
      </c>
      <c r="AA18" s="628"/>
      <c r="AB18" s="628"/>
      <c r="AC18" s="628"/>
      <c r="AD18" s="629">
        <v>1025</v>
      </c>
      <c r="AE18" s="629"/>
      <c r="AF18" s="629"/>
      <c r="AG18" s="629"/>
      <c r="AH18" s="629"/>
      <c r="AI18" s="629"/>
      <c r="AJ18" s="629"/>
      <c r="AK18" s="629"/>
      <c r="AL18" s="598">
        <v>0</v>
      </c>
      <c r="AM18" s="342"/>
      <c r="AN18" s="342"/>
      <c r="AO18" s="630"/>
      <c r="AP18" s="593" t="s">
        <v>98</v>
      </c>
      <c r="AQ18" s="382"/>
      <c r="AR18" s="382"/>
      <c r="AS18" s="382"/>
      <c r="AT18" s="382"/>
      <c r="AU18" s="382"/>
      <c r="AV18" s="382"/>
      <c r="AW18" s="382"/>
      <c r="AX18" s="382"/>
      <c r="AY18" s="382"/>
      <c r="AZ18" s="382"/>
      <c r="BA18" s="382"/>
      <c r="BB18" s="382"/>
      <c r="BC18" s="382"/>
      <c r="BD18" s="382"/>
      <c r="BE18" s="382"/>
      <c r="BF18" s="594"/>
      <c r="BG18" s="595" t="s">
        <v>199</v>
      </c>
      <c r="BH18" s="479"/>
      <c r="BI18" s="479"/>
      <c r="BJ18" s="479"/>
      <c r="BK18" s="479"/>
      <c r="BL18" s="479"/>
      <c r="BM18" s="479"/>
      <c r="BN18" s="608"/>
      <c r="BO18" s="628" t="s">
        <v>199</v>
      </c>
      <c r="BP18" s="628"/>
      <c r="BQ18" s="628"/>
      <c r="BR18" s="628"/>
      <c r="BS18" s="629" t="s">
        <v>199</v>
      </c>
      <c r="BT18" s="629"/>
      <c r="BU18" s="629"/>
      <c r="BV18" s="629"/>
      <c r="BW18" s="629"/>
      <c r="BX18" s="629"/>
      <c r="BY18" s="629"/>
      <c r="BZ18" s="629"/>
      <c r="CA18" s="629"/>
      <c r="CB18" s="651"/>
      <c r="CD18" s="593" t="s">
        <v>360</v>
      </c>
      <c r="CE18" s="382"/>
      <c r="CF18" s="382"/>
      <c r="CG18" s="382"/>
      <c r="CH18" s="382"/>
      <c r="CI18" s="382"/>
      <c r="CJ18" s="382"/>
      <c r="CK18" s="382"/>
      <c r="CL18" s="382"/>
      <c r="CM18" s="382"/>
      <c r="CN18" s="382"/>
      <c r="CO18" s="382"/>
      <c r="CP18" s="382"/>
      <c r="CQ18" s="594"/>
      <c r="CR18" s="595" t="s">
        <v>199</v>
      </c>
      <c r="CS18" s="479"/>
      <c r="CT18" s="479"/>
      <c r="CU18" s="479"/>
      <c r="CV18" s="479"/>
      <c r="CW18" s="479"/>
      <c r="CX18" s="479"/>
      <c r="CY18" s="608"/>
      <c r="CZ18" s="628" t="s">
        <v>199</v>
      </c>
      <c r="DA18" s="628"/>
      <c r="DB18" s="628"/>
      <c r="DC18" s="628"/>
      <c r="DD18" s="601" t="s">
        <v>199</v>
      </c>
      <c r="DE18" s="479"/>
      <c r="DF18" s="479"/>
      <c r="DG18" s="479"/>
      <c r="DH18" s="479"/>
      <c r="DI18" s="479"/>
      <c r="DJ18" s="479"/>
      <c r="DK18" s="479"/>
      <c r="DL18" s="479"/>
      <c r="DM18" s="479"/>
      <c r="DN18" s="479"/>
      <c r="DO18" s="479"/>
      <c r="DP18" s="608"/>
      <c r="DQ18" s="601" t="s">
        <v>199</v>
      </c>
      <c r="DR18" s="479"/>
      <c r="DS18" s="479"/>
      <c r="DT18" s="479"/>
      <c r="DU18" s="479"/>
      <c r="DV18" s="479"/>
      <c r="DW18" s="479"/>
      <c r="DX18" s="479"/>
      <c r="DY18" s="479"/>
      <c r="DZ18" s="479"/>
      <c r="EA18" s="479"/>
      <c r="EB18" s="479"/>
      <c r="EC18" s="626"/>
    </row>
    <row r="19" spans="2:133" ht="11.25" customHeight="1" x14ac:dyDescent="0.2">
      <c r="B19" s="593" t="s">
        <v>361</v>
      </c>
      <c r="C19" s="382"/>
      <c r="D19" s="382"/>
      <c r="E19" s="382"/>
      <c r="F19" s="382"/>
      <c r="G19" s="382"/>
      <c r="H19" s="382"/>
      <c r="I19" s="382"/>
      <c r="J19" s="382"/>
      <c r="K19" s="382"/>
      <c r="L19" s="382"/>
      <c r="M19" s="382"/>
      <c r="N19" s="382"/>
      <c r="O19" s="382"/>
      <c r="P19" s="382"/>
      <c r="Q19" s="594"/>
      <c r="R19" s="595">
        <v>1025</v>
      </c>
      <c r="S19" s="479"/>
      <c r="T19" s="479"/>
      <c r="U19" s="479"/>
      <c r="V19" s="479"/>
      <c r="W19" s="479"/>
      <c r="X19" s="479"/>
      <c r="Y19" s="608"/>
      <c r="Z19" s="628">
        <v>0</v>
      </c>
      <c r="AA19" s="628"/>
      <c r="AB19" s="628"/>
      <c r="AC19" s="628"/>
      <c r="AD19" s="629">
        <v>1025</v>
      </c>
      <c r="AE19" s="629"/>
      <c r="AF19" s="629"/>
      <c r="AG19" s="629"/>
      <c r="AH19" s="629"/>
      <c r="AI19" s="629"/>
      <c r="AJ19" s="629"/>
      <c r="AK19" s="629"/>
      <c r="AL19" s="598">
        <v>0</v>
      </c>
      <c r="AM19" s="342"/>
      <c r="AN19" s="342"/>
      <c r="AO19" s="630"/>
      <c r="AP19" s="593" t="s">
        <v>249</v>
      </c>
      <c r="AQ19" s="382"/>
      <c r="AR19" s="382"/>
      <c r="AS19" s="382"/>
      <c r="AT19" s="382"/>
      <c r="AU19" s="382"/>
      <c r="AV19" s="382"/>
      <c r="AW19" s="382"/>
      <c r="AX19" s="382"/>
      <c r="AY19" s="382"/>
      <c r="AZ19" s="382"/>
      <c r="BA19" s="382"/>
      <c r="BB19" s="382"/>
      <c r="BC19" s="382"/>
      <c r="BD19" s="382"/>
      <c r="BE19" s="382"/>
      <c r="BF19" s="594"/>
      <c r="BG19" s="595">
        <v>9556</v>
      </c>
      <c r="BH19" s="479"/>
      <c r="BI19" s="479"/>
      <c r="BJ19" s="479"/>
      <c r="BK19" s="479"/>
      <c r="BL19" s="479"/>
      <c r="BM19" s="479"/>
      <c r="BN19" s="608"/>
      <c r="BO19" s="628">
        <v>1.3</v>
      </c>
      <c r="BP19" s="628"/>
      <c r="BQ19" s="628"/>
      <c r="BR19" s="628"/>
      <c r="BS19" s="629" t="s">
        <v>199</v>
      </c>
      <c r="BT19" s="629"/>
      <c r="BU19" s="629"/>
      <c r="BV19" s="629"/>
      <c r="BW19" s="629"/>
      <c r="BX19" s="629"/>
      <c r="BY19" s="629"/>
      <c r="BZ19" s="629"/>
      <c r="CA19" s="629"/>
      <c r="CB19" s="651"/>
      <c r="CD19" s="593" t="s">
        <v>362</v>
      </c>
      <c r="CE19" s="382"/>
      <c r="CF19" s="382"/>
      <c r="CG19" s="382"/>
      <c r="CH19" s="382"/>
      <c r="CI19" s="382"/>
      <c r="CJ19" s="382"/>
      <c r="CK19" s="382"/>
      <c r="CL19" s="382"/>
      <c r="CM19" s="382"/>
      <c r="CN19" s="382"/>
      <c r="CO19" s="382"/>
      <c r="CP19" s="382"/>
      <c r="CQ19" s="594"/>
      <c r="CR19" s="595" t="s">
        <v>199</v>
      </c>
      <c r="CS19" s="479"/>
      <c r="CT19" s="479"/>
      <c r="CU19" s="479"/>
      <c r="CV19" s="479"/>
      <c r="CW19" s="479"/>
      <c r="CX19" s="479"/>
      <c r="CY19" s="608"/>
      <c r="CZ19" s="628" t="s">
        <v>199</v>
      </c>
      <c r="DA19" s="628"/>
      <c r="DB19" s="628"/>
      <c r="DC19" s="628"/>
      <c r="DD19" s="601" t="s">
        <v>199</v>
      </c>
      <c r="DE19" s="479"/>
      <c r="DF19" s="479"/>
      <c r="DG19" s="479"/>
      <c r="DH19" s="479"/>
      <c r="DI19" s="479"/>
      <c r="DJ19" s="479"/>
      <c r="DK19" s="479"/>
      <c r="DL19" s="479"/>
      <c r="DM19" s="479"/>
      <c r="DN19" s="479"/>
      <c r="DO19" s="479"/>
      <c r="DP19" s="608"/>
      <c r="DQ19" s="601" t="s">
        <v>199</v>
      </c>
      <c r="DR19" s="479"/>
      <c r="DS19" s="479"/>
      <c r="DT19" s="479"/>
      <c r="DU19" s="479"/>
      <c r="DV19" s="479"/>
      <c r="DW19" s="479"/>
      <c r="DX19" s="479"/>
      <c r="DY19" s="479"/>
      <c r="DZ19" s="479"/>
      <c r="EA19" s="479"/>
      <c r="EB19" s="479"/>
      <c r="EC19" s="626"/>
    </row>
    <row r="20" spans="2:133" ht="11.25" customHeight="1" x14ac:dyDescent="0.2">
      <c r="B20" s="645" t="s">
        <v>363</v>
      </c>
      <c r="C20" s="646"/>
      <c r="D20" s="646"/>
      <c r="E20" s="646"/>
      <c r="F20" s="646"/>
      <c r="G20" s="646"/>
      <c r="H20" s="646"/>
      <c r="I20" s="646"/>
      <c r="J20" s="646"/>
      <c r="K20" s="646"/>
      <c r="L20" s="646"/>
      <c r="M20" s="646"/>
      <c r="N20" s="646"/>
      <c r="O20" s="646"/>
      <c r="P20" s="646"/>
      <c r="Q20" s="647"/>
      <c r="R20" s="595" t="s">
        <v>199</v>
      </c>
      <c r="S20" s="479"/>
      <c r="T20" s="479"/>
      <c r="U20" s="479"/>
      <c r="V20" s="479"/>
      <c r="W20" s="479"/>
      <c r="X20" s="479"/>
      <c r="Y20" s="608"/>
      <c r="Z20" s="628" t="s">
        <v>199</v>
      </c>
      <c r="AA20" s="628"/>
      <c r="AB20" s="628"/>
      <c r="AC20" s="628"/>
      <c r="AD20" s="629" t="s">
        <v>199</v>
      </c>
      <c r="AE20" s="629"/>
      <c r="AF20" s="629"/>
      <c r="AG20" s="629"/>
      <c r="AH20" s="629"/>
      <c r="AI20" s="629"/>
      <c r="AJ20" s="629"/>
      <c r="AK20" s="629"/>
      <c r="AL20" s="598" t="s">
        <v>199</v>
      </c>
      <c r="AM20" s="342"/>
      <c r="AN20" s="342"/>
      <c r="AO20" s="630"/>
      <c r="AP20" s="593" t="s">
        <v>364</v>
      </c>
      <c r="AQ20" s="382"/>
      <c r="AR20" s="382"/>
      <c r="AS20" s="382"/>
      <c r="AT20" s="382"/>
      <c r="AU20" s="382"/>
      <c r="AV20" s="382"/>
      <c r="AW20" s="382"/>
      <c r="AX20" s="382"/>
      <c r="AY20" s="382"/>
      <c r="AZ20" s="382"/>
      <c r="BA20" s="382"/>
      <c r="BB20" s="382"/>
      <c r="BC20" s="382"/>
      <c r="BD20" s="382"/>
      <c r="BE20" s="382"/>
      <c r="BF20" s="594"/>
      <c r="BG20" s="595">
        <v>9556</v>
      </c>
      <c r="BH20" s="479"/>
      <c r="BI20" s="479"/>
      <c r="BJ20" s="479"/>
      <c r="BK20" s="479"/>
      <c r="BL20" s="479"/>
      <c r="BM20" s="479"/>
      <c r="BN20" s="608"/>
      <c r="BO20" s="628">
        <v>1.3</v>
      </c>
      <c r="BP20" s="628"/>
      <c r="BQ20" s="628"/>
      <c r="BR20" s="628"/>
      <c r="BS20" s="629" t="s">
        <v>199</v>
      </c>
      <c r="BT20" s="629"/>
      <c r="BU20" s="629"/>
      <c r="BV20" s="629"/>
      <c r="BW20" s="629"/>
      <c r="BX20" s="629"/>
      <c r="BY20" s="629"/>
      <c r="BZ20" s="629"/>
      <c r="CA20" s="629"/>
      <c r="CB20" s="651"/>
      <c r="CD20" s="593" t="s">
        <v>191</v>
      </c>
      <c r="CE20" s="382"/>
      <c r="CF20" s="382"/>
      <c r="CG20" s="382"/>
      <c r="CH20" s="382"/>
      <c r="CI20" s="382"/>
      <c r="CJ20" s="382"/>
      <c r="CK20" s="382"/>
      <c r="CL20" s="382"/>
      <c r="CM20" s="382"/>
      <c r="CN20" s="382"/>
      <c r="CO20" s="382"/>
      <c r="CP20" s="382"/>
      <c r="CQ20" s="594"/>
      <c r="CR20" s="595">
        <v>8901239</v>
      </c>
      <c r="CS20" s="479"/>
      <c r="CT20" s="479"/>
      <c r="CU20" s="479"/>
      <c r="CV20" s="479"/>
      <c r="CW20" s="479"/>
      <c r="CX20" s="479"/>
      <c r="CY20" s="608"/>
      <c r="CZ20" s="628">
        <v>100</v>
      </c>
      <c r="DA20" s="628"/>
      <c r="DB20" s="628"/>
      <c r="DC20" s="628"/>
      <c r="DD20" s="601">
        <v>1270453</v>
      </c>
      <c r="DE20" s="479"/>
      <c r="DF20" s="479"/>
      <c r="DG20" s="479"/>
      <c r="DH20" s="479"/>
      <c r="DI20" s="479"/>
      <c r="DJ20" s="479"/>
      <c r="DK20" s="479"/>
      <c r="DL20" s="479"/>
      <c r="DM20" s="479"/>
      <c r="DN20" s="479"/>
      <c r="DO20" s="479"/>
      <c r="DP20" s="608"/>
      <c r="DQ20" s="601">
        <v>5832436</v>
      </c>
      <c r="DR20" s="479"/>
      <c r="DS20" s="479"/>
      <c r="DT20" s="479"/>
      <c r="DU20" s="479"/>
      <c r="DV20" s="479"/>
      <c r="DW20" s="479"/>
      <c r="DX20" s="479"/>
      <c r="DY20" s="479"/>
      <c r="DZ20" s="479"/>
      <c r="EA20" s="479"/>
      <c r="EB20" s="479"/>
      <c r="EC20" s="626"/>
    </row>
    <row r="21" spans="2:133" ht="11.25" customHeight="1" x14ac:dyDescent="0.2">
      <c r="B21" s="593" t="s">
        <v>340</v>
      </c>
      <c r="C21" s="382"/>
      <c r="D21" s="382"/>
      <c r="E21" s="382"/>
      <c r="F21" s="382"/>
      <c r="G21" s="382"/>
      <c r="H21" s="382"/>
      <c r="I21" s="382"/>
      <c r="J21" s="382"/>
      <c r="K21" s="382"/>
      <c r="L21" s="382"/>
      <c r="M21" s="382"/>
      <c r="N21" s="382"/>
      <c r="O21" s="382"/>
      <c r="P21" s="382"/>
      <c r="Q21" s="594"/>
      <c r="R21" s="595">
        <v>4502570</v>
      </c>
      <c r="S21" s="479"/>
      <c r="T21" s="479"/>
      <c r="U21" s="479"/>
      <c r="V21" s="479"/>
      <c r="W21" s="479"/>
      <c r="X21" s="479"/>
      <c r="Y21" s="608"/>
      <c r="Z21" s="628">
        <v>47.4</v>
      </c>
      <c r="AA21" s="628"/>
      <c r="AB21" s="628"/>
      <c r="AC21" s="628"/>
      <c r="AD21" s="629">
        <v>3883062</v>
      </c>
      <c r="AE21" s="629"/>
      <c r="AF21" s="629"/>
      <c r="AG21" s="629"/>
      <c r="AH21" s="629"/>
      <c r="AI21" s="629"/>
      <c r="AJ21" s="629"/>
      <c r="AK21" s="629"/>
      <c r="AL21" s="598">
        <v>77</v>
      </c>
      <c r="AM21" s="342"/>
      <c r="AN21" s="342"/>
      <c r="AO21" s="630"/>
      <c r="AP21" s="593" t="s">
        <v>366</v>
      </c>
      <c r="AQ21" s="652"/>
      <c r="AR21" s="652"/>
      <c r="AS21" s="652"/>
      <c r="AT21" s="652"/>
      <c r="AU21" s="652"/>
      <c r="AV21" s="652"/>
      <c r="AW21" s="652"/>
      <c r="AX21" s="652"/>
      <c r="AY21" s="652"/>
      <c r="AZ21" s="652"/>
      <c r="BA21" s="652"/>
      <c r="BB21" s="652"/>
      <c r="BC21" s="652"/>
      <c r="BD21" s="652"/>
      <c r="BE21" s="652"/>
      <c r="BF21" s="653"/>
      <c r="BG21" s="595">
        <v>9556</v>
      </c>
      <c r="BH21" s="479"/>
      <c r="BI21" s="479"/>
      <c r="BJ21" s="479"/>
      <c r="BK21" s="479"/>
      <c r="BL21" s="479"/>
      <c r="BM21" s="479"/>
      <c r="BN21" s="608"/>
      <c r="BO21" s="628">
        <v>1.3</v>
      </c>
      <c r="BP21" s="628"/>
      <c r="BQ21" s="628"/>
      <c r="BR21" s="628"/>
      <c r="BS21" s="629" t="s">
        <v>199</v>
      </c>
      <c r="BT21" s="629"/>
      <c r="BU21" s="629"/>
      <c r="BV21" s="629"/>
      <c r="BW21" s="629"/>
      <c r="BX21" s="629"/>
      <c r="BY21" s="629"/>
      <c r="BZ21" s="629"/>
      <c r="CA21" s="629"/>
      <c r="CB21" s="651"/>
      <c r="CD21" s="573"/>
      <c r="CE21" s="574"/>
      <c r="CF21" s="574"/>
      <c r="CG21" s="574"/>
      <c r="CH21" s="574"/>
      <c r="CI21" s="574"/>
      <c r="CJ21" s="574"/>
      <c r="CK21" s="574"/>
      <c r="CL21" s="574"/>
      <c r="CM21" s="574"/>
      <c r="CN21" s="574"/>
      <c r="CO21" s="574"/>
      <c r="CP21" s="574"/>
      <c r="CQ21" s="575"/>
      <c r="CR21" s="662"/>
      <c r="CS21" s="663"/>
      <c r="CT21" s="663"/>
      <c r="CU21" s="663"/>
      <c r="CV21" s="663"/>
      <c r="CW21" s="663"/>
      <c r="CX21" s="663"/>
      <c r="CY21" s="664"/>
      <c r="CZ21" s="665"/>
      <c r="DA21" s="665"/>
      <c r="DB21" s="665"/>
      <c r="DC21" s="665"/>
      <c r="DD21" s="666"/>
      <c r="DE21" s="663"/>
      <c r="DF21" s="663"/>
      <c r="DG21" s="663"/>
      <c r="DH21" s="663"/>
      <c r="DI21" s="663"/>
      <c r="DJ21" s="663"/>
      <c r="DK21" s="663"/>
      <c r="DL21" s="663"/>
      <c r="DM21" s="663"/>
      <c r="DN21" s="663"/>
      <c r="DO21" s="663"/>
      <c r="DP21" s="664"/>
      <c r="DQ21" s="666"/>
      <c r="DR21" s="663"/>
      <c r="DS21" s="663"/>
      <c r="DT21" s="663"/>
      <c r="DU21" s="663"/>
      <c r="DV21" s="663"/>
      <c r="DW21" s="663"/>
      <c r="DX21" s="663"/>
      <c r="DY21" s="663"/>
      <c r="DZ21" s="663"/>
      <c r="EA21" s="663"/>
      <c r="EB21" s="663"/>
      <c r="EC21" s="667"/>
    </row>
    <row r="22" spans="2:133" ht="11.25" customHeight="1" x14ac:dyDescent="0.2">
      <c r="B22" s="593" t="s">
        <v>296</v>
      </c>
      <c r="C22" s="382"/>
      <c r="D22" s="382"/>
      <c r="E22" s="382"/>
      <c r="F22" s="382"/>
      <c r="G22" s="382"/>
      <c r="H22" s="382"/>
      <c r="I22" s="382"/>
      <c r="J22" s="382"/>
      <c r="K22" s="382"/>
      <c r="L22" s="382"/>
      <c r="M22" s="382"/>
      <c r="N22" s="382"/>
      <c r="O22" s="382"/>
      <c r="P22" s="382"/>
      <c r="Q22" s="594"/>
      <c r="R22" s="595">
        <v>3883062</v>
      </c>
      <c r="S22" s="479"/>
      <c r="T22" s="479"/>
      <c r="U22" s="479"/>
      <c r="V22" s="479"/>
      <c r="W22" s="479"/>
      <c r="X22" s="479"/>
      <c r="Y22" s="608"/>
      <c r="Z22" s="628">
        <v>40.799999999999997</v>
      </c>
      <c r="AA22" s="628"/>
      <c r="AB22" s="628"/>
      <c r="AC22" s="628"/>
      <c r="AD22" s="629">
        <v>3883062</v>
      </c>
      <c r="AE22" s="629"/>
      <c r="AF22" s="629"/>
      <c r="AG22" s="629"/>
      <c r="AH22" s="629"/>
      <c r="AI22" s="629"/>
      <c r="AJ22" s="629"/>
      <c r="AK22" s="629"/>
      <c r="AL22" s="598">
        <v>77</v>
      </c>
      <c r="AM22" s="342"/>
      <c r="AN22" s="342"/>
      <c r="AO22" s="630"/>
      <c r="AP22" s="593" t="s">
        <v>367</v>
      </c>
      <c r="AQ22" s="652"/>
      <c r="AR22" s="652"/>
      <c r="AS22" s="652"/>
      <c r="AT22" s="652"/>
      <c r="AU22" s="652"/>
      <c r="AV22" s="652"/>
      <c r="AW22" s="652"/>
      <c r="AX22" s="652"/>
      <c r="AY22" s="652"/>
      <c r="AZ22" s="652"/>
      <c r="BA22" s="652"/>
      <c r="BB22" s="652"/>
      <c r="BC22" s="652"/>
      <c r="BD22" s="652"/>
      <c r="BE22" s="652"/>
      <c r="BF22" s="653"/>
      <c r="BG22" s="595" t="s">
        <v>199</v>
      </c>
      <c r="BH22" s="479"/>
      <c r="BI22" s="479"/>
      <c r="BJ22" s="479"/>
      <c r="BK22" s="479"/>
      <c r="BL22" s="479"/>
      <c r="BM22" s="479"/>
      <c r="BN22" s="608"/>
      <c r="BO22" s="628" t="s">
        <v>199</v>
      </c>
      <c r="BP22" s="628"/>
      <c r="BQ22" s="628"/>
      <c r="BR22" s="628"/>
      <c r="BS22" s="629" t="s">
        <v>199</v>
      </c>
      <c r="BT22" s="629"/>
      <c r="BU22" s="629"/>
      <c r="BV22" s="629"/>
      <c r="BW22" s="629"/>
      <c r="BX22" s="629"/>
      <c r="BY22" s="629"/>
      <c r="BZ22" s="629"/>
      <c r="CA22" s="629"/>
      <c r="CB22" s="651"/>
      <c r="CD22" s="508" t="s">
        <v>369</v>
      </c>
      <c r="CE22" s="509"/>
      <c r="CF22" s="509"/>
      <c r="CG22" s="509"/>
      <c r="CH22" s="509"/>
      <c r="CI22" s="509"/>
      <c r="CJ22" s="509"/>
      <c r="CK22" s="509"/>
      <c r="CL22" s="509"/>
      <c r="CM22" s="509"/>
      <c r="CN22" s="509"/>
      <c r="CO22" s="509"/>
      <c r="CP22" s="509"/>
      <c r="CQ22" s="509"/>
      <c r="CR22" s="509"/>
      <c r="CS22" s="509"/>
      <c r="CT22" s="509"/>
      <c r="CU22" s="509"/>
      <c r="CV22" s="509"/>
      <c r="CW22" s="509"/>
      <c r="CX22" s="509"/>
      <c r="CY22" s="509"/>
      <c r="CZ22" s="509"/>
      <c r="DA22" s="509"/>
      <c r="DB22" s="509"/>
      <c r="DC22" s="509"/>
      <c r="DD22" s="509"/>
      <c r="DE22" s="509"/>
      <c r="DF22" s="509"/>
      <c r="DG22" s="509"/>
      <c r="DH22" s="509"/>
      <c r="DI22" s="509"/>
      <c r="DJ22" s="509"/>
      <c r="DK22" s="509"/>
      <c r="DL22" s="509"/>
      <c r="DM22" s="509"/>
      <c r="DN22" s="509"/>
      <c r="DO22" s="509"/>
      <c r="DP22" s="509"/>
      <c r="DQ22" s="509"/>
      <c r="DR22" s="509"/>
      <c r="DS22" s="509"/>
      <c r="DT22" s="509"/>
      <c r="DU22" s="509"/>
      <c r="DV22" s="509"/>
      <c r="DW22" s="509"/>
      <c r="DX22" s="509"/>
      <c r="DY22" s="509"/>
      <c r="DZ22" s="509"/>
      <c r="EA22" s="509"/>
      <c r="EB22" s="509"/>
      <c r="EC22" s="551"/>
    </row>
    <row r="23" spans="2:133" ht="11.25" customHeight="1" x14ac:dyDescent="0.2">
      <c r="B23" s="593" t="s">
        <v>294</v>
      </c>
      <c r="C23" s="382"/>
      <c r="D23" s="382"/>
      <c r="E23" s="382"/>
      <c r="F23" s="382"/>
      <c r="G23" s="382"/>
      <c r="H23" s="382"/>
      <c r="I23" s="382"/>
      <c r="J23" s="382"/>
      <c r="K23" s="382"/>
      <c r="L23" s="382"/>
      <c r="M23" s="382"/>
      <c r="N23" s="382"/>
      <c r="O23" s="382"/>
      <c r="P23" s="382"/>
      <c r="Q23" s="594"/>
      <c r="R23" s="595">
        <v>619508</v>
      </c>
      <c r="S23" s="479"/>
      <c r="T23" s="479"/>
      <c r="U23" s="479"/>
      <c r="V23" s="479"/>
      <c r="W23" s="479"/>
      <c r="X23" s="479"/>
      <c r="Y23" s="608"/>
      <c r="Z23" s="628">
        <v>6.5</v>
      </c>
      <c r="AA23" s="628"/>
      <c r="AB23" s="628"/>
      <c r="AC23" s="628"/>
      <c r="AD23" s="629" t="s">
        <v>199</v>
      </c>
      <c r="AE23" s="629"/>
      <c r="AF23" s="629"/>
      <c r="AG23" s="629"/>
      <c r="AH23" s="629"/>
      <c r="AI23" s="629"/>
      <c r="AJ23" s="629"/>
      <c r="AK23" s="629"/>
      <c r="AL23" s="598" t="s">
        <v>199</v>
      </c>
      <c r="AM23" s="342"/>
      <c r="AN23" s="342"/>
      <c r="AO23" s="630"/>
      <c r="AP23" s="593" t="s">
        <v>119</v>
      </c>
      <c r="AQ23" s="652"/>
      <c r="AR23" s="652"/>
      <c r="AS23" s="652"/>
      <c r="AT23" s="652"/>
      <c r="AU23" s="652"/>
      <c r="AV23" s="652"/>
      <c r="AW23" s="652"/>
      <c r="AX23" s="652"/>
      <c r="AY23" s="652"/>
      <c r="AZ23" s="652"/>
      <c r="BA23" s="652"/>
      <c r="BB23" s="652"/>
      <c r="BC23" s="652"/>
      <c r="BD23" s="652"/>
      <c r="BE23" s="652"/>
      <c r="BF23" s="653"/>
      <c r="BG23" s="595" t="s">
        <v>199</v>
      </c>
      <c r="BH23" s="479"/>
      <c r="BI23" s="479"/>
      <c r="BJ23" s="479"/>
      <c r="BK23" s="479"/>
      <c r="BL23" s="479"/>
      <c r="BM23" s="479"/>
      <c r="BN23" s="608"/>
      <c r="BO23" s="628" t="s">
        <v>199</v>
      </c>
      <c r="BP23" s="628"/>
      <c r="BQ23" s="628"/>
      <c r="BR23" s="628"/>
      <c r="BS23" s="629" t="s">
        <v>199</v>
      </c>
      <c r="BT23" s="629"/>
      <c r="BU23" s="629"/>
      <c r="BV23" s="629"/>
      <c r="BW23" s="629"/>
      <c r="BX23" s="629"/>
      <c r="BY23" s="629"/>
      <c r="BZ23" s="629"/>
      <c r="CA23" s="629"/>
      <c r="CB23" s="651"/>
      <c r="CD23" s="508" t="s">
        <v>314</v>
      </c>
      <c r="CE23" s="509"/>
      <c r="CF23" s="509"/>
      <c r="CG23" s="509"/>
      <c r="CH23" s="509"/>
      <c r="CI23" s="509"/>
      <c r="CJ23" s="509"/>
      <c r="CK23" s="509"/>
      <c r="CL23" s="509"/>
      <c r="CM23" s="509"/>
      <c r="CN23" s="509"/>
      <c r="CO23" s="509"/>
      <c r="CP23" s="509"/>
      <c r="CQ23" s="551"/>
      <c r="CR23" s="508" t="s">
        <v>288</v>
      </c>
      <c r="CS23" s="509"/>
      <c r="CT23" s="509"/>
      <c r="CU23" s="509"/>
      <c r="CV23" s="509"/>
      <c r="CW23" s="509"/>
      <c r="CX23" s="509"/>
      <c r="CY23" s="551"/>
      <c r="CZ23" s="508" t="s">
        <v>370</v>
      </c>
      <c r="DA23" s="509"/>
      <c r="DB23" s="509"/>
      <c r="DC23" s="551"/>
      <c r="DD23" s="508" t="s">
        <v>300</v>
      </c>
      <c r="DE23" s="509"/>
      <c r="DF23" s="509"/>
      <c r="DG23" s="509"/>
      <c r="DH23" s="509"/>
      <c r="DI23" s="509"/>
      <c r="DJ23" s="509"/>
      <c r="DK23" s="551"/>
      <c r="DL23" s="654" t="s">
        <v>373</v>
      </c>
      <c r="DM23" s="655"/>
      <c r="DN23" s="655"/>
      <c r="DO23" s="655"/>
      <c r="DP23" s="655"/>
      <c r="DQ23" s="655"/>
      <c r="DR23" s="655"/>
      <c r="DS23" s="655"/>
      <c r="DT23" s="655"/>
      <c r="DU23" s="655"/>
      <c r="DV23" s="656"/>
      <c r="DW23" s="508" t="s">
        <v>17</v>
      </c>
      <c r="DX23" s="509"/>
      <c r="DY23" s="509"/>
      <c r="DZ23" s="509"/>
      <c r="EA23" s="509"/>
      <c r="EB23" s="509"/>
      <c r="EC23" s="551"/>
    </row>
    <row r="24" spans="2:133" ht="11.25" customHeight="1" x14ac:dyDescent="0.2">
      <c r="B24" s="593" t="s">
        <v>374</v>
      </c>
      <c r="C24" s="382"/>
      <c r="D24" s="382"/>
      <c r="E24" s="382"/>
      <c r="F24" s="382"/>
      <c r="G24" s="382"/>
      <c r="H24" s="382"/>
      <c r="I24" s="382"/>
      <c r="J24" s="382"/>
      <c r="K24" s="382"/>
      <c r="L24" s="382"/>
      <c r="M24" s="382"/>
      <c r="N24" s="382"/>
      <c r="O24" s="382"/>
      <c r="P24" s="382"/>
      <c r="Q24" s="594"/>
      <c r="R24" s="595" t="s">
        <v>199</v>
      </c>
      <c r="S24" s="479"/>
      <c r="T24" s="479"/>
      <c r="U24" s="479"/>
      <c r="V24" s="479"/>
      <c r="W24" s="479"/>
      <c r="X24" s="479"/>
      <c r="Y24" s="608"/>
      <c r="Z24" s="628" t="s">
        <v>199</v>
      </c>
      <c r="AA24" s="628"/>
      <c r="AB24" s="628"/>
      <c r="AC24" s="628"/>
      <c r="AD24" s="629" t="s">
        <v>199</v>
      </c>
      <c r="AE24" s="629"/>
      <c r="AF24" s="629"/>
      <c r="AG24" s="629"/>
      <c r="AH24" s="629"/>
      <c r="AI24" s="629"/>
      <c r="AJ24" s="629"/>
      <c r="AK24" s="629"/>
      <c r="AL24" s="598" t="s">
        <v>199</v>
      </c>
      <c r="AM24" s="342"/>
      <c r="AN24" s="342"/>
      <c r="AO24" s="630"/>
      <c r="AP24" s="593" t="s">
        <v>375</v>
      </c>
      <c r="AQ24" s="652"/>
      <c r="AR24" s="652"/>
      <c r="AS24" s="652"/>
      <c r="AT24" s="652"/>
      <c r="AU24" s="652"/>
      <c r="AV24" s="652"/>
      <c r="AW24" s="652"/>
      <c r="AX24" s="652"/>
      <c r="AY24" s="652"/>
      <c r="AZ24" s="652"/>
      <c r="BA24" s="652"/>
      <c r="BB24" s="652"/>
      <c r="BC24" s="652"/>
      <c r="BD24" s="652"/>
      <c r="BE24" s="652"/>
      <c r="BF24" s="653"/>
      <c r="BG24" s="595" t="s">
        <v>199</v>
      </c>
      <c r="BH24" s="479"/>
      <c r="BI24" s="479"/>
      <c r="BJ24" s="479"/>
      <c r="BK24" s="479"/>
      <c r="BL24" s="479"/>
      <c r="BM24" s="479"/>
      <c r="BN24" s="608"/>
      <c r="BO24" s="628" t="s">
        <v>199</v>
      </c>
      <c r="BP24" s="628"/>
      <c r="BQ24" s="628"/>
      <c r="BR24" s="628"/>
      <c r="BS24" s="629" t="s">
        <v>199</v>
      </c>
      <c r="BT24" s="629"/>
      <c r="BU24" s="629"/>
      <c r="BV24" s="629"/>
      <c r="BW24" s="629"/>
      <c r="BX24" s="629"/>
      <c r="BY24" s="629"/>
      <c r="BZ24" s="629"/>
      <c r="CA24" s="629"/>
      <c r="CB24" s="651"/>
      <c r="CD24" s="637" t="s">
        <v>376</v>
      </c>
      <c r="CE24" s="638"/>
      <c r="CF24" s="638"/>
      <c r="CG24" s="638"/>
      <c r="CH24" s="638"/>
      <c r="CI24" s="638"/>
      <c r="CJ24" s="638"/>
      <c r="CK24" s="638"/>
      <c r="CL24" s="638"/>
      <c r="CM24" s="638"/>
      <c r="CN24" s="638"/>
      <c r="CO24" s="638"/>
      <c r="CP24" s="638"/>
      <c r="CQ24" s="639"/>
      <c r="CR24" s="634">
        <v>3048484</v>
      </c>
      <c r="CS24" s="635"/>
      <c r="CT24" s="635"/>
      <c r="CU24" s="635"/>
      <c r="CV24" s="635"/>
      <c r="CW24" s="635"/>
      <c r="CX24" s="635"/>
      <c r="CY24" s="657"/>
      <c r="CZ24" s="658">
        <v>34.200000000000003</v>
      </c>
      <c r="DA24" s="641"/>
      <c r="DB24" s="641"/>
      <c r="DC24" s="659"/>
      <c r="DD24" s="660">
        <v>2564556</v>
      </c>
      <c r="DE24" s="635"/>
      <c r="DF24" s="635"/>
      <c r="DG24" s="635"/>
      <c r="DH24" s="635"/>
      <c r="DI24" s="635"/>
      <c r="DJ24" s="635"/>
      <c r="DK24" s="657"/>
      <c r="DL24" s="660">
        <v>2511820</v>
      </c>
      <c r="DM24" s="635"/>
      <c r="DN24" s="635"/>
      <c r="DO24" s="635"/>
      <c r="DP24" s="635"/>
      <c r="DQ24" s="635"/>
      <c r="DR24" s="635"/>
      <c r="DS24" s="635"/>
      <c r="DT24" s="635"/>
      <c r="DU24" s="635"/>
      <c r="DV24" s="657"/>
      <c r="DW24" s="658">
        <v>49.4</v>
      </c>
      <c r="DX24" s="641"/>
      <c r="DY24" s="641"/>
      <c r="DZ24" s="641"/>
      <c r="EA24" s="641"/>
      <c r="EB24" s="641"/>
      <c r="EC24" s="661"/>
    </row>
    <row r="25" spans="2:133" ht="11.25" customHeight="1" x14ac:dyDescent="0.2">
      <c r="B25" s="593" t="s">
        <v>58</v>
      </c>
      <c r="C25" s="382"/>
      <c r="D25" s="382"/>
      <c r="E25" s="382"/>
      <c r="F25" s="382"/>
      <c r="G25" s="382"/>
      <c r="H25" s="382"/>
      <c r="I25" s="382"/>
      <c r="J25" s="382"/>
      <c r="K25" s="382"/>
      <c r="L25" s="382"/>
      <c r="M25" s="382"/>
      <c r="N25" s="382"/>
      <c r="O25" s="382"/>
      <c r="P25" s="382"/>
      <c r="Q25" s="594"/>
      <c r="R25" s="595">
        <v>5645627</v>
      </c>
      <c r="S25" s="479"/>
      <c r="T25" s="479"/>
      <c r="U25" s="479"/>
      <c r="V25" s="479"/>
      <c r="W25" s="479"/>
      <c r="X25" s="479"/>
      <c r="Y25" s="608"/>
      <c r="Z25" s="628">
        <v>59.4</v>
      </c>
      <c r="AA25" s="628"/>
      <c r="AB25" s="628"/>
      <c r="AC25" s="628"/>
      <c r="AD25" s="629">
        <v>5026119</v>
      </c>
      <c r="AE25" s="629"/>
      <c r="AF25" s="629"/>
      <c r="AG25" s="629"/>
      <c r="AH25" s="629"/>
      <c r="AI25" s="629"/>
      <c r="AJ25" s="629"/>
      <c r="AK25" s="629"/>
      <c r="AL25" s="598">
        <v>99.7</v>
      </c>
      <c r="AM25" s="342"/>
      <c r="AN25" s="342"/>
      <c r="AO25" s="630"/>
      <c r="AP25" s="593" t="s">
        <v>270</v>
      </c>
      <c r="AQ25" s="652"/>
      <c r="AR25" s="652"/>
      <c r="AS25" s="652"/>
      <c r="AT25" s="652"/>
      <c r="AU25" s="652"/>
      <c r="AV25" s="652"/>
      <c r="AW25" s="652"/>
      <c r="AX25" s="652"/>
      <c r="AY25" s="652"/>
      <c r="AZ25" s="652"/>
      <c r="BA25" s="652"/>
      <c r="BB25" s="652"/>
      <c r="BC25" s="652"/>
      <c r="BD25" s="652"/>
      <c r="BE25" s="652"/>
      <c r="BF25" s="653"/>
      <c r="BG25" s="595" t="s">
        <v>199</v>
      </c>
      <c r="BH25" s="479"/>
      <c r="BI25" s="479"/>
      <c r="BJ25" s="479"/>
      <c r="BK25" s="479"/>
      <c r="BL25" s="479"/>
      <c r="BM25" s="479"/>
      <c r="BN25" s="608"/>
      <c r="BO25" s="628" t="s">
        <v>199</v>
      </c>
      <c r="BP25" s="628"/>
      <c r="BQ25" s="628"/>
      <c r="BR25" s="628"/>
      <c r="BS25" s="629" t="s">
        <v>199</v>
      </c>
      <c r="BT25" s="629"/>
      <c r="BU25" s="629"/>
      <c r="BV25" s="629"/>
      <c r="BW25" s="629"/>
      <c r="BX25" s="629"/>
      <c r="BY25" s="629"/>
      <c r="BZ25" s="629"/>
      <c r="CA25" s="629"/>
      <c r="CB25" s="651"/>
      <c r="CD25" s="593" t="s">
        <v>197</v>
      </c>
      <c r="CE25" s="382"/>
      <c r="CF25" s="382"/>
      <c r="CG25" s="382"/>
      <c r="CH25" s="382"/>
      <c r="CI25" s="382"/>
      <c r="CJ25" s="382"/>
      <c r="CK25" s="382"/>
      <c r="CL25" s="382"/>
      <c r="CM25" s="382"/>
      <c r="CN25" s="382"/>
      <c r="CO25" s="382"/>
      <c r="CP25" s="382"/>
      <c r="CQ25" s="594"/>
      <c r="CR25" s="595">
        <v>1294602</v>
      </c>
      <c r="CS25" s="596"/>
      <c r="CT25" s="596"/>
      <c r="CU25" s="596"/>
      <c r="CV25" s="596"/>
      <c r="CW25" s="596"/>
      <c r="CX25" s="596"/>
      <c r="CY25" s="597"/>
      <c r="CZ25" s="598">
        <v>14.5</v>
      </c>
      <c r="DA25" s="599"/>
      <c r="DB25" s="599"/>
      <c r="DC25" s="600"/>
      <c r="DD25" s="601">
        <v>1222639</v>
      </c>
      <c r="DE25" s="596"/>
      <c r="DF25" s="596"/>
      <c r="DG25" s="596"/>
      <c r="DH25" s="596"/>
      <c r="DI25" s="596"/>
      <c r="DJ25" s="596"/>
      <c r="DK25" s="597"/>
      <c r="DL25" s="601">
        <v>1184789</v>
      </c>
      <c r="DM25" s="596"/>
      <c r="DN25" s="596"/>
      <c r="DO25" s="596"/>
      <c r="DP25" s="596"/>
      <c r="DQ25" s="596"/>
      <c r="DR25" s="596"/>
      <c r="DS25" s="596"/>
      <c r="DT25" s="596"/>
      <c r="DU25" s="596"/>
      <c r="DV25" s="597"/>
      <c r="DW25" s="598">
        <v>23.3</v>
      </c>
      <c r="DX25" s="599"/>
      <c r="DY25" s="599"/>
      <c r="DZ25" s="599"/>
      <c r="EA25" s="599"/>
      <c r="EB25" s="599"/>
      <c r="EC25" s="627"/>
    </row>
    <row r="26" spans="2:133" ht="11.25" customHeight="1" x14ac:dyDescent="0.2">
      <c r="B26" s="593" t="s">
        <v>379</v>
      </c>
      <c r="C26" s="382"/>
      <c r="D26" s="382"/>
      <c r="E26" s="382"/>
      <c r="F26" s="382"/>
      <c r="G26" s="382"/>
      <c r="H26" s="382"/>
      <c r="I26" s="382"/>
      <c r="J26" s="382"/>
      <c r="K26" s="382"/>
      <c r="L26" s="382"/>
      <c r="M26" s="382"/>
      <c r="N26" s="382"/>
      <c r="O26" s="382"/>
      <c r="P26" s="382"/>
      <c r="Q26" s="594"/>
      <c r="R26" s="595">
        <v>1102</v>
      </c>
      <c r="S26" s="479"/>
      <c r="T26" s="479"/>
      <c r="U26" s="479"/>
      <c r="V26" s="479"/>
      <c r="W26" s="479"/>
      <c r="X26" s="479"/>
      <c r="Y26" s="608"/>
      <c r="Z26" s="628">
        <v>0</v>
      </c>
      <c r="AA26" s="628"/>
      <c r="AB26" s="628"/>
      <c r="AC26" s="628"/>
      <c r="AD26" s="629">
        <v>1102</v>
      </c>
      <c r="AE26" s="629"/>
      <c r="AF26" s="629"/>
      <c r="AG26" s="629"/>
      <c r="AH26" s="629"/>
      <c r="AI26" s="629"/>
      <c r="AJ26" s="629"/>
      <c r="AK26" s="629"/>
      <c r="AL26" s="598">
        <v>0</v>
      </c>
      <c r="AM26" s="342"/>
      <c r="AN26" s="342"/>
      <c r="AO26" s="630"/>
      <c r="AP26" s="593" t="s">
        <v>381</v>
      </c>
      <c r="AQ26" s="652"/>
      <c r="AR26" s="652"/>
      <c r="AS26" s="652"/>
      <c r="AT26" s="652"/>
      <c r="AU26" s="652"/>
      <c r="AV26" s="652"/>
      <c r="AW26" s="652"/>
      <c r="AX26" s="652"/>
      <c r="AY26" s="652"/>
      <c r="AZ26" s="652"/>
      <c r="BA26" s="652"/>
      <c r="BB26" s="652"/>
      <c r="BC26" s="652"/>
      <c r="BD26" s="652"/>
      <c r="BE26" s="652"/>
      <c r="BF26" s="653"/>
      <c r="BG26" s="595" t="s">
        <v>199</v>
      </c>
      <c r="BH26" s="479"/>
      <c r="BI26" s="479"/>
      <c r="BJ26" s="479"/>
      <c r="BK26" s="479"/>
      <c r="BL26" s="479"/>
      <c r="BM26" s="479"/>
      <c r="BN26" s="608"/>
      <c r="BO26" s="628" t="s">
        <v>199</v>
      </c>
      <c r="BP26" s="628"/>
      <c r="BQ26" s="628"/>
      <c r="BR26" s="628"/>
      <c r="BS26" s="629" t="s">
        <v>199</v>
      </c>
      <c r="BT26" s="629"/>
      <c r="BU26" s="629"/>
      <c r="BV26" s="629"/>
      <c r="BW26" s="629"/>
      <c r="BX26" s="629"/>
      <c r="BY26" s="629"/>
      <c r="BZ26" s="629"/>
      <c r="CA26" s="629"/>
      <c r="CB26" s="651"/>
      <c r="CD26" s="593" t="s">
        <v>126</v>
      </c>
      <c r="CE26" s="382"/>
      <c r="CF26" s="382"/>
      <c r="CG26" s="382"/>
      <c r="CH26" s="382"/>
      <c r="CI26" s="382"/>
      <c r="CJ26" s="382"/>
      <c r="CK26" s="382"/>
      <c r="CL26" s="382"/>
      <c r="CM26" s="382"/>
      <c r="CN26" s="382"/>
      <c r="CO26" s="382"/>
      <c r="CP26" s="382"/>
      <c r="CQ26" s="594"/>
      <c r="CR26" s="595">
        <v>681326</v>
      </c>
      <c r="CS26" s="479"/>
      <c r="CT26" s="479"/>
      <c r="CU26" s="479"/>
      <c r="CV26" s="479"/>
      <c r="CW26" s="479"/>
      <c r="CX26" s="479"/>
      <c r="CY26" s="608"/>
      <c r="CZ26" s="598">
        <v>7.7</v>
      </c>
      <c r="DA26" s="599"/>
      <c r="DB26" s="599"/>
      <c r="DC26" s="600"/>
      <c r="DD26" s="601">
        <v>630735</v>
      </c>
      <c r="DE26" s="479"/>
      <c r="DF26" s="479"/>
      <c r="DG26" s="479"/>
      <c r="DH26" s="479"/>
      <c r="DI26" s="479"/>
      <c r="DJ26" s="479"/>
      <c r="DK26" s="608"/>
      <c r="DL26" s="601" t="s">
        <v>199</v>
      </c>
      <c r="DM26" s="479"/>
      <c r="DN26" s="479"/>
      <c r="DO26" s="479"/>
      <c r="DP26" s="479"/>
      <c r="DQ26" s="479"/>
      <c r="DR26" s="479"/>
      <c r="DS26" s="479"/>
      <c r="DT26" s="479"/>
      <c r="DU26" s="479"/>
      <c r="DV26" s="608"/>
      <c r="DW26" s="598" t="s">
        <v>199</v>
      </c>
      <c r="DX26" s="599"/>
      <c r="DY26" s="599"/>
      <c r="DZ26" s="599"/>
      <c r="EA26" s="599"/>
      <c r="EB26" s="599"/>
      <c r="EC26" s="627"/>
    </row>
    <row r="27" spans="2:133" ht="11.25" customHeight="1" x14ac:dyDescent="0.2">
      <c r="B27" s="593" t="s">
        <v>156</v>
      </c>
      <c r="C27" s="382"/>
      <c r="D27" s="382"/>
      <c r="E27" s="382"/>
      <c r="F27" s="382"/>
      <c r="G27" s="382"/>
      <c r="H27" s="382"/>
      <c r="I27" s="382"/>
      <c r="J27" s="382"/>
      <c r="K27" s="382"/>
      <c r="L27" s="382"/>
      <c r="M27" s="382"/>
      <c r="N27" s="382"/>
      <c r="O27" s="382"/>
      <c r="P27" s="382"/>
      <c r="Q27" s="594"/>
      <c r="R27" s="595">
        <v>54003</v>
      </c>
      <c r="S27" s="479"/>
      <c r="T27" s="479"/>
      <c r="U27" s="479"/>
      <c r="V27" s="479"/>
      <c r="W27" s="479"/>
      <c r="X27" s="479"/>
      <c r="Y27" s="608"/>
      <c r="Z27" s="628">
        <v>0.6</v>
      </c>
      <c r="AA27" s="628"/>
      <c r="AB27" s="628"/>
      <c r="AC27" s="628"/>
      <c r="AD27" s="629" t="s">
        <v>199</v>
      </c>
      <c r="AE27" s="629"/>
      <c r="AF27" s="629"/>
      <c r="AG27" s="629"/>
      <c r="AH27" s="629"/>
      <c r="AI27" s="629"/>
      <c r="AJ27" s="629"/>
      <c r="AK27" s="629"/>
      <c r="AL27" s="598" t="s">
        <v>199</v>
      </c>
      <c r="AM27" s="342"/>
      <c r="AN27" s="342"/>
      <c r="AO27" s="630"/>
      <c r="AP27" s="593" t="s">
        <v>383</v>
      </c>
      <c r="AQ27" s="382"/>
      <c r="AR27" s="382"/>
      <c r="AS27" s="382"/>
      <c r="AT27" s="382"/>
      <c r="AU27" s="382"/>
      <c r="AV27" s="382"/>
      <c r="AW27" s="382"/>
      <c r="AX27" s="382"/>
      <c r="AY27" s="382"/>
      <c r="AZ27" s="382"/>
      <c r="BA27" s="382"/>
      <c r="BB27" s="382"/>
      <c r="BC27" s="382"/>
      <c r="BD27" s="382"/>
      <c r="BE27" s="382"/>
      <c r="BF27" s="594"/>
      <c r="BG27" s="595">
        <v>743622</v>
      </c>
      <c r="BH27" s="479"/>
      <c r="BI27" s="479"/>
      <c r="BJ27" s="479"/>
      <c r="BK27" s="479"/>
      <c r="BL27" s="479"/>
      <c r="BM27" s="479"/>
      <c r="BN27" s="608"/>
      <c r="BO27" s="628">
        <v>100</v>
      </c>
      <c r="BP27" s="628"/>
      <c r="BQ27" s="628"/>
      <c r="BR27" s="628"/>
      <c r="BS27" s="629">
        <v>97593</v>
      </c>
      <c r="BT27" s="629"/>
      <c r="BU27" s="629"/>
      <c r="BV27" s="629"/>
      <c r="BW27" s="629"/>
      <c r="BX27" s="629"/>
      <c r="BY27" s="629"/>
      <c r="BZ27" s="629"/>
      <c r="CA27" s="629"/>
      <c r="CB27" s="651"/>
      <c r="CD27" s="593" t="s">
        <v>220</v>
      </c>
      <c r="CE27" s="382"/>
      <c r="CF27" s="382"/>
      <c r="CG27" s="382"/>
      <c r="CH27" s="382"/>
      <c r="CI27" s="382"/>
      <c r="CJ27" s="382"/>
      <c r="CK27" s="382"/>
      <c r="CL27" s="382"/>
      <c r="CM27" s="382"/>
      <c r="CN27" s="382"/>
      <c r="CO27" s="382"/>
      <c r="CP27" s="382"/>
      <c r="CQ27" s="594"/>
      <c r="CR27" s="595">
        <v>675809</v>
      </c>
      <c r="CS27" s="596"/>
      <c r="CT27" s="596"/>
      <c r="CU27" s="596"/>
      <c r="CV27" s="596"/>
      <c r="CW27" s="596"/>
      <c r="CX27" s="596"/>
      <c r="CY27" s="597"/>
      <c r="CZ27" s="598">
        <v>7.6</v>
      </c>
      <c r="DA27" s="599"/>
      <c r="DB27" s="599"/>
      <c r="DC27" s="600"/>
      <c r="DD27" s="601">
        <v>268610</v>
      </c>
      <c r="DE27" s="596"/>
      <c r="DF27" s="596"/>
      <c r="DG27" s="596"/>
      <c r="DH27" s="596"/>
      <c r="DI27" s="596"/>
      <c r="DJ27" s="596"/>
      <c r="DK27" s="597"/>
      <c r="DL27" s="601">
        <v>253724</v>
      </c>
      <c r="DM27" s="596"/>
      <c r="DN27" s="596"/>
      <c r="DO27" s="596"/>
      <c r="DP27" s="596"/>
      <c r="DQ27" s="596"/>
      <c r="DR27" s="596"/>
      <c r="DS27" s="596"/>
      <c r="DT27" s="596"/>
      <c r="DU27" s="596"/>
      <c r="DV27" s="597"/>
      <c r="DW27" s="598">
        <v>5</v>
      </c>
      <c r="DX27" s="599"/>
      <c r="DY27" s="599"/>
      <c r="DZ27" s="599"/>
      <c r="EA27" s="599"/>
      <c r="EB27" s="599"/>
      <c r="EC27" s="627"/>
    </row>
    <row r="28" spans="2:133" ht="11.25" customHeight="1" x14ac:dyDescent="0.2">
      <c r="B28" s="593" t="s">
        <v>313</v>
      </c>
      <c r="C28" s="382"/>
      <c r="D28" s="382"/>
      <c r="E28" s="382"/>
      <c r="F28" s="382"/>
      <c r="G28" s="382"/>
      <c r="H28" s="382"/>
      <c r="I28" s="382"/>
      <c r="J28" s="382"/>
      <c r="K28" s="382"/>
      <c r="L28" s="382"/>
      <c r="M28" s="382"/>
      <c r="N28" s="382"/>
      <c r="O28" s="382"/>
      <c r="P28" s="382"/>
      <c r="Q28" s="594"/>
      <c r="R28" s="595">
        <v>54060</v>
      </c>
      <c r="S28" s="479"/>
      <c r="T28" s="479"/>
      <c r="U28" s="479"/>
      <c r="V28" s="479"/>
      <c r="W28" s="479"/>
      <c r="X28" s="479"/>
      <c r="Y28" s="608"/>
      <c r="Z28" s="628">
        <v>0.6</v>
      </c>
      <c r="AA28" s="628"/>
      <c r="AB28" s="628"/>
      <c r="AC28" s="628"/>
      <c r="AD28" s="629">
        <v>6858</v>
      </c>
      <c r="AE28" s="629"/>
      <c r="AF28" s="629"/>
      <c r="AG28" s="629"/>
      <c r="AH28" s="629"/>
      <c r="AI28" s="629"/>
      <c r="AJ28" s="629"/>
      <c r="AK28" s="629"/>
      <c r="AL28" s="598">
        <v>0.1</v>
      </c>
      <c r="AM28" s="342"/>
      <c r="AN28" s="342"/>
      <c r="AO28" s="630"/>
      <c r="AP28" s="593"/>
      <c r="AQ28" s="382"/>
      <c r="AR28" s="382"/>
      <c r="AS28" s="382"/>
      <c r="AT28" s="382"/>
      <c r="AU28" s="382"/>
      <c r="AV28" s="382"/>
      <c r="AW28" s="382"/>
      <c r="AX28" s="382"/>
      <c r="AY28" s="382"/>
      <c r="AZ28" s="382"/>
      <c r="BA28" s="382"/>
      <c r="BB28" s="382"/>
      <c r="BC28" s="382"/>
      <c r="BD28" s="382"/>
      <c r="BE28" s="382"/>
      <c r="BF28" s="594"/>
      <c r="BG28" s="595"/>
      <c r="BH28" s="479"/>
      <c r="BI28" s="479"/>
      <c r="BJ28" s="479"/>
      <c r="BK28" s="479"/>
      <c r="BL28" s="479"/>
      <c r="BM28" s="479"/>
      <c r="BN28" s="608"/>
      <c r="BO28" s="628"/>
      <c r="BP28" s="628"/>
      <c r="BQ28" s="628"/>
      <c r="BR28" s="628"/>
      <c r="BS28" s="601"/>
      <c r="BT28" s="479"/>
      <c r="BU28" s="479"/>
      <c r="BV28" s="479"/>
      <c r="BW28" s="479"/>
      <c r="BX28" s="479"/>
      <c r="BY28" s="479"/>
      <c r="BZ28" s="479"/>
      <c r="CA28" s="479"/>
      <c r="CB28" s="626"/>
      <c r="CD28" s="593" t="s">
        <v>377</v>
      </c>
      <c r="CE28" s="382"/>
      <c r="CF28" s="382"/>
      <c r="CG28" s="382"/>
      <c r="CH28" s="382"/>
      <c r="CI28" s="382"/>
      <c r="CJ28" s="382"/>
      <c r="CK28" s="382"/>
      <c r="CL28" s="382"/>
      <c r="CM28" s="382"/>
      <c r="CN28" s="382"/>
      <c r="CO28" s="382"/>
      <c r="CP28" s="382"/>
      <c r="CQ28" s="594"/>
      <c r="CR28" s="595">
        <v>1078073</v>
      </c>
      <c r="CS28" s="479"/>
      <c r="CT28" s="479"/>
      <c r="CU28" s="479"/>
      <c r="CV28" s="479"/>
      <c r="CW28" s="479"/>
      <c r="CX28" s="479"/>
      <c r="CY28" s="608"/>
      <c r="CZ28" s="598">
        <v>12.1</v>
      </c>
      <c r="DA28" s="599"/>
      <c r="DB28" s="599"/>
      <c r="DC28" s="600"/>
      <c r="DD28" s="601">
        <v>1073307</v>
      </c>
      <c r="DE28" s="479"/>
      <c r="DF28" s="479"/>
      <c r="DG28" s="479"/>
      <c r="DH28" s="479"/>
      <c r="DI28" s="479"/>
      <c r="DJ28" s="479"/>
      <c r="DK28" s="608"/>
      <c r="DL28" s="601">
        <v>1073307</v>
      </c>
      <c r="DM28" s="479"/>
      <c r="DN28" s="479"/>
      <c r="DO28" s="479"/>
      <c r="DP28" s="479"/>
      <c r="DQ28" s="479"/>
      <c r="DR28" s="479"/>
      <c r="DS28" s="479"/>
      <c r="DT28" s="479"/>
      <c r="DU28" s="479"/>
      <c r="DV28" s="608"/>
      <c r="DW28" s="598">
        <v>21.1</v>
      </c>
      <c r="DX28" s="599"/>
      <c r="DY28" s="599"/>
      <c r="DZ28" s="599"/>
      <c r="EA28" s="599"/>
      <c r="EB28" s="599"/>
      <c r="EC28" s="627"/>
    </row>
    <row r="29" spans="2:133" ht="11.25" customHeight="1" x14ac:dyDescent="0.2">
      <c r="B29" s="593" t="s">
        <v>20</v>
      </c>
      <c r="C29" s="382"/>
      <c r="D29" s="382"/>
      <c r="E29" s="382"/>
      <c r="F29" s="382"/>
      <c r="G29" s="382"/>
      <c r="H29" s="382"/>
      <c r="I29" s="382"/>
      <c r="J29" s="382"/>
      <c r="K29" s="382"/>
      <c r="L29" s="382"/>
      <c r="M29" s="382"/>
      <c r="N29" s="382"/>
      <c r="O29" s="382"/>
      <c r="P29" s="382"/>
      <c r="Q29" s="594"/>
      <c r="R29" s="595">
        <v>8689</v>
      </c>
      <c r="S29" s="479"/>
      <c r="T29" s="479"/>
      <c r="U29" s="479"/>
      <c r="V29" s="479"/>
      <c r="W29" s="479"/>
      <c r="X29" s="479"/>
      <c r="Y29" s="608"/>
      <c r="Z29" s="628">
        <v>0.1</v>
      </c>
      <c r="AA29" s="628"/>
      <c r="AB29" s="628"/>
      <c r="AC29" s="628"/>
      <c r="AD29" s="629" t="s">
        <v>199</v>
      </c>
      <c r="AE29" s="629"/>
      <c r="AF29" s="629"/>
      <c r="AG29" s="629"/>
      <c r="AH29" s="629"/>
      <c r="AI29" s="629"/>
      <c r="AJ29" s="629"/>
      <c r="AK29" s="629"/>
      <c r="AL29" s="598" t="s">
        <v>199</v>
      </c>
      <c r="AM29" s="342"/>
      <c r="AN29" s="342"/>
      <c r="AO29" s="630"/>
      <c r="AP29" s="573"/>
      <c r="AQ29" s="574"/>
      <c r="AR29" s="574"/>
      <c r="AS29" s="574"/>
      <c r="AT29" s="574"/>
      <c r="AU29" s="574"/>
      <c r="AV29" s="574"/>
      <c r="AW29" s="574"/>
      <c r="AX29" s="574"/>
      <c r="AY29" s="574"/>
      <c r="AZ29" s="574"/>
      <c r="BA29" s="574"/>
      <c r="BB29" s="574"/>
      <c r="BC29" s="574"/>
      <c r="BD29" s="574"/>
      <c r="BE29" s="574"/>
      <c r="BF29" s="575"/>
      <c r="BG29" s="595"/>
      <c r="BH29" s="479"/>
      <c r="BI29" s="479"/>
      <c r="BJ29" s="479"/>
      <c r="BK29" s="479"/>
      <c r="BL29" s="479"/>
      <c r="BM29" s="479"/>
      <c r="BN29" s="608"/>
      <c r="BO29" s="628"/>
      <c r="BP29" s="628"/>
      <c r="BQ29" s="628"/>
      <c r="BR29" s="628"/>
      <c r="BS29" s="629"/>
      <c r="BT29" s="629"/>
      <c r="BU29" s="629"/>
      <c r="BV29" s="629"/>
      <c r="BW29" s="629"/>
      <c r="BX29" s="629"/>
      <c r="BY29" s="629"/>
      <c r="BZ29" s="629"/>
      <c r="CA29" s="629"/>
      <c r="CB29" s="651"/>
      <c r="CD29" s="373" t="s">
        <v>171</v>
      </c>
      <c r="CE29" s="375"/>
      <c r="CF29" s="593" t="s">
        <v>26</v>
      </c>
      <c r="CG29" s="382"/>
      <c r="CH29" s="382"/>
      <c r="CI29" s="382"/>
      <c r="CJ29" s="382"/>
      <c r="CK29" s="382"/>
      <c r="CL29" s="382"/>
      <c r="CM29" s="382"/>
      <c r="CN29" s="382"/>
      <c r="CO29" s="382"/>
      <c r="CP29" s="382"/>
      <c r="CQ29" s="594"/>
      <c r="CR29" s="595">
        <v>1078073</v>
      </c>
      <c r="CS29" s="596"/>
      <c r="CT29" s="596"/>
      <c r="CU29" s="596"/>
      <c r="CV29" s="596"/>
      <c r="CW29" s="596"/>
      <c r="CX29" s="596"/>
      <c r="CY29" s="597"/>
      <c r="CZ29" s="598">
        <v>12.1</v>
      </c>
      <c r="DA29" s="599"/>
      <c r="DB29" s="599"/>
      <c r="DC29" s="600"/>
      <c r="DD29" s="601">
        <v>1073307</v>
      </c>
      <c r="DE29" s="596"/>
      <c r="DF29" s="596"/>
      <c r="DG29" s="596"/>
      <c r="DH29" s="596"/>
      <c r="DI29" s="596"/>
      <c r="DJ29" s="596"/>
      <c r="DK29" s="597"/>
      <c r="DL29" s="601">
        <v>1073307</v>
      </c>
      <c r="DM29" s="596"/>
      <c r="DN29" s="596"/>
      <c r="DO29" s="596"/>
      <c r="DP29" s="596"/>
      <c r="DQ29" s="596"/>
      <c r="DR29" s="596"/>
      <c r="DS29" s="596"/>
      <c r="DT29" s="596"/>
      <c r="DU29" s="596"/>
      <c r="DV29" s="597"/>
      <c r="DW29" s="598">
        <v>21.1</v>
      </c>
      <c r="DX29" s="599"/>
      <c r="DY29" s="599"/>
      <c r="DZ29" s="599"/>
      <c r="EA29" s="599"/>
      <c r="EB29" s="599"/>
      <c r="EC29" s="627"/>
    </row>
    <row r="30" spans="2:133" ht="11.25" customHeight="1" x14ac:dyDescent="0.2">
      <c r="B30" s="593" t="s">
        <v>341</v>
      </c>
      <c r="C30" s="382"/>
      <c r="D30" s="382"/>
      <c r="E30" s="382"/>
      <c r="F30" s="382"/>
      <c r="G30" s="382"/>
      <c r="H30" s="382"/>
      <c r="I30" s="382"/>
      <c r="J30" s="382"/>
      <c r="K30" s="382"/>
      <c r="L30" s="382"/>
      <c r="M30" s="382"/>
      <c r="N30" s="382"/>
      <c r="O30" s="382"/>
      <c r="P30" s="382"/>
      <c r="Q30" s="594"/>
      <c r="R30" s="595">
        <v>877500</v>
      </c>
      <c r="S30" s="479"/>
      <c r="T30" s="479"/>
      <c r="U30" s="479"/>
      <c r="V30" s="479"/>
      <c r="W30" s="479"/>
      <c r="X30" s="479"/>
      <c r="Y30" s="608"/>
      <c r="Z30" s="628">
        <v>9.1999999999999993</v>
      </c>
      <c r="AA30" s="628"/>
      <c r="AB30" s="628"/>
      <c r="AC30" s="628"/>
      <c r="AD30" s="629" t="s">
        <v>199</v>
      </c>
      <c r="AE30" s="629"/>
      <c r="AF30" s="629"/>
      <c r="AG30" s="629"/>
      <c r="AH30" s="629"/>
      <c r="AI30" s="629"/>
      <c r="AJ30" s="629"/>
      <c r="AK30" s="629"/>
      <c r="AL30" s="598" t="s">
        <v>199</v>
      </c>
      <c r="AM30" s="342"/>
      <c r="AN30" s="342"/>
      <c r="AO30" s="630"/>
      <c r="AP30" s="508" t="s">
        <v>314</v>
      </c>
      <c r="AQ30" s="509"/>
      <c r="AR30" s="509"/>
      <c r="AS30" s="509"/>
      <c r="AT30" s="509"/>
      <c r="AU30" s="509"/>
      <c r="AV30" s="509"/>
      <c r="AW30" s="509"/>
      <c r="AX30" s="509"/>
      <c r="AY30" s="509"/>
      <c r="AZ30" s="509"/>
      <c r="BA30" s="509"/>
      <c r="BB30" s="509"/>
      <c r="BC30" s="509"/>
      <c r="BD30" s="509"/>
      <c r="BE30" s="509"/>
      <c r="BF30" s="551"/>
      <c r="BG30" s="508" t="s">
        <v>385</v>
      </c>
      <c r="BH30" s="649"/>
      <c r="BI30" s="649"/>
      <c r="BJ30" s="649"/>
      <c r="BK30" s="649"/>
      <c r="BL30" s="649"/>
      <c r="BM30" s="649"/>
      <c r="BN30" s="649"/>
      <c r="BO30" s="649"/>
      <c r="BP30" s="649"/>
      <c r="BQ30" s="650"/>
      <c r="BR30" s="508" t="s">
        <v>386</v>
      </c>
      <c r="BS30" s="649"/>
      <c r="BT30" s="649"/>
      <c r="BU30" s="649"/>
      <c r="BV30" s="649"/>
      <c r="BW30" s="649"/>
      <c r="BX30" s="649"/>
      <c r="BY30" s="649"/>
      <c r="BZ30" s="649"/>
      <c r="CA30" s="649"/>
      <c r="CB30" s="650"/>
      <c r="CD30" s="376"/>
      <c r="CE30" s="378"/>
      <c r="CF30" s="593" t="s">
        <v>387</v>
      </c>
      <c r="CG30" s="382"/>
      <c r="CH30" s="382"/>
      <c r="CI30" s="382"/>
      <c r="CJ30" s="382"/>
      <c r="CK30" s="382"/>
      <c r="CL30" s="382"/>
      <c r="CM30" s="382"/>
      <c r="CN30" s="382"/>
      <c r="CO30" s="382"/>
      <c r="CP30" s="382"/>
      <c r="CQ30" s="594"/>
      <c r="CR30" s="595">
        <v>1060814</v>
      </c>
      <c r="CS30" s="479"/>
      <c r="CT30" s="479"/>
      <c r="CU30" s="479"/>
      <c r="CV30" s="479"/>
      <c r="CW30" s="479"/>
      <c r="CX30" s="479"/>
      <c r="CY30" s="608"/>
      <c r="CZ30" s="598">
        <v>11.9</v>
      </c>
      <c r="DA30" s="599"/>
      <c r="DB30" s="599"/>
      <c r="DC30" s="600"/>
      <c r="DD30" s="601">
        <v>1056206</v>
      </c>
      <c r="DE30" s="479"/>
      <c r="DF30" s="479"/>
      <c r="DG30" s="479"/>
      <c r="DH30" s="479"/>
      <c r="DI30" s="479"/>
      <c r="DJ30" s="479"/>
      <c r="DK30" s="608"/>
      <c r="DL30" s="601">
        <v>1056206</v>
      </c>
      <c r="DM30" s="479"/>
      <c r="DN30" s="479"/>
      <c r="DO30" s="479"/>
      <c r="DP30" s="479"/>
      <c r="DQ30" s="479"/>
      <c r="DR30" s="479"/>
      <c r="DS30" s="479"/>
      <c r="DT30" s="479"/>
      <c r="DU30" s="479"/>
      <c r="DV30" s="608"/>
      <c r="DW30" s="598">
        <v>20.8</v>
      </c>
      <c r="DX30" s="599"/>
      <c r="DY30" s="599"/>
      <c r="DZ30" s="599"/>
      <c r="EA30" s="599"/>
      <c r="EB30" s="599"/>
      <c r="EC30" s="627"/>
    </row>
    <row r="31" spans="2:133" ht="11.25" customHeight="1" x14ac:dyDescent="0.2">
      <c r="B31" s="645" t="s">
        <v>52</v>
      </c>
      <c r="C31" s="646"/>
      <c r="D31" s="646"/>
      <c r="E31" s="646"/>
      <c r="F31" s="646"/>
      <c r="G31" s="646"/>
      <c r="H31" s="646"/>
      <c r="I31" s="646"/>
      <c r="J31" s="646"/>
      <c r="K31" s="646"/>
      <c r="L31" s="646"/>
      <c r="M31" s="646"/>
      <c r="N31" s="646"/>
      <c r="O31" s="646"/>
      <c r="P31" s="646"/>
      <c r="Q31" s="647"/>
      <c r="R31" s="595" t="s">
        <v>199</v>
      </c>
      <c r="S31" s="479"/>
      <c r="T31" s="479"/>
      <c r="U31" s="479"/>
      <c r="V31" s="479"/>
      <c r="W31" s="479"/>
      <c r="X31" s="479"/>
      <c r="Y31" s="608"/>
      <c r="Z31" s="628" t="s">
        <v>199</v>
      </c>
      <c r="AA31" s="628"/>
      <c r="AB31" s="628"/>
      <c r="AC31" s="628"/>
      <c r="AD31" s="629" t="s">
        <v>199</v>
      </c>
      <c r="AE31" s="629"/>
      <c r="AF31" s="629"/>
      <c r="AG31" s="629"/>
      <c r="AH31" s="629"/>
      <c r="AI31" s="629"/>
      <c r="AJ31" s="629"/>
      <c r="AK31" s="629"/>
      <c r="AL31" s="598" t="s">
        <v>199</v>
      </c>
      <c r="AM31" s="342"/>
      <c r="AN31" s="342"/>
      <c r="AO31" s="630"/>
      <c r="AP31" s="365" t="s">
        <v>4</v>
      </c>
      <c r="AQ31" s="366"/>
      <c r="AR31" s="366"/>
      <c r="AS31" s="366"/>
      <c r="AT31" s="590" t="s">
        <v>388</v>
      </c>
      <c r="AU31" s="42"/>
      <c r="AV31" s="42"/>
      <c r="AW31" s="42"/>
      <c r="AX31" s="637" t="s">
        <v>271</v>
      </c>
      <c r="AY31" s="638"/>
      <c r="AZ31" s="638"/>
      <c r="BA31" s="638"/>
      <c r="BB31" s="638"/>
      <c r="BC31" s="638"/>
      <c r="BD31" s="638"/>
      <c r="BE31" s="638"/>
      <c r="BF31" s="639"/>
      <c r="BG31" s="648">
        <v>99.7</v>
      </c>
      <c r="BH31" s="642"/>
      <c r="BI31" s="642"/>
      <c r="BJ31" s="642"/>
      <c r="BK31" s="642"/>
      <c r="BL31" s="642"/>
      <c r="BM31" s="641">
        <v>99.4</v>
      </c>
      <c r="BN31" s="642"/>
      <c r="BO31" s="642"/>
      <c r="BP31" s="642"/>
      <c r="BQ31" s="643"/>
      <c r="BR31" s="648">
        <v>99.9</v>
      </c>
      <c r="BS31" s="642"/>
      <c r="BT31" s="642"/>
      <c r="BU31" s="642"/>
      <c r="BV31" s="642"/>
      <c r="BW31" s="642"/>
      <c r="BX31" s="641">
        <v>99.3</v>
      </c>
      <c r="BY31" s="642"/>
      <c r="BZ31" s="642"/>
      <c r="CA31" s="642"/>
      <c r="CB31" s="643"/>
      <c r="CD31" s="376"/>
      <c r="CE31" s="378"/>
      <c r="CF31" s="593" t="s">
        <v>315</v>
      </c>
      <c r="CG31" s="382"/>
      <c r="CH31" s="382"/>
      <c r="CI31" s="382"/>
      <c r="CJ31" s="382"/>
      <c r="CK31" s="382"/>
      <c r="CL31" s="382"/>
      <c r="CM31" s="382"/>
      <c r="CN31" s="382"/>
      <c r="CO31" s="382"/>
      <c r="CP31" s="382"/>
      <c r="CQ31" s="594"/>
      <c r="CR31" s="595">
        <v>17259</v>
      </c>
      <c r="CS31" s="596"/>
      <c r="CT31" s="596"/>
      <c r="CU31" s="596"/>
      <c r="CV31" s="596"/>
      <c r="CW31" s="596"/>
      <c r="CX31" s="596"/>
      <c r="CY31" s="597"/>
      <c r="CZ31" s="598">
        <v>0.2</v>
      </c>
      <c r="DA31" s="599"/>
      <c r="DB31" s="599"/>
      <c r="DC31" s="600"/>
      <c r="DD31" s="601">
        <v>17101</v>
      </c>
      <c r="DE31" s="596"/>
      <c r="DF31" s="596"/>
      <c r="DG31" s="596"/>
      <c r="DH31" s="596"/>
      <c r="DI31" s="596"/>
      <c r="DJ31" s="596"/>
      <c r="DK31" s="597"/>
      <c r="DL31" s="601">
        <v>17101</v>
      </c>
      <c r="DM31" s="596"/>
      <c r="DN31" s="596"/>
      <c r="DO31" s="596"/>
      <c r="DP31" s="596"/>
      <c r="DQ31" s="596"/>
      <c r="DR31" s="596"/>
      <c r="DS31" s="596"/>
      <c r="DT31" s="596"/>
      <c r="DU31" s="596"/>
      <c r="DV31" s="597"/>
      <c r="DW31" s="598">
        <v>0.3</v>
      </c>
      <c r="DX31" s="599"/>
      <c r="DY31" s="599"/>
      <c r="DZ31" s="599"/>
      <c r="EA31" s="599"/>
      <c r="EB31" s="599"/>
      <c r="EC31" s="627"/>
    </row>
    <row r="32" spans="2:133" ht="11.25" customHeight="1" x14ac:dyDescent="0.2">
      <c r="B32" s="593" t="s">
        <v>389</v>
      </c>
      <c r="C32" s="382"/>
      <c r="D32" s="382"/>
      <c r="E32" s="382"/>
      <c r="F32" s="382"/>
      <c r="G32" s="382"/>
      <c r="H32" s="382"/>
      <c r="I32" s="382"/>
      <c r="J32" s="382"/>
      <c r="K32" s="382"/>
      <c r="L32" s="382"/>
      <c r="M32" s="382"/>
      <c r="N32" s="382"/>
      <c r="O32" s="382"/>
      <c r="P32" s="382"/>
      <c r="Q32" s="594"/>
      <c r="R32" s="595">
        <v>883943</v>
      </c>
      <c r="S32" s="479"/>
      <c r="T32" s="479"/>
      <c r="U32" s="479"/>
      <c r="V32" s="479"/>
      <c r="W32" s="479"/>
      <c r="X32" s="479"/>
      <c r="Y32" s="608"/>
      <c r="Z32" s="628">
        <v>9.3000000000000007</v>
      </c>
      <c r="AA32" s="628"/>
      <c r="AB32" s="628"/>
      <c r="AC32" s="628"/>
      <c r="AD32" s="629" t="s">
        <v>199</v>
      </c>
      <c r="AE32" s="629"/>
      <c r="AF32" s="629"/>
      <c r="AG32" s="629"/>
      <c r="AH32" s="629"/>
      <c r="AI32" s="629"/>
      <c r="AJ32" s="629"/>
      <c r="AK32" s="629"/>
      <c r="AL32" s="598" t="s">
        <v>199</v>
      </c>
      <c r="AM32" s="342"/>
      <c r="AN32" s="342"/>
      <c r="AO32" s="630"/>
      <c r="AP32" s="589"/>
      <c r="AQ32" s="431"/>
      <c r="AR32" s="431"/>
      <c r="AS32" s="431"/>
      <c r="AT32" s="591"/>
      <c r="AU32" s="1" t="s">
        <v>242</v>
      </c>
      <c r="AX32" s="593" t="s">
        <v>289</v>
      </c>
      <c r="AY32" s="382"/>
      <c r="AZ32" s="382"/>
      <c r="BA32" s="382"/>
      <c r="BB32" s="382"/>
      <c r="BC32" s="382"/>
      <c r="BD32" s="382"/>
      <c r="BE32" s="382"/>
      <c r="BF32" s="594"/>
      <c r="BG32" s="644">
        <v>99.3</v>
      </c>
      <c r="BH32" s="596"/>
      <c r="BI32" s="596"/>
      <c r="BJ32" s="596"/>
      <c r="BK32" s="596"/>
      <c r="BL32" s="596"/>
      <c r="BM32" s="342">
        <v>98.3</v>
      </c>
      <c r="BN32" s="596"/>
      <c r="BO32" s="596"/>
      <c r="BP32" s="596"/>
      <c r="BQ32" s="625"/>
      <c r="BR32" s="644">
        <v>99.8</v>
      </c>
      <c r="BS32" s="596"/>
      <c r="BT32" s="596"/>
      <c r="BU32" s="596"/>
      <c r="BV32" s="596"/>
      <c r="BW32" s="596"/>
      <c r="BX32" s="342">
        <v>98.1</v>
      </c>
      <c r="BY32" s="596"/>
      <c r="BZ32" s="596"/>
      <c r="CA32" s="596"/>
      <c r="CB32" s="625"/>
      <c r="CD32" s="379"/>
      <c r="CE32" s="381"/>
      <c r="CF32" s="593" t="s">
        <v>390</v>
      </c>
      <c r="CG32" s="382"/>
      <c r="CH32" s="382"/>
      <c r="CI32" s="382"/>
      <c r="CJ32" s="382"/>
      <c r="CK32" s="382"/>
      <c r="CL32" s="382"/>
      <c r="CM32" s="382"/>
      <c r="CN32" s="382"/>
      <c r="CO32" s="382"/>
      <c r="CP32" s="382"/>
      <c r="CQ32" s="594"/>
      <c r="CR32" s="595" t="s">
        <v>199</v>
      </c>
      <c r="CS32" s="479"/>
      <c r="CT32" s="479"/>
      <c r="CU32" s="479"/>
      <c r="CV32" s="479"/>
      <c r="CW32" s="479"/>
      <c r="CX32" s="479"/>
      <c r="CY32" s="608"/>
      <c r="CZ32" s="598" t="s">
        <v>199</v>
      </c>
      <c r="DA32" s="599"/>
      <c r="DB32" s="599"/>
      <c r="DC32" s="600"/>
      <c r="DD32" s="601" t="s">
        <v>199</v>
      </c>
      <c r="DE32" s="479"/>
      <c r="DF32" s="479"/>
      <c r="DG32" s="479"/>
      <c r="DH32" s="479"/>
      <c r="DI32" s="479"/>
      <c r="DJ32" s="479"/>
      <c r="DK32" s="608"/>
      <c r="DL32" s="601" t="s">
        <v>199</v>
      </c>
      <c r="DM32" s="479"/>
      <c r="DN32" s="479"/>
      <c r="DO32" s="479"/>
      <c r="DP32" s="479"/>
      <c r="DQ32" s="479"/>
      <c r="DR32" s="479"/>
      <c r="DS32" s="479"/>
      <c r="DT32" s="479"/>
      <c r="DU32" s="479"/>
      <c r="DV32" s="608"/>
      <c r="DW32" s="598" t="s">
        <v>199</v>
      </c>
      <c r="DX32" s="599"/>
      <c r="DY32" s="599"/>
      <c r="DZ32" s="599"/>
      <c r="EA32" s="599"/>
      <c r="EB32" s="599"/>
      <c r="EC32" s="627"/>
    </row>
    <row r="33" spans="2:133" ht="11.25" customHeight="1" x14ac:dyDescent="0.2">
      <c r="B33" s="593" t="s">
        <v>229</v>
      </c>
      <c r="C33" s="382"/>
      <c r="D33" s="382"/>
      <c r="E33" s="382"/>
      <c r="F33" s="382"/>
      <c r="G33" s="382"/>
      <c r="H33" s="382"/>
      <c r="I33" s="382"/>
      <c r="J33" s="382"/>
      <c r="K33" s="382"/>
      <c r="L33" s="382"/>
      <c r="M33" s="382"/>
      <c r="N33" s="382"/>
      <c r="O33" s="382"/>
      <c r="P33" s="382"/>
      <c r="Q33" s="594"/>
      <c r="R33" s="595">
        <v>54577</v>
      </c>
      <c r="S33" s="479"/>
      <c r="T33" s="479"/>
      <c r="U33" s="479"/>
      <c r="V33" s="479"/>
      <c r="W33" s="479"/>
      <c r="X33" s="479"/>
      <c r="Y33" s="608"/>
      <c r="Z33" s="628">
        <v>0.6</v>
      </c>
      <c r="AA33" s="628"/>
      <c r="AB33" s="628"/>
      <c r="AC33" s="628"/>
      <c r="AD33" s="629">
        <v>6486</v>
      </c>
      <c r="AE33" s="629"/>
      <c r="AF33" s="629"/>
      <c r="AG33" s="629"/>
      <c r="AH33" s="629"/>
      <c r="AI33" s="629"/>
      <c r="AJ33" s="629"/>
      <c r="AK33" s="629"/>
      <c r="AL33" s="598">
        <v>0.1</v>
      </c>
      <c r="AM33" s="342"/>
      <c r="AN33" s="342"/>
      <c r="AO33" s="630"/>
      <c r="AP33" s="368"/>
      <c r="AQ33" s="369"/>
      <c r="AR33" s="369"/>
      <c r="AS33" s="369"/>
      <c r="AT33" s="592"/>
      <c r="AU33" s="43"/>
      <c r="AV33" s="43"/>
      <c r="AW33" s="43"/>
      <c r="AX33" s="573" t="s">
        <v>158</v>
      </c>
      <c r="AY33" s="574"/>
      <c r="AZ33" s="574"/>
      <c r="BA33" s="574"/>
      <c r="BB33" s="574"/>
      <c r="BC33" s="574"/>
      <c r="BD33" s="574"/>
      <c r="BE33" s="574"/>
      <c r="BF33" s="575"/>
      <c r="BG33" s="640">
        <v>99.8</v>
      </c>
      <c r="BH33" s="577"/>
      <c r="BI33" s="577"/>
      <c r="BJ33" s="577"/>
      <c r="BK33" s="577"/>
      <c r="BL33" s="577"/>
      <c r="BM33" s="621">
        <v>99.6</v>
      </c>
      <c r="BN33" s="577"/>
      <c r="BO33" s="577"/>
      <c r="BP33" s="577"/>
      <c r="BQ33" s="616"/>
      <c r="BR33" s="640">
        <v>99.9</v>
      </c>
      <c r="BS33" s="577"/>
      <c r="BT33" s="577"/>
      <c r="BU33" s="577"/>
      <c r="BV33" s="577"/>
      <c r="BW33" s="577"/>
      <c r="BX33" s="621">
        <v>99.6</v>
      </c>
      <c r="BY33" s="577"/>
      <c r="BZ33" s="577"/>
      <c r="CA33" s="577"/>
      <c r="CB33" s="616"/>
      <c r="CD33" s="593" t="s">
        <v>392</v>
      </c>
      <c r="CE33" s="382"/>
      <c r="CF33" s="382"/>
      <c r="CG33" s="382"/>
      <c r="CH33" s="382"/>
      <c r="CI33" s="382"/>
      <c r="CJ33" s="382"/>
      <c r="CK33" s="382"/>
      <c r="CL33" s="382"/>
      <c r="CM33" s="382"/>
      <c r="CN33" s="382"/>
      <c r="CO33" s="382"/>
      <c r="CP33" s="382"/>
      <c r="CQ33" s="594"/>
      <c r="CR33" s="595">
        <v>3856609</v>
      </c>
      <c r="CS33" s="596"/>
      <c r="CT33" s="596"/>
      <c r="CU33" s="596"/>
      <c r="CV33" s="596"/>
      <c r="CW33" s="596"/>
      <c r="CX33" s="596"/>
      <c r="CY33" s="597"/>
      <c r="CZ33" s="598">
        <v>43.3</v>
      </c>
      <c r="DA33" s="599"/>
      <c r="DB33" s="599"/>
      <c r="DC33" s="600"/>
      <c r="DD33" s="601">
        <v>2618455</v>
      </c>
      <c r="DE33" s="596"/>
      <c r="DF33" s="596"/>
      <c r="DG33" s="596"/>
      <c r="DH33" s="596"/>
      <c r="DI33" s="596"/>
      <c r="DJ33" s="596"/>
      <c r="DK33" s="597"/>
      <c r="DL33" s="601">
        <v>1845234</v>
      </c>
      <c r="DM33" s="596"/>
      <c r="DN33" s="596"/>
      <c r="DO33" s="596"/>
      <c r="DP33" s="596"/>
      <c r="DQ33" s="596"/>
      <c r="DR33" s="596"/>
      <c r="DS33" s="596"/>
      <c r="DT33" s="596"/>
      <c r="DU33" s="596"/>
      <c r="DV33" s="597"/>
      <c r="DW33" s="598">
        <v>36.299999999999997</v>
      </c>
      <c r="DX33" s="599"/>
      <c r="DY33" s="599"/>
      <c r="DZ33" s="599"/>
      <c r="EA33" s="599"/>
      <c r="EB33" s="599"/>
      <c r="EC33" s="627"/>
    </row>
    <row r="34" spans="2:133" ht="11.25" customHeight="1" x14ac:dyDescent="0.2">
      <c r="B34" s="593" t="s">
        <v>148</v>
      </c>
      <c r="C34" s="382"/>
      <c r="D34" s="382"/>
      <c r="E34" s="382"/>
      <c r="F34" s="382"/>
      <c r="G34" s="382"/>
      <c r="H34" s="382"/>
      <c r="I34" s="382"/>
      <c r="J34" s="382"/>
      <c r="K34" s="382"/>
      <c r="L34" s="382"/>
      <c r="M34" s="382"/>
      <c r="N34" s="382"/>
      <c r="O34" s="382"/>
      <c r="P34" s="382"/>
      <c r="Q34" s="594"/>
      <c r="R34" s="595">
        <v>502506</v>
      </c>
      <c r="S34" s="479"/>
      <c r="T34" s="479"/>
      <c r="U34" s="479"/>
      <c r="V34" s="479"/>
      <c r="W34" s="479"/>
      <c r="X34" s="479"/>
      <c r="Y34" s="608"/>
      <c r="Z34" s="628">
        <v>5.3</v>
      </c>
      <c r="AA34" s="628"/>
      <c r="AB34" s="628"/>
      <c r="AC34" s="628"/>
      <c r="AD34" s="629" t="s">
        <v>199</v>
      </c>
      <c r="AE34" s="629"/>
      <c r="AF34" s="629"/>
      <c r="AG34" s="629"/>
      <c r="AH34" s="629"/>
      <c r="AI34" s="629"/>
      <c r="AJ34" s="629"/>
      <c r="AK34" s="629"/>
      <c r="AL34" s="598" t="s">
        <v>199</v>
      </c>
      <c r="AM34" s="342"/>
      <c r="AN34" s="342"/>
      <c r="AO34" s="63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593" t="s">
        <v>395</v>
      </c>
      <c r="CE34" s="382"/>
      <c r="CF34" s="382"/>
      <c r="CG34" s="382"/>
      <c r="CH34" s="382"/>
      <c r="CI34" s="382"/>
      <c r="CJ34" s="382"/>
      <c r="CK34" s="382"/>
      <c r="CL34" s="382"/>
      <c r="CM34" s="382"/>
      <c r="CN34" s="382"/>
      <c r="CO34" s="382"/>
      <c r="CP34" s="382"/>
      <c r="CQ34" s="594"/>
      <c r="CR34" s="595">
        <v>1272013</v>
      </c>
      <c r="CS34" s="479"/>
      <c r="CT34" s="479"/>
      <c r="CU34" s="479"/>
      <c r="CV34" s="479"/>
      <c r="CW34" s="479"/>
      <c r="CX34" s="479"/>
      <c r="CY34" s="608"/>
      <c r="CZ34" s="598">
        <v>14.3</v>
      </c>
      <c r="DA34" s="599"/>
      <c r="DB34" s="599"/>
      <c r="DC34" s="600"/>
      <c r="DD34" s="601">
        <v>851251</v>
      </c>
      <c r="DE34" s="479"/>
      <c r="DF34" s="479"/>
      <c r="DG34" s="479"/>
      <c r="DH34" s="479"/>
      <c r="DI34" s="479"/>
      <c r="DJ34" s="479"/>
      <c r="DK34" s="608"/>
      <c r="DL34" s="601">
        <v>657890</v>
      </c>
      <c r="DM34" s="479"/>
      <c r="DN34" s="479"/>
      <c r="DO34" s="479"/>
      <c r="DP34" s="479"/>
      <c r="DQ34" s="479"/>
      <c r="DR34" s="479"/>
      <c r="DS34" s="479"/>
      <c r="DT34" s="479"/>
      <c r="DU34" s="479"/>
      <c r="DV34" s="608"/>
      <c r="DW34" s="598">
        <v>12.9</v>
      </c>
      <c r="DX34" s="599"/>
      <c r="DY34" s="599"/>
      <c r="DZ34" s="599"/>
      <c r="EA34" s="599"/>
      <c r="EB34" s="599"/>
      <c r="EC34" s="627"/>
    </row>
    <row r="35" spans="2:133" ht="11.25" customHeight="1" x14ac:dyDescent="0.2">
      <c r="B35" s="593" t="s">
        <v>397</v>
      </c>
      <c r="C35" s="382"/>
      <c r="D35" s="382"/>
      <c r="E35" s="382"/>
      <c r="F35" s="382"/>
      <c r="G35" s="382"/>
      <c r="H35" s="382"/>
      <c r="I35" s="382"/>
      <c r="J35" s="382"/>
      <c r="K35" s="382"/>
      <c r="L35" s="382"/>
      <c r="M35" s="382"/>
      <c r="N35" s="382"/>
      <c r="O35" s="382"/>
      <c r="P35" s="382"/>
      <c r="Q35" s="594"/>
      <c r="R35" s="595">
        <v>533728</v>
      </c>
      <c r="S35" s="479"/>
      <c r="T35" s="479"/>
      <c r="U35" s="479"/>
      <c r="V35" s="479"/>
      <c r="W35" s="479"/>
      <c r="X35" s="479"/>
      <c r="Y35" s="608"/>
      <c r="Z35" s="628">
        <v>5.6</v>
      </c>
      <c r="AA35" s="628"/>
      <c r="AB35" s="628"/>
      <c r="AC35" s="628"/>
      <c r="AD35" s="629" t="s">
        <v>199</v>
      </c>
      <c r="AE35" s="629"/>
      <c r="AF35" s="629"/>
      <c r="AG35" s="629"/>
      <c r="AH35" s="629"/>
      <c r="AI35" s="629"/>
      <c r="AJ35" s="629"/>
      <c r="AK35" s="629"/>
      <c r="AL35" s="598" t="s">
        <v>199</v>
      </c>
      <c r="AM35" s="342"/>
      <c r="AN35" s="342"/>
      <c r="AO35" s="630"/>
      <c r="AP35" s="16"/>
      <c r="AQ35" s="508" t="s">
        <v>398</v>
      </c>
      <c r="AR35" s="509"/>
      <c r="AS35" s="509"/>
      <c r="AT35" s="509"/>
      <c r="AU35" s="509"/>
      <c r="AV35" s="509"/>
      <c r="AW35" s="509"/>
      <c r="AX35" s="509"/>
      <c r="AY35" s="509"/>
      <c r="AZ35" s="509"/>
      <c r="BA35" s="509"/>
      <c r="BB35" s="509"/>
      <c r="BC35" s="509"/>
      <c r="BD35" s="509"/>
      <c r="BE35" s="509"/>
      <c r="BF35" s="551"/>
      <c r="BG35" s="508" t="s">
        <v>208</v>
      </c>
      <c r="BH35" s="509"/>
      <c r="BI35" s="509"/>
      <c r="BJ35" s="509"/>
      <c r="BK35" s="509"/>
      <c r="BL35" s="509"/>
      <c r="BM35" s="509"/>
      <c r="BN35" s="509"/>
      <c r="BO35" s="509"/>
      <c r="BP35" s="509"/>
      <c r="BQ35" s="509"/>
      <c r="BR35" s="509"/>
      <c r="BS35" s="509"/>
      <c r="BT35" s="509"/>
      <c r="BU35" s="509"/>
      <c r="BV35" s="509"/>
      <c r="BW35" s="509"/>
      <c r="BX35" s="509"/>
      <c r="BY35" s="509"/>
      <c r="BZ35" s="509"/>
      <c r="CA35" s="509"/>
      <c r="CB35" s="551"/>
      <c r="CD35" s="593" t="s">
        <v>400</v>
      </c>
      <c r="CE35" s="382"/>
      <c r="CF35" s="382"/>
      <c r="CG35" s="382"/>
      <c r="CH35" s="382"/>
      <c r="CI35" s="382"/>
      <c r="CJ35" s="382"/>
      <c r="CK35" s="382"/>
      <c r="CL35" s="382"/>
      <c r="CM35" s="382"/>
      <c r="CN35" s="382"/>
      <c r="CO35" s="382"/>
      <c r="CP35" s="382"/>
      <c r="CQ35" s="594"/>
      <c r="CR35" s="595">
        <v>173678</v>
      </c>
      <c r="CS35" s="596"/>
      <c r="CT35" s="596"/>
      <c r="CU35" s="596"/>
      <c r="CV35" s="596"/>
      <c r="CW35" s="596"/>
      <c r="CX35" s="596"/>
      <c r="CY35" s="597"/>
      <c r="CZ35" s="598">
        <v>2</v>
      </c>
      <c r="DA35" s="599"/>
      <c r="DB35" s="599"/>
      <c r="DC35" s="600"/>
      <c r="DD35" s="601">
        <v>133454</v>
      </c>
      <c r="DE35" s="596"/>
      <c r="DF35" s="596"/>
      <c r="DG35" s="596"/>
      <c r="DH35" s="596"/>
      <c r="DI35" s="596"/>
      <c r="DJ35" s="596"/>
      <c r="DK35" s="597"/>
      <c r="DL35" s="601">
        <v>132607</v>
      </c>
      <c r="DM35" s="596"/>
      <c r="DN35" s="596"/>
      <c r="DO35" s="596"/>
      <c r="DP35" s="596"/>
      <c r="DQ35" s="596"/>
      <c r="DR35" s="596"/>
      <c r="DS35" s="596"/>
      <c r="DT35" s="596"/>
      <c r="DU35" s="596"/>
      <c r="DV35" s="597"/>
      <c r="DW35" s="598">
        <v>2.6</v>
      </c>
      <c r="DX35" s="599"/>
      <c r="DY35" s="599"/>
      <c r="DZ35" s="599"/>
      <c r="EA35" s="599"/>
      <c r="EB35" s="599"/>
      <c r="EC35" s="627"/>
    </row>
    <row r="36" spans="2:133" ht="11.25" customHeight="1" x14ac:dyDescent="0.2">
      <c r="B36" s="593" t="s">
        <v>290</v>
      </c>
      <c r="C36" s="382"/>
      <c r="D36" s="382"/>
      <c r="E36" s="382"/>
      <c r="F36" s="382"/>
      <c r="G36" s="382"/>
      <c r="H36" s="382"/>
      <c r="I36" s="382"/>
      <c r="J36" s="382"/>
      <c r="K36" s="382"/>
      <c r="L36" s="382"/>
      <c r="M36" s="382"/>
      <c r="N36" s="382"/>
      <c r="O36" s="382"/>
      <c r="P36" s="382"/>
      <c r="Q36" s="594"/>
      <c r="R36" s="595">
        <v>348100</v>
      </c>
      <c r="S36" s="479"/>
      <c r="T36" s="479"/>
      <c r="U36" s="479"/>
      <c r="V36" s="479"/>
      <c r="W36" s="479"/>
      <c r="X36" s="479"/>
      <c r="Y36" s="608"/>
      <c r="Z36" s="628">
        <v>3.7</v>
      </c>
      <c r="AA36" s="628"/>
      <c r="AB36" s="628"/>
      <c r="AC36" s="628"/>
      <c r="AD36" s="629" t="s">
        <v>199</v>
      </c>
      <c r="AE36" s="629"/>
      <c r="AF36" s="629"/>
      <c r="AG36" s="629"/>
      <c r="AH36" s="629"/>
      <c r="AI36" s="629"/>
      <c r="AJ36" s="629"/>
      <c r="AK36" s="629"/>
      <c r="AL36" s="598" t="s">
        <v>199</v>
      </c>
      <c r="AM36" s="342"/>
      <c r="AN36" s="342"/>
      <c r="AO36" s="630"/>
      <c r="AP36" s="16"/>
      <c r="AQ36" s="631" t="s">
        <v>383</v>
      </c>
      <c r="AR36" s="632"/>
      <c r="AS36" s="632"/>
      <c r="AT36" s="632"/>
      <c r="AU36" s="632"/>
      <c r="AV36" s="632"/>
      <c r="AW36" s="632"/>
      <c r="AX36" s="632"/>
      <c r="AY36" s="633"/>
      <c r="AZ36" s="634">
        <v>1023134</v>
      </c>
      <c r="BA36" s="635"/>
      <c r="BB36" s="635"/>
      <c r="BC36" s="635"/>
      <c r="BD36" s="635"/>
      <c r="BE36" s="635"/>
      <c r="BF36" s="636"/>
      <c r="BG36" s="637" t="s">
        <v>402</v>
      </c>
      <c r="BH36" s="638"/>
      <c r="BI36" s="638"/>
      <c r="BJ36" s="638"/>
      <c r="BK36" s="638"/>
      <c r="BL36" s="638"/>
      <c r="BM36" s="638"/>
      <c r="BN36" s="638"/>
      <c r="BO36" s="638"/>
      <c r="BP36" s="638"/>
      <c r="BQ36" s="638"/>
      <c r="BR36" s="638"/>
      <c r="BS36" s="638"/>
      <c r="BT36" s="638"/>
      <c r="BU36" s="639"/>
      <c r="BV36" s="634">
        <v>8484</v>
      </c>
      <c r="BW36" s="635"/>
      <c r="BX36" s="635"/>
      <c r="BY36" s="635"/>
      <c r="BZ36" s="635"/>
      <c r="CA36" s="635"/>
      <c r="CB36" s="636"/>
      <c r="CD36" s="593" t="s">
        <v>29</v>
      </c>
      <c r="CE36" s="382"/>
      <c r="CF36" s="382"/>
      <c r="CG36" s="382"/>
      <c r="CH36" s="382"/>
      <c r="CI36" s="382"/>
      <c r="CJ36" s="382"/>
      <c r="CK36" s="382"/>
      <c r="CL36" s="382"/>
      <c r="CM36" s="382"/>
      <c r="CN36" s="382"/>
      <c r="CO36" s="382"/>
      <c r="CP36" s="382"/>
      <c r="CQ36" s="594"/>
      <c r="CR36" s="595">
        <v>1212424</v>
      </c>
      <c r="CS36" s="479"/>
      <c r="CT36" s="479"/>
      <c r="CU36" s="479"/>
      <c r="CV36" s="479"/>
      <c r="CW36" s="479"/>
      <c r="CX36" s="479"/>
      <c r="CY36" s="608"/>
      <c r="CZ36" s="598">
        <v>13.6</v>
      </c>
      <c r="DA36" s="599"/>
      <c r="DB36" s="599"/>
      <c r="DC36" s="600"/>
      <c r="DD36" s="601">
        <v>790428</v>
      </c>
      <c r="DE36" s="479"/>
      <c r="DF36" s="479"/>
      <c r="DG36" s="479"/>
      <c r="DH36" s="479"/>
      <c r="DI36" s="479"/>
      <c r="DJ36" s="479"/>
      <c r="DK36" s="608"/>
      <c r="DL36" s="601">
        <v>584934</v>
      </c>
      <c r="DM36" s="479"/>
      <c r="DN36" s="479"/>
      <c r="DO36" s="479"/>
      <c r="DP36" s="479"/>
      <c r="DQ36" s="479"/>
      <c r="DR36" s="479"/>
      <c r="DS36" s="479"/>
      <c r="DT36" s="479"/>
      <c r="DU36" s="479"/>
      <c r="DV36" s="608"/>
      <c r="DW36" s="598">
        <v>11.5</v>
      </c>
      <c r="DX36" s="599"/>
      <c r="DY36" s="599"/>
      <c r="DZ36" s="599"/>
      <c r="EA36" s="599"/>
      <c r="EB36" s="599"/>
      <c r="EC36" s="627"/>
    </row>
    <row r="37" spans="2:133" ht="11.25" customHeight="1" x14ac:dyDescent="0.2">
      <c r="B37" s="593" t="s">
        <v>393</v>
      </c>
      <c r="C37" s="382"/>
      <c r="D37" s="382"/>
      <c r="E37" s="382"/>
      <c r="F37" s="382"/>
      <c r="G37" s="382"/>
      <c r="H37" s="382"/>
      <c r="I37" s="382"/>
      <c r="J37" s="382"/>
      <c r="K37" s="382"/>
      <c r="L37" s="382"/>
      <c r="M37" s="382"/>
      <c r="N37" s="382"/>
      <c r="O37" s="382"/>
      <c r="P37" s="382"/>
      <c r="Q37" s="594"/>
      <c r="R37" s="595">
        <v>92612</v>
      </c>
      <c r="S37" s="479"/>
      <c r="T37" s="479"/>
      <c r="U37" s="479"/>
      <c r="V37" s="479"/>
      <c r="W37" s="479"/>
      <c r="X37" s="479"/>
      <c r="Y37" s="608"/>
      <c r="Z37" s="628">
        <v>1</v>
      </c>
      <c r="AA37" s="628"/>
      <c r="AB37" s="628"/>
      <c r="AC37" s="628"/>
      <c r="AD37" s="629">
        <v>4</v>
      </c>
      <c r="AE37" s="629"/>
      <c r="AF37" s="629"/>
      <c r="AG37" s="629"/>
      <c r="AH37" s="629"/>
      <c r="AI37" s="629"/>
      <c r="AJ37" s="629"/>
      <c r="AK37" s="629"/>
      <c r="AL37" s="598">
        <v>0</v>
      </c>
      <c r="AM37" s="342"/>
      <c r="AN37" s="342"/>
      <c r="AO37" s="630"/>
      <c r="AQ37" s="623" t="s">
        <v>405</v>
      </c>
      <c r="AR37" s="440"/>
      <c r="AS37" s="440"/>
      <c r="AT37" s="440"/>
      <c r="AU37" s="440"/>
      <c r="AV37" s="440"/>
      <c r="AW37" s="440"/>
      <c r="AX37" s="440"/>
      <c r="AY37" s="624"/>
      <c r="AZ37" s="595">
        <v>279977</v>
      </c>
      <c r="BA37" s="479"/>
      <c r="BB37" s="479"/>
      <c r="BC37" s="479"/>
      <c r="BD37" s="596"/>
      <c r="BE37" s="596"/>
      <c r="BF37" s="625"/>
      <c r="BG37" s="593" t="s">
        <v>407</v>
      </c>
      <c r="BH37" s="382"/>
      <c r="BI37" s="382"/>
      <c r="BJ37" s="382"/>
      <c r="BK37" s="382"/>
      <c r="BL37" s="382"/>
      <c r="BM37" s="382"/>
      <c r="BN37" s="382"/>
      <c r="BO37" s="382"/>
      <c r="BP37" s="382"/>
      <c r="BQ37" s="382"/>
      <c r="BR37" s="382"/>
      <c r="BS37" s="382"/>
      <c r="BT37" s="382"/>
      <c r="BU37" s="594"/>
      <c r="BV37" s="595">
        <v>3284</v>
      </c>
      <c r="BW37" s="479"/>
      <c r="BX37" s="479"/>
      <c r="BY37" s="479"/>
      <c r="BZ37" s="479"/>
      <c r="CA37" s="479"/>
      <c r="CB37" s="626"/>
      <c r="CD37" s="593" t="s">
        <v>160</v>
      </c>
      <c r="CE37" s="382"/>
      <c r="CF37" s="382"/>
      <c r="CG37" s="382"/>
      <c r="CH37" s="382"/>
      <c r="CI37" s="382"/>
      <c r="CJ37" s="382"/>
      <c r="CK37" s="382"/>
      <c r="CL37" s="382"/>
      <c r="CM37" s="382"/>
      <c r="CN37" s="382"/>
      <c r="CO37" s="382"/>
      <c r="CP37" s="382"/>
      <c r="CQ37" s="594"/>
      <c r="CR37" s="595">
        <v>108226</v>
      </c>
      <c r="CS37" s="596"/>
      <c r="CT37" s="596"/>
      <c r="CU37" s="596"/>
      <c r="CV37" s="596"/>
      <c r="CW37" s="596"/>
      <c r="CX37" s="596"/>
      <c r="CY37" s="597"/>
      <c r="CZ37" s="598">
        <v>1.2</v>
      </c>
      <c r="DA37" s="599"/>
      <c r="DB37" s="599"/>
      <c r="DC37" s="600"/>
      <c r="DD37" s="601">
        <v>108226</v>
      </c>
      <c r="DE37" s="596"/>
      <c r="DF37" s="596"/>
      <c r="DG37" s="596"/>
      <c r="DH37" s="596"/>
      <c r="DI37" s="596"/>
      <c r="DJ37" s="596"/>
      <c r="DK37" s="597"/>
      <c r="DL37" s="601">
        <v>99786</v>
      </c>
      <c r="DM37" s="596"/>
      <c r="DN37" s="596"/>
      <c r="DO37" s="596"/>
      <c r="DP37" s="596"/>
      <c r="DQ37" s="596"/>
      <c r="DR37" s="596"/>
      <c r="DS37" s="596"/>
      <c r="DT37" s="596"/>
      <c r="DU37" s="596"/>
      <c r="DV37" s="597"/>
      <c r="DW37" s="598">
        <v>2</v>
      </c>
      <c r="DX37" s="599"/>
      <c r="DY37" s="599"/>
      <c r="DZ37" s="599"/>
      <c r="EA37" s="599"/>
      <c r="EB37" s="599"/>
      <c r="EC37" s="627"/>
    </row>
    <row r="38" spans="2:133" ht="11.25" customHeight="1" x14ac:dyDescent="0.2">
      <c r="B38" s="593" t="s">
        <v>409</v>
      </c>
      <c r="C38" s="382"/>
      <c r="D38" s="382"/>
      <c r="E38" s="382"/>
      <c r="F38" s="382"/>
      <c r="G38" s="382"/>
      <c r="H38" s="382"/>
      <c r="I38" s="382"/>
      <c r="J38" s="382"/>
      <c r="K38" s="382"/>
      <c r="L38" s="382"/>
      <c r="M38" s="382"/>
      <c r="N38" s="382"/>
      <c r="O38" s="382"/>
      <c r="P38" s="382"/>
      <c r="Q38" s="594"/>
      <c r="R38" s="595">
        <v>450656</v>
      </c>
      <c r="S38" s="479"/>
      <c r="T38" s="479"/>
      <c r="U38" s="479"/>
      <c r="V38" s="479"/>
      <c r="W38" s="479"/>
      <c r="X38" s="479"/>
      <c r="Y38" s="608"/>
      <c r="Z38" s="628">
        <v>4.7</v>
      </c>
      <c r="AA38" s="628"/>
      <c r="AB38" s="628"/>
      <c r="AC38" s="628"/>
      <c r="AD38" s="629" t="s">
        <v>199</v>
      </c>
      <c r="AE38" s="629"/>
      <c r="AF38" s="629"/>
      <c r="AG38" s="629"/>
      <c r="AH38" s="629"/>
      <c r="AI38" s="629"/>
      <c r="AJ38" s="629"/>
      <c r="AK38" s="629"/>
      <c r="AL38" s="598" t="s">
        <v>199</v>
      </c>
      <c r="AM38" s="342"/>
      <c r="AN38" s="342"/>
      <c r="AO38" s="630"/>
      <c r="AQ38" s="623" t="s">
        <v>410</v>
      </c>
      <c r="AR38" s="440"/>
      <c r="AS38" s="440"/>
      <c r="AT38" s="440"/>
      <c r="AU38" s="440"/>
      <c r="AV38" s="440"/>
      <c r="AW38" s="440"/>
      <c r="AX38" s="440"/>
      <c r="AY38" s="624"/>
      <c r="AZ38" s="595">
        <v>202762</v>
      </c>
      <c r="BA38" s="479"/>
      <c r="BB38" s="479"/>
      <c r="BC38" s="479"/>
      <c r="BD38" s="596"/>
      <c r="BE38" s="596"/>
      <c r="BF38" s="625"/>
      <c r="BG38" s="593" t="s">
        <v>412</v>
      </c>
      <c r="BH38" s="382"/>
      <c r="BI38" s="382"/>
      <c r="BJ38" s="382"/>
      <c r="BK38" s="382"/>
      <c r="BL38" s="382"/>
      <c r="BM38" s="382"/>
      <c r="BN38" s="382"/>
      <c r="BO38" s="382"/>
      <c r="BP38" s="382"/>
      <c r="BQ38" s="382"/>
      <c r="BR38" s="382"/>
      <c r="BS38" s="382"/>
      <c r="BT38" s="382"/>
      <c r="BU38" s="594"/>
      <c r="BV38" s="595">
        <v>915</v>
      </c>
      <c r="BW38" s="479"/>
      <c r="BX38" s="479"/>
      <c r="BY38" s="479"/>
      <c r="BZ38" s="479"/>
      <c r="CA38" s="479"/>
      <c r="CB38" s="626"/>
      <c r="CD38" s="593" t="s">
        <v>413</v>
      </c>
      <c r="CE38" s="382"/>
      <c r="CF38" s="382"/>
      <c r="CG38" s="382"/>
      <c r="CH38" s="382"/>
      <c r="CI38" s="382"/>
      <c r="CJ38" s="382"/>
      <c r="CK38" s="382"/>
      <c r="CL38" s="382"/>
      <c r="CM38" s="382"/>
      <c r="CN38" s="382"/>
      <c r="CO38" s="382"/>
      <c r="CP38" s="382"/>
      <c r="CQ38" s="594"/>
      <c r="CR38" s="595">
        <v>743157</v>
      </c>
      <c r="CS38" s="479"/>
      <c r="CT38" s="479"/>
      <c r="CU38" s="479"/>
      <c r="CV38" s="479"/>
      <c r="CW38" s="479"/>
      <c r="CX38" s="479"/>
      <c r="CY38" s="608"/>
      <c r="CZ38" s="598">
        <v>8.3000000000000007</v>
      </c>
      <c r="DA38" s="599"/>
      <c r="DB38" s="599"/>
      <c r="DC38" s="600"/>
      <c r="DD38" s="601">
        <v>644450</v>
      </c>
      <c r="DE38" s="479"/>
      <c r="DF38" s="479"/>
      <c r="DG38" s="479"/>
      <c r="DH38" s="479"/>
      <c r="DI38" s="479"/>
      <c r="DJ38" s="479"/>
      <c r="DK38" s="608"/>
      <c r="DL38" s="601">
        <v>469803</v>
      </c>
      <c r="DM38" s="479"/>
      <c r="DN38" s="479"/>
      <c r="DO38" s="479"/>
      <c r="DP38" s="479"/>
      <c r="DQ38" s="479"/>
      <c r="DR38" s="479"/>
      <c r="DS38" s="479"/>
      <c r="DT38" s="479"/>
      <c r="DU38" s="479"/>
      <c r="DV38" s="608"/>
      <c r="DW38" s="598">
        <v>9.1999999999999993</v>
      </c>
      <c r="DX38" s="599"/>
      <c r="DY38" s="599"/>
      <c r="DZ38" s="599"/>
      <c r="EA38" s="599"/>
      <c r="EB38" s="599"/>
      <c r="EC38" s="627"/>
    </row>
    <row r="39" spans="2:133" ht="11.25" customHeight="1" x14ac:dyDescent="0.2">
      <c r="B39" s="593" t="s">
        <v>414</v>
      </c>
      <c r="C39" s="382"/>
      <c r="D39" s="382"/>
      <c r="E39" s="382"/>
      <c r="F39" s="382"/>
      <c r="G39" s="382"/>
      <c r="H39" s="382"/>
      <c r="I39" s="382"/>
      <c r="J39" s="382"/>
      <c r="K39" s="382"/>
      <c r="L39" s="382"/>
      <c r="M39" s="382"/>
      <c r="N39" s="382"/>
      <c r="O39" s="382"/>
      <c r="P39" s="382"/>
      <c r="Q39" s="594"/>
      <c r="R39" s="595" t="s">
        <v>199</v>
      </c>
      <c r="S39" s="479"/>
      <c r="T39" s="479"/>
      <c r="U39" s="479"/>
      <c r="V39" s="479"/>
      <c r="W39" s="479"/>
      <c r="X39" s="479"/>
      <c r="Y39" s="608"/>
      <c r="Z39" s="628" t="s">
        <v>199</v>
      </c>
      <c r="AA39" s="628"/>
      <c r="AB39" s="628"/>
      <c r="AC39" s="628"/>
      <c r="AD39" s="629" t="s">
        <v>199</v>
      </c>
      <c r="AE39" s="629"/>
      <c r="AF39" s="629"/>
      <c r="AG39" s="629"/>
      <c r="AH39" s="629"/>
      <c r="AI39" s="629"/>
      <c r="AJ39" s="629"/>
      <c r="AK39" s="629"/>
      <c r="AL39" s="598" t="s">
        <v>199</v>
      </c>
      <c r="AM39" s="342"/>
      <c r="AN39" s="342"/>
      <c r="AO39" s="630"/>
      <c r="AQ39" s="623" t="s">
        <v>416</v>
      </c>
      <c r="AR39" s="440"/>
      <c r="AS39" s="440"/>
      <c r="AT39" s="440"/>
      <c r="AU39" s="440"/>
      <c r="AV39" s="440"/>
      <c r="AW39" s="440"/>
      <c r="AX39" s="440"/>
      <c r="AY39" s="624"/>
      <c r="AZ39" s="595">
        <v>94132</v>
      </c>
      <c r="BA39" s="479"/>
      <c r="BB39" s="479"/>
      <c r="BC39" s="479"/>
      <c r="BD39" s="596"/>
      <c r="BE39" s="596"/>
      <c r="BF39" s="625"/>
      <c r="BG39" s="593" t="s">
        <v>334</v>
      </c>
      <c r="BH39" s="382"/>
      <c r="BI39" s="382"/>
      <c r="BJ39" s="382"/>
      <c r="BK39" s="382"/>
      <c r="BL39" s="382"/>
      <c r="BM39" s="382"/>
      <c r="BN39" s="382"/>
      <c r="BO39" s="382"/>
      <c r="BP39" s="382"/>
      <c r="BQ39" s="382"/>
      <c r="BR39" s="382"/>
      <c r="BS39" s="382"/>
      <c r="BT39" s="382"/>
      <c r="BU39" s="594"/>
      <c r="BV39" s="595">
        <v>1386</v>
      </c>
      <c r="BW39" s="479"/>
      <c r="BX39" s="479"/>
      <c r="BY39" s="479"/>
      <c r="BZ39" s="479"/>
      <c r="CA39" s="479"/>
      <c r="CB39" s="626"/>
      <c r="CD39" s="593" t="s">
        <v>417</v>
      </c>
      <c r="CE39" s="382"/>
      <c r="CF39" s="382"/>
      <c r="CG39" s="382"/>
      <c r="CH39" s="382"/>
      <c r="CI39" s="382"/>
      <c r="CJ39" s="382"/>
      <c r="CK39" s="382"/>
      <c r="CL39" s="382"/>
      <c r="CM39" s="382"/>
      <c r="CN39" s="382"/>
      <c r="CO39" s="382"/>
      <c r="CP39" s="382"/>
      <c r="CQ39" s="594"/>
      <c r="CR39" s="595">
        <v>377380</v>
      </c>
      <c r="CS39" s="596"/>
      <c r="CT39" s="596"/>
      <c r="CU39" s="596"/>
      <c r="CV39" s="596"/>
      <c r="CW39" s="596"/>
      <c r="CX39" s="596"/>
      <c r="CY39" s="597"/>
      <c r="CZ39" s="598">
        <v>4.2</v>
      </c>
      <c r="DA39" s="599"/>
      <c r="DB39" s="599"/>
      <c r="DC39" s="600"/>
      <c r="DD39" s="601">
        <v>143011</v>
      </c>
      <c r="DE39" s="596"/>
      <c r="DF39" s="596"/>
      <c r="DG39" s="596"/>
      <c r="DH39" s="596"/>
      <c r="DI39" s="596"/>
      <c r="DJ39" s="596"/>
      <c r="DK39" s="597"/>
      <c r="DL39" s="601" t="s">
        <v>199</v>
      </c>
      <c r="DM39" s="596"/>
      <c r="DN39" s="596"/>
      <c r="DO39" s="596"/>
      <c r="DP39" s="596"/>
      <c r="DQ39" s="596"/>
      <c r="DR39" s="596"/>
      <c r="DS39" s="596"/>
      <c r="DT39" s="596"/>
      <c r="DU39" s="596"/>
      <c r="DV39" s="597"/>
      <c r="DW39" s="598" t="s">
        <v>199</v>
      </c>
      <c r="DX39" s="599"/>
      <c r="DY39" s="599"/>
      <c r="DZ39" s="599"/>
      <c r="EA39" s="599"/>
      <c r="EB39" s="599"/>
      <c r="EC39" s="627"/>
    </row>
    <row r="40" spans="2:133" ht="11.25" customHeight="1" x14ac:dyDescent="0.2">
      <c r="B40" s="593" t="s">
        <v>421</v>
      </c>
      <c r="C40" s="382"/>
      <c r="D40" s="382"/>
      <c r="E40" s="382"/>
      <c r="F40" s="382"/>
      <c r="G40" s="382"/>
      <c r="H40" s="382"/>
      <c r="I40" s="382"/>
      <c r="J40" s="382"/>
      <c r="K40" s="382"/>
      <c r="L40" s="382"/>
      <c r="M40" s="382"/>
      <c r="N40" s="382"/>
      <c r="O40" s="382"/>
      <c r="P40" s="382"/>
      <c r="Q40" s="594"/>
      <c r="R40" s="595">
        <v>41156</v>
      </c>
      <c r="S40" s="479"/>
      <c r="T40" s="479"/>
      <c r="U40" s="479"/>
      <c r="V40" s="479"/>
      <c r="W40" s="479"/>
      <c r="X40" s="479"/>
      <c r="Y40" s="608"/>
      <c r="Z40" s="628">
        <v>0.4</v>
      </c>
      <c r="AA40" s="628"/>
      <c r="AB40" s="628"/>
      <c r="AC40" s="628"/>
      <c r="AD40" s="629" t="s">
        <v>199</v>
      </c>
      <c r="AE40" s="629"/>
      <c r="AF40" s="629"/>
      <c r="AG40" s="629"/>
      <c r="AH40" s="629"/>
      <c r="AI40" s="629"/>
      <c r="AJ40" s="629"/>
      <c r="AK40" s="629"/>
      <c r="AL40" s="598" t="s">
        <v>199</v>
      </c>
      <c r="AM40" s="342"/>
      <c r="AN40" s="342"/>
      <c r="AO40" s="630"/>
      <c r="AQ40" s="623" t="s">
        <v>306</v>
      </c>
      <c r="AR40" s="440"/>
      <c r="AS40" s="440"/>
      <c r="AT40" s="440"/>
      <c r="AU40" s="440"/>
      <c r="AV40" s="440"/>
      <c r="AW40" s="440"/>
      <c r="AX40" s="440"/>
      <c r="AY40" s="624"/>
      <c r="AZ40" s="595" t="s">
        <v>199</v>
      </c>
      <c r="BA40" s="479"/>
      <c r="BB40" s="479"/>
      <c r="BC40" s="479"/>
      <c r="BD40" s="596"/>
      <c r="BE40" s="596"/>
      <c r="BF40" s="625"/>
      <c r="BG40" s="589" t="s">
        <v>423</v>
      </c>
      <c r="BH40" s="431"/>
      <c r="BI40" s="431"/>
      <c r="BJ40" s="431"/>
      <c r="BK40" s="431"/>
      <c r="BL40" s="7"/>
      <c r="BM40" s="382" t="s">
        <v>424</v>
      </c>
      <c r="BN40" s="382"/>
      <c r="BO40" s="382"/>
      <c r="BP40" s="382"/>
      <c r="BQ40" s="382"/>
      <c r="BR40" s="382"/>
      <c r="BS40" s="382"/>
      <c r="BT40" s="382"/>
      <c r="BU40" s="594"/>
      <c r="BV40" s="595">
        <v>102</v>
      </c>
      <c r="BW40" s="479"/>
      <c r="BX40" s="479"/>
      <c r="BY40" s="479"/>
      <c r="BZ40" s="479"/>
      <c r="CA40" s="479"/>
      <c r="CB40" s="626"/>
      <c r="CD40" s="593" t="s">
        <v>368</v>
      </c>
      <c r="CE40" s="382"/>
      <c r="CF40" s="382"/>
      <c r="CG40" s="382"/>
      <c r="CH40" s="382"/>
      <c r="CI40" s="382"/>
      <c r="CJ40" s="382"/>
      <c r="CK40" s="382"/>
      <c r="CL40" s="382"/>
      <c r="CM40" s="382"/>
      <c r="CN40" s="382"/>
      <c r="CO40" s="382"/>
      <c r="CP40" s="382"/>
      <c r="CQ40" s="594"/>
      <c r="CR40" s="595">
        <v>77957</v>
      </c>
      <c r="CS40" s="479"/>
      <c r="CT40" s="479"/>
      <c r="CU40" s="479"/>
      <c r="CV40" s="479"/>
      <c r="CW40" s="479"/>
      <c r="CX40" s="479"/>
      <c r="CY40" s="608"/>
      <c r="CZ40" s="598">
        <v>0.9</v>
      </c>
      <c r="DA40" s="599"/>
      <c r="DB40" s="599"/>
      <c r="DC40" s="600"/>
      <c r="DD40" s="601">
        <v>55861</v>
      </c>
      <c r="DE40" s="479"/>
      <c r="DF40" s="479"/>
      <c r="DG40" s="479"/>
      <c r="DH40" s="479"/>
      <c r="DI40" s="479"/>
      <c r="DJ40" s="479"/>
      <c r="DK40" s="608"/>
      <c r="DL40" s="601" t="s">
        <v>199</v>
      </c>
      <c r="DM40" s="479"/>
      <c r="DN40" s="479"/>
      <c r="DO40" s="479"/>
      <c r="DP40" s="479"/>
      <c r="DQ40" s="479"/>
      <c r="DR40" s="479"/>
      <c r="DS40" s="479"/>
      <c r="DT40" s="479"/>
      <c r="DU40" s="479"/>
      <c r="DV40" s="608"/>
      <c r="DW40" s="598" t="s">
        <v>199</v>
      </c>
      <c r="DX40" s="599"/>
      <c r="DY40" s="599"/>
      <c r="DZ40" s="599"/>
      <c r="EA40" s="599"/>
      <c r="EB40" s="599"/>
      <c r="EC40" s="627"/>
    </row>
    <row r="41" spans="2:133" ht="11.25" customHeight="1" x14ac:dyDescent="0.2">
      <c r="B41" s="573" t="s">
        <v>422</v>
      </c>
      <c r="C41" s="574"/>
      <c r="D41" s="574"/>
      <c r="E41" s="574"/>
      <c r="F41" s="574"/>
      <c r="G41" s="574"/>
      <c r="H41" s="574"/>
      <c r="I41" s="574"/>
      <c r="J41" s="574"/>
      <c r="K41" s="574"/>
      <c r="L41" s="574"/>
      <c r="M41" s="574"/>
      <c r="N41" s="574"/>
      <c r="O41" s="574"/>
      <c r="P41" s="574"/>
      <c r="Q41" s="575"/>
      <c r="R41" s="576">
        <v>9507103</v>
      </c>
      <c r="S41" s="615"/>
      <c r="T41" s="615"/>
      <c r="U41" s="615"/>
      <c r="V41" s="615"/>
      <c r="W41" s="615"/>
      <c r="X41" s="615"/>
      <c r="Y41" s="618"/>
      <c r="Z41" s="619">
        <v>100</v>
      </c>
      <c r="AA41" s="619"/>
      <c r="AB41" s="619"/>
      <c r="AC41" s="619"/>
      <c r="AD41" s="620">
        <v>5040569</v>
      </c>
      <c r="AE41" s="620"/>
      <c r="AF41" s="620"/>
      <c r="AG41" s="620"/>
      <c r="AH41" s="620"/>
      <c r="AI41" s="620"/>
      <c r="AJ41" s="620"/>
      <c r="AK41" s="620"/>
      <c r="AL41" s="579">
        <v>100</v>
      </c>
      <c r="AM41" s="621"/>
      <c r="AN41" s="621"/>
      <c r="AO41" s="622"/>
      <c r="AQ41" s="623" t="s">
        <v>425</v>
      </c>
      <c r="AR41" s="440"/>
      <c r="AS41" s="440"/>
      <c r="AT41" s="440"/>
      <c r="AU41" s="440"/>
      <c r="AV41" s="440"/>
      <c r="AW41" s="440"/>
      <c r="AX41" s="440"/>
      <c r="AY41" s="624"/>
      <c r="AZ41" s="595">
        <v>161890</v>
      </c>
      <c r="BA41" s="479"/>
      <c r="BB41" s="479"/>
      <c r="BC41" s="479"/>
      <c r="BD41" s="596"/>
      <c r="BE41" s="596"/>
      <c r="BF41" s="625"/>
      <c r="BG41" s="589"/>
      <c r="BH41" s="431"/>
      <c r="BI41" s="431"/>
      <c r="BJ41" s="431"/>
      <c r="BK41" s="431"/>
      <c r="BL41" s="7"/>
      <c r="BM41" s="382" t="s">
        <v>341</v>
      </c>
      <c r="BN41" s="382"/>
      <c r="BO41" s="382"/>
      <c r="BP41" s="382"/>
      <c r="BQ41" s="382"/>
      <c r="BR41" s="382"/>
      <c r="BS41" s="382"/>
      <c r="BT41" s="382"/>
      <c r="BU41" s="594"/>
      <c r="BV41" s="595" t="s">
        <v>199</v>
      </c>
      <c r="BW41" s="479"/>
      <c r="BX41" s="479"/>
      <c r="BY41" s="479"/>
      <c r="BZ41" s="479"/>
      <c r="CA41" s="479"/>
      <c r="CB41" s="626"/>
      <c r="CD41" s="593" t="s">
        <v>284</v>
      </c>
      <c r="CE41" s="382"/>
      <c r="CF41" s="382"/>
      <c r="CG41" s="382"/>
      <c r="CH41" s="382"/>
      <c r="CI41" s="382"/>
      <c r="CJ41" s="382"/>
      <c r="CK41" s="382"/>
      <c r="CL41" s="382"/>
      <c r="CM41" s="382"/>
      <c r="CN41" s="382"/>
      <c r="CO41" s="382"/>
      <c r="CP41" s="382"/>
      <c r="CQ41" s="594"/>
      <c r="CR41" s="595" t="s">
        <v>199</v>
      </c>
      <c r="CS41" s="596"/>
      <c r="CT41" s="596"/>
      <c r="CU41" s="596"/>
      <c r="CV41" s="596"/>
      <c r="CW41" s="596"/>
      <c r="CX41" s="596"/>
      <c r="CY41" s="597"/>
      <c r="CZ41" s="598" t="s">
        <v>199</v>
      </c>
      <c r="DA41" s="599"/>
      <c r="DB41" s="599"/>
      <c r="DC41" s="600"/>
      <c r="DD41" s="601" t="s">
        <v>199</v>
      </c>
      <c r="DE41" s="596"/>
      <c r="DF41" s="596"/>
      <c r="DG41" s="596"/>
      <c r="DH41" s="596"/>
      <c r="DI41" s="596"/>
      <c r="DJ41" s="596"/>
      <c r="DK41" s="597"/>
      <c r="DL41" s="602"/>
      <c r="DM41" s="603"/>
      <c r="DN41" s="603"/>
      <c r="DO41" s="603"/>
      <c r="DP41" s="603"/>
      <c r="DQ41" s="603"/>
      <c r="DR41" s="603"/>
      <c r="DS41" s="603"/>
      <c r="DT41" s="603"/>
      <c r="DU41" s="603"/>
      <c r="DV41" s="604"/>
      <c r="DW41" s="605"/>
      <c r="DX41" s="606"/>
      <c r="DY41" s="606"/>
      <c r="DZ41" s="606"/>
      <c r="EA41" s="606"/>
      <c r="EB41" s="606"/>
      <c r="EC41" s="607"/>
    </row>
    <row r="42" spans="2:133" ht="11.25" customHeight="1" x14ac:dyDescent="0.2">
      <c r="AQ42" s="612" t="s">
        <v>426</v>
      </c>
      <c r="AR42" s="613"/>
      <c r="AS42" s="613"/>
      <c r="AT42" s="613"/>
      <c r="AU42" s="613"/>
      <c r="AV42" s="613"/>
      <c r="AW42" s="613"/>
      <c r="AX42" s="613"/>
      <c r="AY42" s="614"/>
      <c r="AZ42" s="576">
        <v>284373</v>
      </c>
      <c r="BA42" s="615"/>
      <c r="BB42" s="615"/>
      <c r="BC42" s="615"/>
      <c r="BD42" s="577"/>
      <c r="BE42" s="577"/>
      <c r="BF42" s="616"/>
      <c r="BG42" s="368"/>
      <c r="BH42" s="369"/>
      <c r="BI42" s="369"/>
      <c r="BJ42" s="369"/>
      <c r="BK42" s="369"/>
      <c r="BL42" s="20"/>
      <c r="BM42" s="574" t="s">
        <v>427</v>
      </c>
      <c r="BN42" s="574"/>
      <c r="BO42" s="574"/>
      <c r="BP42" s="574"/>
      <c r="BQ42" s="574"/>
      <c r="BR42" s="574"/>
      <c r="BS42" s="574"/>
      <c r="BT42" s="574"/>
      <c r="BU42" s="575"/>
      <c r="BV42" s="576">
        <v>440</v>
      </c>
      <c r="BW42" s="615"/>
      <c r="BX42" s="615"/>
      <c r="BY42" s="615"/>
      <c r="BZ42" s="615"/>
      <c r="CA42" s="615"/>
      <c r="CB42" s="617"/>
      <c r="CD42" s="593" t="s">
        <v>275</v>
      </c>
      <c r="CE42" s="382"/>
      <c r="CF42" s="382"/>
      <c r="CG42" s="382"/>
      <c r="CH42" s="382"/>
      <c r="CI42" s="382"/>
      <c r="CJ42" s="382"/>
      <c r="CK42" s="382"/>
      <c r="CL42" s="382"/>
      <c r="CM42" s="382"/>
      <c r="CN42" s="382"/>
      <c r="CO42" s="382"/>
      <c r="CP42" s="382"/>
      <c r="CQ42" s="594"/>
      <c r="CR42" s="595">
        <v>1996146</v>
      </c>
      <c r="CS42" s="596"/>
      <c r="CT42" s="596"/>
      <c r="CU42" s="596"/>
      <c r="CV42" s="596"/>
      <c r="CW42" s="596"/>
      <c r="CX42" s="596"/>
      <c r="CY42" s="597"/>
      <c r="CZ42" s="598">
        <v>22.4</v>
      </c>
      <c r="DA42" s="599"/>
      <c r="DB42" s="599"/>
      <c r="DC42" s="600"/>
      <c r="DD42" s="601">
        <v>649425</v>
      </c>
      <c r="DE42" s="596"/>
      <c r="DF42" s="596"/>
      <c r="DG42" s="596"/>
      <c r="DH42" s="596"/>
      <c r="DI42" s="596"/>
      <c r="DJ42" s="596"/>
      <c r="DK42" s="597"/>
      <c r="DL42" s="602"/>
      <c r="DM42" s="603"/>
      <c r="DN42" s="603"/>
      <c r="DO42" s="603"/>
      <c r="DP42" s="603"/>
      <c r="DQ42" s="603"/>
      <c r="DR42" s="603"/>
      <c r="DS42" s="603"/>
      <c r="DT42" s="603"/>
      <c r="DU42" s="603"/>
      <c r="DV42" s="604"/>
      <c r="DW42" s="605"/>
      <c r="DX42" s="606"/>
      <c r="DY42" s="606"/>
      <c r="DZ42" s="606"/>
      <c r="EA42" s="606"/>
      <c r="EB42" s="606"/>
      <c r="EC42" s="607"/>
    </row>
    <row r="43" spans="2:133" ht="11.25" customHeight="1" x14ac:dyDescent="0.2">
      <c r="B43" s="1" t="s">
        <v>49</v>
      </c>
      <c r="CD43" s="593" t="s">
        <v>57</v>
      </c>
      <c r="CE43" s="382"/>
      <c r="CF43" s="382"/>
      <c r="CG43" s="382"/>
      <c r="CH43" s="382"/>
      <c r="CI43" s="382"/>
      <c r="CJ43" s="382"/>
      <c r="CK43" s="382"/>
      <c r="CL43" s="382"/>
      <c r="CM43" s="382"/>
      <c r="CN43" s="382"/>
      <c r="CO43" s="382"/>
      <c r="CP43" s="382"/>
      <c r="CQ43" s="594"/>
      <c r="CR43" s="595">
        <v>38822</v>
      </c>
      <c r="CS43" s="596"/>
      <c r="CT43" s="596"/>
      <c r="CU43" s="596"/>
      <c r="CV43" s="596"/>
      <c r="CW43" s="596"/>
      <c r="CX43" s="596"/>
      <c r="CY43" s="597"/>
      <c r="CZ43" s="598">
        <v>0.4</v>
      </c>
      <c r="DA43" s="599"/>
      <c r="DB43" s="599"/>
      <c r="DC43" s="600"/>
      <c r="DD43" s="601">
        <v>38822</v>
      </c>
      <c r="DE43" s="596"/>
      <c r="DF43" s="596"/>
      <c r="DG43" s="596"/>
      <c r="DH43" s="596"/>
      <c r="DI43" s="596"/>
      <c r="DJ43" s="596"/>
      <c r="DK43" s="597"/>
      <c r="DL43" s="602"/>
      <c r="DM43" s="603"/>
      <c r="DN43" s="603"/>
      <c r="DO43" s="603"/>
      <c r="DP43" s="603"/>
      <c r="DQ43" s="603"/>
      <c r="DR43" s="603"/>
      <c r="DS43" s="603"/>
      <c r="DT43" s="603"/>
      <c r="DU43" s="603"/>
      <c r="DV43" s="604"/>
      <c r="DW43" s="605"/>
      <c r="DX43" s="606"/>
      <c r="DY43" s="606"/>
      <c r="DZ43" s="606"/>
      <c r="EA43" s="606"/>
      <c r="EB43" s="606"/>
      <c r="EC43" s="607"/>
    </row>
    <row r="44" spans="2:133" ht="11.25" customHeight="1" x14ac:dyDescent="0.2">
      <c r="B44" s="610" t="s">
        <v>399</v>
      </c>
      <c r="C44" s="610"/>
      <c r="D44" s="610"/>
      <c r="E44" s="610"/>
      <c r="F44" s="610"/>
      <c r="G44" s="610"/>
      <c r="H44" s="610"/>
      <c r="I44" s="610"/>
      <c r="J44" s="610"/>
      <c r="K44" s="610"/>
      <c r="L44" s="610"/>
      <c r="M44" s="610"/>
      <c r="N44" s="610"/>
      <c r="O44" s="610"/>
      <c r="P44" s="610"/>
      <c r="Q44" s="610"/>
      <c r="R44" s="610"/>
      <c r="S44" s="610"/>
      <c r="T44" s="610"/>
      <c r="U44" s="610"/>
      <c r="V44" s="610"/>
      <c r="W44" s="610"/>
      <c r="X44" s="610"/>
      <c r="Y44" s="610"/>
      <c r="Z44" s="610"/>
      <c r="AA44" s="610"/>
      <c r="AB44" s="610"/>
      <c r="AC44" s="610"/>
      <c r="AD44" s="610"/>
      <c r="AE44" s="610"/>
      <c r="AF44" s="610"/>
      <c r="AG44" s="610"/>
      <c r="AH44" s="610"/>
      <c r="AI44" s="610"/>
      <c r="AJ44" s="610"/>
      <c r="AK44" s="610"/>
      <c r="AL44" s="610"/>
      <c r="AM44" s="610"/>
      <c r="AN44" s="610"/>
      <c r="AO44" s="610"/>
      <c r="AP44" s="610"/>
      <c r="AQ44" s="610"/>
      <c r="AR44" s="610"/>
      <c r="AS44" s="610"/>
      <c r="AT44" s="610"/>
      <c r="AU44" s="610"/>
      <c r="AV44" s="610"/>
      <c r="AW44" s="610"/>
      <c r="AX44" s="610"/>
      <c r="AY44" s="610"/>
      <c r="AZ44" s="610"/>
      <c r="BA44" s="610"/>
      <c r="BB44" s="610"/>
      <c r="BC44" s="610"/>
      <c r="BD44" s="610"/>
      <c r="BE44" s="610"/>
      <c r="BF44" s="610"/>
      <c r="BG44" s="610"/>
      <c r="BH44" s="610"/>
      <c r="BI44" s="610"/>
      <c r="BJ44" s="610"/>
      <c r="BK44" s="610"/>
      <c r="BL44" s="610"/>
      <c r="BM44" s="610"/>
      <c r="BN44" s="610"/>
      <c r="BO44" s="610"/>
      <c r="BP44" s="610"/>
      <c r="BQ44" s="610"/>
      <c r="BR44" s="610"/>
      <c r="BS44" s="610"/>
      <c r="BT44" s="610"/>
      <c r="BU44" s="610"/>
      <c r="BV44" s="610"/>
      <c r="BW44" s="610"/>
      <c r="BX44" s="610"/>
      <c r="BY44" s="610"/>
      <c r="BZ44" s="610"/>
      <c r="CA44" s="610"/>
      <c r="CB44" s="610"/>
      <c r="CC44" s="611"/>
      <c r="CD44" s="373" t="s">
        <v>171</v>
      </c>
      <c r="CE44" s="375"/>
      <c r="CF44" s="593" t="s">
        <v>428</v>
      </c>
      <c r="CG44" s="382"/>
      <c r="CH44" s="382"/>
      <c r="CI44" s="382"/>
      <c r="CJ44" s="382"/>
      <c r="CK44" s="382"/>
      <c r="CL44" s="382"/>
      <c r="CM44" s="382"/>
      <c r="CN44" s="382"/>
      <c r="CO44" s="382"/>
      <c r="CP44" s="382"/>
      <c r="CQ44" s="594"/>
      <c r="CR44" s="595">
        <v>1270453</v>
      </c>
      <c r="CS44" s="479"/>
      <c r="CT44" s="479"/>
      <c r="CU44" s="479"/>
      <c r="CV44" s="479"/>
      <c r="CW44" s="479"/>
      <c r="CX44" s="479"/>
      <c r="CY44" s="608"/>
      <c r="CZ44" s="598">
        <v>14.3</v>
      </c>
      <c r="DA44" s="342"/>
      <c r="DB44" s="342"/>
      <c r="DC44" s="609"/>
      <c r="DD44" s="601">
        <v>500119</v>
      </c>
      <c r="DE44" s="479"/>
      <c r="DF44" s="479"/>
      <c r="DG44" s="479"/>
      <c r="DH44" s="479"/>
      <c r="DI44" s="479"/>
      <c r="DJ44" s="479"/>
      <c r="DK44" s="608"/>
      <c r="DL44" s="602"/>
      <c r="DM44" s="603"/>
      <c r="DN44" s="603"/>
      <c r="DO44" s="603"/>
      <c r="DP44" s="603"/>
      <c r="DQ44" s="603"/>
      <c r="DR44" s="603"/>
      <c r="DS44" s="603"/>
      <c r="DT44" s="603"/>
      <c r="DU44" s="603"/>
      <c r="DV44" s="604"/>
      <c r="DW44" s="605"/>
      <c r="DX44" s="606"/>
      <c r="DY44" s="606"/>
      <c r="DZ44" s="606"/>
      <c r="EA44" s="606"/>
      <c r="EB44" s="606"/>
      <c r="EC44" s="607"/>
    </row>
    <row r="45" spans="2:133" ht="11.25" customHeight="1" x14ac:dyDescent="0.2">
      <c r="B45" s="610" t="s">
        <v>261</v>
      </c>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c r="AG45" s="610"/>
      <c r="AH45" s="610"/>
      <c r="AI45" s="610"/>
      <c r="AJ45" s="610"/>
      <c r="AK45" s="610"/>
      <c r="AL45" s="610"/>
      <c r="AM45" s="610"/>
      <c r="AN45" s="610"/>
      <c r="AO45" s="610"/>
      <c r="AP45" s="610"/>
      <c r="AQ45" s="610"/>
      <c r="AR45" s="610"/>
      <c r="AS45" s="610"/>
      <c r="AT45" s="610"/>
      <c r="AU45" s="610"/>
      <c r="AV45" s="610"/>
      <c r="AW45" s="610"/>
      <c r="AX45" s="610"/>
      <c r="AY45" s="610"/>
      <c r="AZ45" s="610"/>
      <c r="BA45" s="610"/>
      <c r="BB45" s="610"/>
      <c r="BC45" s="610"/>
      <c r="BD45" s="610"/>
      <c r="BE45" s="610"/>
      <c r="BF45" s="610"/>
      <c r="BG45" s="610"/>
      <c r="BH45" s="610"/>
      <c r="BI45" s="610"/>
      <c r="BJ45" s="610"/>
      <c r="BK45" s="610"/>
      <c r="BL45" s="610"/>
      <c r="BM45" s="610"/>
      <c r="BN45" s="610"/>
      <c r="BO45" s="610"/>
      <c r="BP45" s="610"/>
      <c r="BQ45" s="610"/>
      <c r="BR45" s="610"/>
      <c r="BS45" s="610"/>
      <c r="BT45" s="610"/>
      <c r="BU45" s="610"/>
      <c r="BV45" s="610"/>
      <c r="BW45" s="610"/>
      <c r="BX45" s="610"/>
      <c r="BY45" s="610"/>
      <c r="BZ45" s="610"/>
      <c r="CA45" s="610"/>
      <c r="CB45" s="610"/>
      <c r="CC45" s="611"/>
      <c r="CD45" s="376"/>
      <c r="CE45" s="378"/>
      <c r="CF45" s="593" t="s">
        <v>429</v>
      </c>
      <c r="CG45" s="382"/>
      <c r="CH45" s="382"/>
      <c r="CI45" s="382"/>
      <c r="CJ45" s="382"/>
      <c r="CK45" s="382"/>
      <c r="CL45" s="382"/>
      <c r="CM45" s="382"/>
      <c r="CN45" s="382"/>
      <c r="CO45" s="382"/>
      <c r="CP45" s="382"/>
      <c r="CQ45" s="594"/>
      <c r="CR45" s="595">
        <v>587890</v>
      </c>
      <c r="CS45" s="596"/>
      <c r="CT45" s="596"/>
      <c r="CU45" s="596"/>
      <c r="CV45" s="596"/>
      <c r="CW45" s="596"/>
      <c r="CX45" s="596"/>
      <c r="CY45" s="597"/>
      <c r="CZ45" s="598">
        <v>6.6</v>
      </c>
      <c r="DA45" s="599"/>
      <c r="DB45" s="599"/>
      <c r="DC45" s="600"/>
      <c r="DD45" s="601">
        <v>156235</v>
      </c>
      <c r="DE45" s="596"/>
      <c r="DF45" s="596"/>
      <c r="DG45" s="596"/>
      <c r="DH45" s="596"/>
      <c r="DI45" s="596"/>
      <c r="DJ45" s="596"/>
      <c r="DK45" s="597"/>
      <c r="DL45" s="602"/>
      <c r="DM45" s="603"/>
      <c r="DN45" s="603"/>
      <c r="DO45" s="603"/>
      <c r="DP45" s="603"/>
      <c r="DQ45" s="603"/>
      <c r="DR45" s="603"/>
      <c r="DS45" s="603"/>
      <c r="DT45" s="603"/>
      <c r="DU45" s="603"/>
      <c r="DV45" s="604"/>
      <c r="DW45" s="605"/>
      <c r="DX45" s="606"/>
      <c r="DY45" s="606"/>
      <c r="DZ45" s="606"/>
      <c r="EA45" s="606"/>
      <c r="EB45" s="606"/>
      <c r="EC45" s="607"/>
    </row>
    <row r="46" spans="2:133" ht="11.25" customHeight="1" x14ac:dyDescent="0.2">
      <c r="B46" s="41"/>
      <c r="CD46" s="376"/>
      <c r="CE46" s="378"/>
      <c r="CF46" s="593" t="s">
        <v>430</v>
      </c>
      <c r="CG46" s="382"/>
      <c r="CH46" s="382"/>
      <c r="CI46" s="382"/>
      <c r="CJ46" s="382"/>
      <c r="CK46" s="382"/>
      <c r="CL46" s="382"/>
      <c r="CM46" s="382"/>
      <c r="CN46" s="382"/>
      <c r="CO46" s="382"/>
      <c r="CP46" s="382"/>
      <c r="CQ46" s="594"/>
      <c r="CR46" s="595">
        <v>638058</v>
      </c>
      <c r="CS46" s="479"/>
      <c r="CT46" s="479"/>
      <c r="CU46" s="479"/>
      <c r="CV46" s="479"/>
      <c r="CW46" s="479"/>
      <c r="CX46" s="479"/>
      <c r="CY46" s="608"/>
      <c r="CZ46" s="598">
        <v>7.2</v>
      </c>
      <c r="DA46" s="342"/>
      <c r="DB46" s="342"/>
      <c r="DC46" s="609"/>
      <c r="DD46" s="601">
        <v>339966</v>
      </c>
      <c r="DE46" s="479"/>
      <c r="DF46" s="479"/>
      <c r="DG46" s="479"/>
      <c r="DH46" s="479"/>
      <c r="DI46" s="479"/>
      <c r="DJ46" s="479"/>
      <c r="DK46" s="608"/>
      <c r="DL46" s="602"/>
      <c r="DM46" s="603"/>
      <c r="DN46" s="603"/>
      <c r="DO46" s="603"/>
      <c r="DP46" s="603"/>
      <c r="DQ46" s="603"/>
      <c r="DR46" s="603"/>
      <c r="DS46" s="603"/>
      <c r="DT46" s="603"/>
      <c r="DU46" s="603"/>
      <c r="DV46" s="604"/>
      <c r="DW46" s="605"/>
      <c r="DX46" s="606"/>
      <c r="DY46" s="606"/>
      <c r="DZ46" s="606"/>
      <c r="EA46" s="606"/>
      <c r="EB46" s="606"/>
      <c r="EC46" s="607"/>
    </row>
    <row r="47" spans="2:133" ht="11.25" customHeight="1" x14ac:dyDescent="0.2">
      <c r="B47" s="41"/>
      <c r="CD47" s="376"/>
      <c r="CE47" s="378"/>
      <c r="CF47" s="593" t="s">
        <v>432</v>
      </c>
      <c r="CG47" s="382"/>
      <c r="CH47" s="382"/>
      <c r="CI47" s="382"/>
      <c r="CJ47" s="382"/>
      <c r="CK47" s="382"/>
      <c r="CL47" s="382"/>
      <c r="CM47" s="382"/>
      <c r="CN47" s="382"/>
      <c r="CO47" s="382"/>
      <c r="CP47" s="382"/>
      <c r="CQ47" s="594"/>
      <c r="CR47" s="595">
        <v>725693</v>
      </c>
      <c r="CS47" s="596"/>
      <c r="CT47" s="596"/>
      <c r="CU47" s="596"/>
      <c r="CV47" s="596"/>
      <c r="CW47" s="596"/>
      <c r="CX47" s="596"/>
      <c r="CY47" s="597"/>
      <c r="CZ47" s="598">
        <v>8.1999999999999993</v>
      </c>
      <c r="DA47" s="599"/>
      <c r="DB47" s="599"/>
      <c r="DC47" s="600"/>
      <c r="DD47" s="601">
        <v>149306</v>
      </c>
      <c r="DE47" s="596"/>
      <c r="DF47" s="596"/>
      <c r="DG47" s="596"/>
      <c r="DH47" s="596"/>
      <c r="DI47" s="596"/>
      <c r="DJ47" s="596"/>
      <c r="DK47" s="597"/>
      <c r="DL47" s="602"/>
      <c r="DM47" s="603"/>
      <c r="DN47" s="603"/>
      <c r="DO47" s="603"/>
      <c r="DP47" s="603"/>
      <c r="DQ47" s="603"/>
      <c r="DR47" s="603"/>
      <c r="DS47" s="603"/>
      <c r="DT47" s="603"/>
      <c r="DU47" s="603"/>
      <c r="DV47" s="604"/>
      <c r="DW47" s="605"/>
      <c r="DX47" s="606"/>
      <c r="DY47" s="606"/>
      <c r="DZ47" s="606"/>
      <c r="EA47" s="606"/>
      <c r="EB47" s="606"/>
      <c r="EC47" s="607"/>
    </row>
    <row r="48" spans="2:133" ht="13.2" x14ac:dyDescent="0.2">
      <c r="B48" s="41"/>
      <c r="CD48" s="379"/>
      <c r="CE48" s="381"/>
      <c r="CF48" s="593" t="s">
        <v>434</v>
      </c>
      <c r="CG48" s="382"/>
      <c r="CH48" s="382"/>
      <c r="CI48" s="382"/>
      <c r="CJ48" s="382"/>
      <c r="CK48" s="382"/>
      <c r="CL48" s="382"/>
      <c r="CM48" s="382"/>
      <c r="CN48" s="382"/>
      <c r="CO48" s="382"/>
      <c r="CP48" s="382"/>
      <c r="CQ48" s="594"/>
      <c r="CR48" s="595" t="s">
        <v>199</v>
      </c>
      <c r="CS48" s="479"/>
      <c r="CT48" s="479"/>
      <c r="CU48" s="479"/>
      <c r="CV48" s="479"/>
      <c r="CW48" s="479"/>
      <c r="CX48" s="479"/>
      <c r="CY48" s="608"/>
      <c r="CZ48" s="598" t="s">
        <v>199</v>
      </c>
      <c r="DA48" s="342"/>
      <c r="DB48" s="342"/>
      <c r="DC48" s="609"/>
      <c r="DD48" s="601" t="s">
        <v>199</v>
      </c>
      <c r="DE48" s="479"/>
      <c r="DF48" s="479"/>
      <c r="DG48" s="479"/>
      <c r="DH48" s="479"/>
      <c r="DI48" s="479"/>
      <c r="DJ48" s="479"/>
      <c r="DK48" s="608"/>
      <c r="DL48" s="602"/>
      <c r="DM48" s="603"/>
      <c r="DN48" s="603"/>
      <c r="DO48" s="603"/>
      <c r="DP48" s="603"/>
      <c r="DQ48" s="603"/>
      <c r="DR48" s="603"/>
      <c r="DS48" s="603"/>
      <c r="DT48" s="603"/>
      <c r="DU48" s="603"/>
      <c r="DV48" s="604"/>
      <c r="DW48" s="605"/>
      <c r="DX48" s="606"/>
      <c r="DY48" s="606"/>
      <c r="DZ48" s="606"/>
      <c r="EA48" s="606"/>
      <c r="EB48" s="606"/>
      <c r="EC48" s="607"/>
    </row>
    <row r="49" spans="2:133" ht="11.25" customHeight="1" x14ac:dyDescent="0.2">
      <c r="B49" s="41"/>
      <c r="CD49" s="573" t="s">
        <v>191</v>
      </c>
      <c r="CE49" s="574"/>
      <c r="CF49" s="574"/>
      <c r="CG49" s="574"/>
      <c r="CH49" s="574"/>
      <c r="CI49" s="574"/>
      <c r="CJ49" s="574"/>
      <c r="CK49" s="574"/>
      <c r="CL49" s="574"/>
      <c r="CM49" s="574"/>
      <c r="CN49" s="574"/>
      <c r="CO49" s="574"/>
      <c r="CP49" s="574"/>
      <c r="CQ49" s="575"/>
      <c r="CR49" s="576">
        <v>8901239</v>
      </c>
      <c r="CS49" s="577"/>
      <c r="CT49" s="577"/>
      <c r="CU49" s="577"/>
      <c r="CV49" s="577"/>
      <c r="CW49" s="577"/>
      <c r="CX49" s="577"/>
      <c r="CY49" s="578"/>
      <c r="CZ49" s="579">
        <v>100</v>
      </c>
      <c r="DA49" s="580"/>
      <c r="DB49" s="580"/>
      <c r="DC49" s="581"/>
      <c r="DD49" s="582">
        <v>5832436</v>
      </c>
      <c r="DE49" s="577"/>
      <c r="DF49" s="577"/>
      <c r="DG49" s="577"/>
      <c r="DH49" s="577"/>
      <c r="DI49" s="577"/>
      <c r="DJ49" s="577"/>
      <c r="DK49" s="578"/>
      <c r="DL49" s="583"/>
      <c r="DM49" s="584"/>
      <c r="DN49" s="584"/>
      <c r="DO49" s="584"/>
      <c r="DP49" s="584"/>
      <c r="DQ49" s="584"/>
      <c r="DR49" s="584"/>
      <c r="DS49" s="584"/>
      <c r="DT49" s="584"/>
      <c r="DU49" s="584"/>
      <c r="DV49" s="585"/>
      <c r="DW49" s="586"/>
      <c r="DX49" s="587"/>
      <c r="DY49" s="587"/>
      <c r="DZ49" s="587"/>
      <c r="EA49" s="587"/>
      <c r="EB49" s="587"/>
      <c r="EC49" s="588"/>
    </row>
  </sheetData>
  <sheetProtection algorithmName="SHA-512" hashValue="WBznWP9pN5LOYjzB8Xoq8j1rX+aOvEqayzs/V7T524XNRwUQHaT3eDfeqs+DOqyjzSxSKM67r5t5xBK2huQVfg==" saltValue="L2GmLhsOPuMyj7kqYGuHq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AD23:AK23"/>
    <mergeCell ref="AL23:AO23"/>
    <mergeCell ref="AP23:BF23"/>
    <mergeCell ref="BG23:BN23"/>
    <mergeCell ref="BO23:BR23"/>
    <mergeCell ref="BS23:CB23"/>
    <mergeCell ref="CD21:CQ21"/>
    <mergeCell ref="CR21:CY21"/>
    <mergeCell ref="CZ21:DC21"/>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AD27:AK27"/>
    <mergeCell ref="AL27:AO27"/>
    <mergeCell ref="AP27:BF27"/>
    <mergeCell ref="BG27:BN27"/>
    <mergeCell ref="BO27:BR27"/>
    <mergeCell ref="BS27:CB27"/>
    <mergeCell ref="CD25:CQ25"/>
    <mergeCell ref="CR25:CY25"/>
    <mergeCell ref="CZ25:DC25"/>
    <mergeCell ref="BG25:BN25"/>
    <mergeCell ref="BO25:BR25"/>
    <mergeCell ref="BS25:CB25"/>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R31:Y31"/>
    <mergeCell ref="Z31:AC31"/>
    <mergeCell ref="AD31:AK31"/>
    <mergeCell ref="AL31:AO31"/>
    <mergeCell ref="AX31:BF31"/>
    <mergeCell ref="BG31:BL31"/>
    <mergeCell ref="BM31:BQ31"/>
    <mergeCell ref="BR31:BW31"/>
    <mergeCell ref="CF29:CQ29"/>
    <mergeCell ref="AP29:BF29"/>
    <mergeCell ref="BG29:BN29"/>
    <mergeCell ref="BO29:BR29"/>
    <mergeCell ref="BS29:CB29"/>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AQ35:BF35"/>
    <mergeCell ref="BG35:CB35"/>
    <mergeCell ref="CD35:CQ35"/>
    <mergeCell ref="CR35:CY35"/>
    <mergeCell ref="BX33:CB33"/>
    <mergeCell ref="CD33:CQ33"/>
    <mergeCell ref="CR33:CY33"/>
    <mergeCell ref="CZ33:DC33"/>
    <mergeCell ref="DD33:DK33"/>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D39:AK39"/>
    <mergeCell ref="AL39:AO39"/>
    <mergeCell ref="AQ39:AY39"/>
    <mergeCell ref="AZ39:BF39"/>
    <mergeCell ref="BG39:BU39"/>
    <mergeCell ref="BV39:CB39"/>
    <mergeCell ref="CD37:CQ37"/>
    <mergeCell ref="CR37:CY37"/>
    <mergeCell ref="CZ37:DC37"/>
    <mergeCell ref="AZ37:BF37"/>
    <mergeCell ref="BG37:BU37"/>
    <mergeCell ref="BV37:CB37"/>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B45:CC45"/>
  </mergeCells>
  <phoneticPr fontId="5"/>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2" zeroHeight="1" x14ac:dyDescent="0.2"/>
  <cols>
    <col min="1" max="130" width="2.77734375" style="46" customWidth="1"/>
    <col min="131" max="131" width="1.6640625" style="46" customWidth="1"/>
    <col min="132" max="132" width="9" style="46" hidden="1" customWidth="1"/>
    <col min="133" max="16384" width="9" style="46" hidden="1"/>
  </cols>
  <sheetData>
    <row r="1" spans="1:131" ht="11.25" customHeight="1" x14ac:dyDescent="0.2">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2">
      <c r="A2" s="992" t="s">
        <v>298</v>
      </c>
      <c r="B2" s="992"/>
      <c r="C2" s="992"/>
      <c r="D2" s="992"/>
      <c r="E2" s="992"/>
      <c r="F2" s="992"/>
      <c r="G2" s="992"/>
      <c r="H2" s="992"/>
      <c r="I2" s="992"/>
      <c r="J2" s="992"/>
      <c r="K2" s="992"/>
      <c r="L2" s="992"/>
      <c r="M2" s="992"/>
      <c r="N2" s="992"/>
      <c r="O2" s="992"/>
      <c r="P2" s="992"/>
      <c r="Q2" s="992"/>
      <c r="R2" s="992"/>
      <c r="S2" s="992"/>
      <c r="T2" s="992"/>
      <c r="U2" s="992"/>
      <c r="V2" s="992"/>
      <c r="W2" s="992"/>
      <c r="X2" s="992"/>
      <c r="Y2" s="992"/>
      <c r="Z2" s="992"/>
      <c r="AA2" s="992"/>
      <c r="AB2" s="992"/>
      <c r="AC2" s="992"/>
      <c r="AD2" s="992"/>
      <c r="AE2" s="992"/>
      <c r="AF2" s="992"/>
      <c r="AG2" s="992"/>
      <c r="AH2" s="992"/>
      <c r="AI2" s="992"/>
      <c r="AJ2" s="992"/>
      <c r="AK2" s="992"/>
      <c r="AL2" s="992"/>
      <c r="AM2" s="992"/>
      <c r="AN2" s="992"/>
      <c r="AO2" s="992"/>
      <c r="AP2" s="992"/>
      <c r="AQ2" s="992"/>
      <c r="AR2" s="992"/>
      <c r="AS2" s="992"/>
      <c r="AT2" s="992"/>
      <c r="AU2" s="992"/>
      <c r="AV2" s="992"/>
      <c r="AW2" s="992"/>
      <c r="AX2" s="992"/>
      <c r="AY2" s="992"/>
      <c r="AZ2" s="992"/>
      <c r="BA2" s="992"/>
      <c r="BB2" s="992"/>
      <c r="BC2" s="992"/>
      <c r="BD2" s="992"/>
      <c r="BE2" s="992"/>
      <c r="BF2" s="992"/>
      <c r="BG2" s="992"/>
      <c r="BH2" s="992"/>
      <c r="BI2" s="992"/>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993" t="s">
        <v>129</v>
      </c>
      <c r="DK2" s="994"/>
      <c r="DL2" s="994"/>
      <c r="DM2" s="994"/>
      <c r="DN2" s="994"/>
      <c r="DO2" s="995"/>
      <c r="DP2" s="50"/>
      <c r="DQ2" s="993" t="s">
        <v>301</v>
      </c>
      <c r="DR2" s="994"/>
      <c r="DS2" s="994"/>
      <c r="DT2" s="994"/>
      <c r="DU2" s="994"/>
      <c r="DV2" s="994"/>
      <c r="DW2" s="994"/>
      <c r="DX2" s="994"/>
      <c r="DY2" s="994"/>
      <c r="DZ2" s="995"/>
      <c r="EA2" s="48"/>
    </row>
    <row r="3" spans="1:131" ht="11.25" customHeight="1" x14ac:dyDescent="0.2">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2">
      <c r="A4" s="983" t="s">
        <v>435</v>
      </c>
      <c r="B4" s="983"/>
      <c r="C4" s="983"/>
      <c r="D4" s="983"/>
      <c r="E4" s="983"/>
      <c r="F4" s="983"/>
      <c r="G4" s="983"/>
      <c r="H4" s="983"/>
      <c r="I4" s="983"/>
      <c r="J4" s="983"/>
      <c r="K4" s="983"/>
      <c r="L4" s="983"/>
      <c r="M4" s="983"/>
      <c r="N4" s="983"/>
      <c r="O4" s="983"/>
      <c r="P4" s="983"/>
      <c r="Q4" s="983"/>
      <c r="R4" s="983"/>
      <c r="S4" s="983"/>
      <c r="T4" s="983"/>
      <c r="U4" s="983"/>
      <c r="V4" s="983"/>
      <c r="W4" s="983"/>
      <c r="X4" s="983"/>
      <c r="Y4" s="983"/>
      <c r="Z4" s="983"/>
      <c r="AA4" s="983"/>
      <c r="AB4" s="983"/>
      <c r="AC4" s="983"/>
      <c r="AD4" s="983"/>
      <c r="AE4" s="983"/>
      <c r="AF4" s="983"/>
      <c r="AG4" s="983"/>
      <c r="AH4" s="983"/>
      <c r="AI4" s="983"/>
      <c r="AJ4" s="983"/>
      <c r="AK4" s="983"/>
      <c r="AL4" s="983"/>
      <c r="AM4" s="983"/>
      <c r="AN4" s="983"/>
      <c r="AO4" s="983"/>
      <c r="AP4" s="983"/>
      <c r="AQ4" s="983"/>
      <c r="AR4" s="983"/>
      <c r="AS4" s="983"/>
      <c r="AT4" s="983"/>
      <c r="AU4" s="983"/>
      <c r="AV4" s="983"/>
      <c r="AW4" s="983"/>
      <c r="AX4" s="983"/>
      <c r="AY4" s="983"/>
      <c r="AZ4" s="56"/>
      <c r="BA4" s="56"/>
      <c r="BB4" s="56"/>
      <c r="BC4" s="56"/>
      <c r="BD4" s="56"/>
      <c r="BE4" s="67"/>
      <c r="BF4" s="67"/>
      <c r="BG4" s="67"/>
      <c r="BH4" s="67"/>
      <c r="BI4" s="67"/>
      <c r="BJ4" s="67"/>
      <c r="BK4" s="67"/>
      <c r="BL4" s="67"/>
      <c r="BM4" s="67"/>
      <c r="BN4" s="67"/>
      <c r="BO4" s="67"/>
      <c r="BP4" s="67"/>
      <c r="BQ4" s="766" t="s">
        <v>436</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67"/>
    </row>
    <row r="5" spans="1:131" s="47" customFormat="1" ht="26.25" customHeight="1" x14ac:dyDescent="0.2">
      <c r="A5" s="682" t="s">
        <v>437</v>
      </c>
      <c r="B5" s="683"/>
      <c r="C5" s="683"/>
      <c r="D5" s="683"/>
      <c r="E5" s="683"/>
      <c r="F5" s="683"/>
      <c r="G5" s="683"/>
      <c r="H5" s="683"/>
      <c r="I5" s="683"/>
      <c r="J5" s="683"/>
      <c r="K5" s="683"/>
      <c r="L5" s="683"/>
      <c r="M5" s="683"/>
      <c r="N5" s="683"/>
      <c r="O5" s="683"/>
      <c r="P5" s="684"/>
      <c r="Q5" s="674" t="s">
        <v>177</v>
      </c>
      <c r="R5" s="675"/>
      <c r="S5" s="675"/>
      <c r="T5" s="675"/>
      <c r="U5" s="676"/>
      <c r="V5" s="674" t="s">
        <v>438</v>
      </c>
      <c r="W5" s="675"/>
      <c r="X5" s="675"/>
      <c r="Y5" s="675"/>
      <c r="Z5" s="676"/>
      <c r="AA5" s="674" t="s">
        <v>439</v>
      </c>
      <c r="AB5" s="675"/>
      <c r="AC5" s="675"/>
      <c r="AD5" s="675"/>
      <c r="AE5" s="675"/>
      <c r="AF5" s="716" t="s">
        <v>174</v>
      </c>
      <c r="AG5" s="675"/>
      <c r="AH5" s="675"/>
      <c r="AI5" s="675"/>
      <c r="AJ5" s="680"/>
      <c r="AK5" s="675" t="s">
        <v>440</v>
      </c>
      <c r="AL5" s="675"/>
      <c r="AM5" s="675"/>
      <c r="AN5" s="675"/>
      <c r="AO5" s="676"/>
      <c r="AP5" s="674" t="s">
        <v>441</v>
      </c>
      <c r="AQ5" s="675"/>
      <c r="AR5" s="675"/>
      <c r="AS5" s="675"/>
      <c r="AT5" s="676"/>
      <c r="AU5" s="674" t="s">
        <v>443</v>
      </c>
      <c r="AV5" s="675"/>
      <c r="AW5" s="675"/>
      <c r="AX5" s="675"/>
      <c r="AY5" s="680"/>
      <c r="AZ5" s="56"/>
      <c r="BA5" s="56"/>
      <c r="BB5" s="56"/>
      <c r="BC5" s="56"/>
      <c r="BD5" s="56"/>
      <c r="BE5" s="67"/>
      <c r="BF5" s="67"/>
      <c r="BG5" s="67"/>
      <c r="BH5" s="67"/>
      <c r="BI5" s="67"/>
      <c r="BJ5" s="67"/>
      <c r="BK5" s="67"/>
      <c r="BL5" s="67"/>
      <c r="BM5" s="67"/>
      <c r="BN5" s="67"/>
      <c r="BO5" s="67"/>
      <c r="BP5" s="67"/>
      <c r="BQ5" s="682" t="s">
        <v>444</v>
      </c>
      <c r="BR5" s="683"/>
      <c r="BS5" s="683"/>
      <c r="BT5" s="683"/>
      <c r="BU5" s="683"/>
      <c r="BV5" s="683"/>
      <c r="BW5" s="683"/>
      <c r="BX5" s="683"/>
      <c r="BY5" s="683"/>
      <c r="BZ5" s="683"/>
      <c r="CA5" s="683"/>
      <c r="CB5" s="683"/>
      <c r="CC5" s="683"/>
      <c r="CD5" s="683"/>
      <c r="CE5" s="683"/>
      <c r="CF5" s="683"/>
      <c r="CG5" s="684"/>
      <c r="CH5" s="674" t="s">
        <v>365</v>
      </c>
      <c r="CI5" s="675"/>
      <c r="CJ5" s="675"/>
      <c r="CK5" s="675"/>
      <c r="CL5" s="676"/>
      <c r="CM5" s="674" t="s">
        <v>321</v>
      </c>
      <c r="CN5" s="675"/>
      <c r="CO5" s="675"/>
      <c r="CP5" s="675"/>
      <c r="CQ5" s="676"/>
      <c r="CR5" s="674" t="s">
        <v>238</v>
      </c>
      <c r="CS5" s="675"/>
      <c r="CT5" s="675"/>
      <c r="CU5" s="675"/>
      <c r="CV5" s="676"/>
      <c r="CW5" s="674" t="s">
        <v>51</v>
      </c>
      <c r="CX5" s="675"/>
      <c r="CY5" s="675"/>
      <c r="CZ5" s="675"/>
      <c r="DA5" s="676"/>
      <c r="DB5" s="674" t="s">
        <v>403</v>
      </c>
      <c r="DC5" s="675"/>
      <c r="DD5" s="675"/>
      <c r="DE5" s="675"/>
      <c r="DF5" s="676"/>
      <c r="DG5" s="1005" t="s">
        <v>235</v>
      </c>
      <c r="DH5" s="1006"/>
      <c r="DI5" s="1006"/>
      <c r="DJ5" s="1006"/>
      <c r="DK5" s="1007"/>
      <c r="DL5" s="1005" t="s">
        <v>445</v>
      </c>
      <c r="DM5" s="1006"/>
      <c r="DN5" s="1006"/>
      <c r="DO5" s="1006"/>
      <c r="DP5" s="1007"/>
      <c r="DQ5" s="674" t="s">
        <v>446</v>
      </c>
      <c r="DR5" s="675"/>
      <c r="DS5" s="675"/>
      <c r="DT5" s="675"/>
      <c r="DU5" s="676"/>
      <c r="DV5" s="674" t="s">
        <v>443</v>
      </c>
      <c r="DW5" s="675"/>
      <c r="DX5" s="675"/>
      <c r="DY5" s="675"/>
      <c r="DZ5" s="680"/>
      <c r="EA5" s="67"/>
    </row>
    <row r="6" spans="1:131" s="47" customFormat="1" ht="26.25" customHeight="1" x14ac:dyDescent="0.2">
      <c r="A6" s="685"/>
      <c r="B6" s="686"/>
      <c r="C6" s="686"/>
      <c r="D6" s="686"/>
      <c r="E6" s="686"/>
      <c r="F6" s="686"/>
      <c r="G6" s="686"/>
      <c r="H6" s="686"/>
      <c r="I6" s="686"/>
      <c r="J6" s="686"/>
      <c r="K6" s="686"/>
      <c r="L6" s="686"/>
      <c r="M6" s="686"/>
      <c r="N6" s="686"/>
      <c r="O6" s="686"/>
      <c r="P6" s="687"/>
      <c r="Q6" s="677"/>
      <c r="R6" s="678"/>
      <c r="S6" s="678"/>
      <c r="T6" s="678"/>
      <c r="U6" s="679"/>
      <c r="V6" s="677"/>
      <c r="W6" s="678"/>
      <c r="X6" s="678"/>
      <c r="Y6" s="678"/>
      <c r="Z6" s="679"/>
      <c r="AA6" s="677"/>
      <c r="AB6" s="678"/>
      <c r="AC6" s="678"/>
      <c r="AD6" s="678"/>
      <c r="AE6" s="678"/>
      <c r="AF6" s="717"/>
      <c r="AG6" s="678"/>
      <c r="AH6" s="678"/>
      <c r="AI6" s="678"/>
      <c r="AJ6" s="681"/>
      <c r="AK6" s="678"/>
      <c r="AL6" s="678"/>
      <c r="AM6" s="678"/>
      <c r="AN6" s="678"/>
      <c r="AO6" s="679"/>
      <c r="AP6" s="677"/>
      <c r="AQ6" s="678"/>
      <c r="AR6" s="678"/>
      <c r="AS6" s="678"/>
      <c r="AT6" s="679"/>
      <c r="AU6" s="677"/>
      <c r="AV6" s="678"/>
      <c r="AW6" s="678"/>
      <c r="AX6" s="678"/>
      <c r="AY6" s="681"/>
      <c r="AZ6" s="56"/>
      <c r="BA6" s="56"/>
      <c r="BB6" s="56"/>
      <c r="BC6" s="56"/>
      <c r="BD6" s="56"/>
      <c r="BE6" s="67"/>
      <c r="BF6" s="67"/>
      <c r="BG6" s="67"/>
      <c r="BH6" s="67"/>
      <c r="BI6" s="67"/>
      <c r="BJ6" s="67"/>
      <c r="BK6" s="67"/>
      <c r="BL6" s="67"/>
      <c r="BM6" s="67"/>
      <c r="BN6" s="67"/>
      <c r="BO6" s="67"/>
      <c r="BP6" s="67"/>
      <c r="BQ6" s="685"/>
      <c r="BR6" s="686"/>
      <c r="BS6" s="686"/>
      <c r="BT6" s="686"/>
      <c r="BU6" s="686"/>
      <c r="BV6" s="686"/>
      <c r="BW6" s="686"/>
      <c r="BX6" s="686"/>
      <c r="BY6" s="686"/>
      <c r="BZ6" s="686"/>
      <c r="CA6" s="686"/>
      <c r="CB6" s="686"/>
      <c r="CC6" s="686"/>
      <c r="CD6" s="686"/>
      <c r="CE6" s="686"/>
      <c r="CF6" s="686"/>
      <c r="CG6" s="687"/>
      <c r="CH6" s="677"/>
      <c r="CI6" s="678"/>
      <c r="CJ6" s="678"/>
      <c r="CK6" s="678"/>
      <c r="CL6" s="679"/>
      <c r="CM6" s="677"/>
      <c r="CN6" s="678"/>
      <c r="CO6" s="678"/>
      <c r="CP6" s="678"/>
      <c r="CQ6" s="679"/>
      <c r="CR6" s="677"/>
      <c r="CS6" s="678"/>
      <c r="CT6" s="678"/>
      <c r="CU6" s="678"/>
      <c r="CV6" s="679"/>
      <c r="CW6" s="677"/>
      <c r="CX6" s="678"/>
      <c r="CY6" s="678"/>
      <c r="CZ6" s="678"/>
      <c r="DA6" s="679"/>
      <c r="DB6" s="677"/>
      <c r="DC6" s="678"/>
      <c r="DD6" s="678"/>
      <c r="DE6" s="678"/>
      <c r="DF6" s="679"/>
      <c r="DG6" s="1008"/>
      <c r="DH6" s="1009"/>
      <c r="DI6" s="1009"/>
      <c r="DJ6" s="1009"/>
      <c r="DK6" s="1010"/>
      <c r="DL6" s="1008"/>
      <c r="DM6" s="1009"/>
      <c r="DN6" s="1009"/>
      <c r="DO6" s="1009"/>
      <c r="DP6" s="1010"/>
      <c r="DQ6" s="677"/>
      <c r="DR6" s="678"/>
      <c r="DS6" s="678"/>
      <c r="DT6" s="678"/>
      <c r="DU6" s="679"/>
      <c r="DV6" s="677"/>
      <c r="DW6" s="678"/>
      <c r="DX6" s="678"/>
      <c r="DY6" s="678"/>
      <c r="DZ6" s="681"/>
      <c r="EA6" s="67"/>
    </row>
    <row r="7" spans="1:131" s="47" customFormat="1" ht="26.25" customHeight="1" x14ac:dyDescent="0.2">
      <c r="A7" s="51">
        <v>1</v>
      </c>
      <c r="B7" s="947" t="s">
        <v>256</v>
      </c>
      <c r="C7" s="948"/>
      <c r="D7" s="948"/>
      <c r="E7" s="948"/>
      <c r="F7" s="948"/>
      <c r="G7" s="948"/>
      <c r="H7" s="948"/>
      <c r="I7" s="948"/>
      <c r="J7" s="948"/>
      <c r="K7" s="948"/>
      <c r="L7" s="948"/>
      <c r="M7" s="948"/>
      <c r="N7" s="948"/>
      <c r="O7" s="948"/>
      <c r="P7" s="949"/>
      <c r="Q7" s="950">
        <v>9507</v>
      </c>
      <c r="R7" s="951"/>
      <c r="S7" s="951"/>
      <c r="T7" s="951"/>
      <c r="U7" s="951"/>
      <c r="V7" s="951">
        <v>8901</v>
      </c>
      <c r="W7" s="951"/>
      <c r="X7" s="951"/>
      <c r="Y7" s="951"/>
      <c r="Z7" s="951"/>
      <c r="AA7" s="951">
        <v>606</v>
      </c>
      <c r="AB7" s="951"/>
      <c r="AC7" s="951"/>
      <c r="AD7" s="951"/>
      <c r="AE7" s="996"/>
      <c r="AF7" s="997">
        <v>80</v>
      </c>
      <c r="AG7" s="998"/>
      <c r="AH7" s="998"/>
      <c r="AI7" s="998"/>
      <c r="AJ7" s="999"/>
      <c r="AK7" s="1000">
        <v>534</v>
      </c>
      <c r="AL7" s="951"/>
      <c r="AM7" s="951"/>
      <c r="AN7" s="951"/>
      <c r="AO7" s="951"/>
      <c r="AP7" s="951">
        <v>6890</v>
      </c>
      <c r="AQ7" s="951"/>
      <c r="AR7" s="951"/>
      <c r="AS7" s="951"/>
      <c r="AT7" s="951"/>
      <c r="AU7" s="953"/>
      <c r="AV7" s="953"/>
      <c r="AW7" s="953"/>
      <c r="AX7" s="953"/>
      <c r="AY7" s="954"/>
      <c r="AZ7" s="56"/>
      <c r="BA7" s="56"/>
      <c r="BB7" s="56"/>
      <c r="BC7" s="56"/>
      <c r="BD7" s="56"/>
      <c r="BE7" s="67"/>
      <c r="BF7" s="67"/>
      <c r="BG7" s="67"/>
      <c r="BH7" s="67"/>
      <c r="BI7" s="67"/>
      <c r="BJ7" s="67"/>
      <c r="BK7" s="67"/>
      <c r="BL7" s="67"/>
      <c r="BM7" s="67"/>
      <c r="BN7" s="67"/>
      <c r="BO7" s="67"/>
      <c r="BP7" s="67"/>
      <c r="BQ7" s="51">
        <v>1</v>
      </c>
      <c r="BR7" s="71"/>
      <c r="BS7" s="947" t="s">
        <v>537</v>
      </c>
      <c r="BT7" s="948"/>
      <c r="BU7" s="948"/>
      <c r="BV7" s="948"/>
      <c r="BW7" s="948"/>
      <c r="BX7" s="948"/>
      <c r="BY7" s="948"/>
      <c r="BZ7" s="948"/>
      <c r="CA7" s="948"/>
      <c r="CB7" s="948"/>
      <c r="CC7" s="948"/>
      <c r="CD7" s="948"/>
      <c r="CE7" s="948"/>
      <c r="CF7" s="948"/>
      <c r="CG7" s="949"/>
      <c r="CH7" s="1001">
        <v>-15</v>
      </c>
      <c r="CI7" s="1002"/>
      <c r="CJ7" s="1002"/>
      <c r="CK7" s="1002"/>
      <c r="CL7" s="1003"/>
      <c r="CM7" s="1001">
        <v>-1</v>
      </c>
      <c r="CN7" s="1002"/>
      <c r="CO7" s="1002"/>
      <c r="CP7" s="1002"/>
      <c r="CQ7" s="1003"/>
      <c r="CR7" s="1001">
        <v>15</v>
      </c>
      <c r="CS7" s="1002"/>
      <c r="CT7" s="1002"/>
      <c r="CU7" s="1002"/>
      <c r="CV7" s="1003"/>
      <c r="CW7" s="1001" t="s">
        <v>199</v>
      </c>
      <c r="CX7" s="1002"/>
      <c r="CY7" s="1002"/>
      <c r="CZ7" s="1002"/>
      <c r="DA7" s="1003"/>
      <c r="DB7" s="1001" t="s">
        <v>199</v>
      </c>
      <c r="DC7" s="1002"/>
      <c r="DD7" s="1002"/>
      <c r="DE7" s="1002"/>
      <c r="DF7" s="1003"/>
      <c r="DG7" s="1001" t="s">
        <v>199</v>
      </c>
      <c r="DH7" s="1002"/>
      <c r="DI7" s="1002"/>
      <c r="DJ7" s="1002"/>
      <c r="DK7" s="1003"/>
      <c r="DL7" s="1001" t="s">
        <v>199</v>
      </c>
      <c r="DM7" s="1002"/>
      <c r="DN7" s="1002"/>
      <c r="DO7" s="1002"/>
      <c r="DP7" s="1003"/>
      <c r="DQ7" s="1001" t="s">
        <v>199</v>
      </c>
      <c r="DR7" s="1002"/>
      <c r="DS7" s="1002"/>
      <c r="DT7" s="1002"/>
      <c r="DU7" s="1003"/>
      <c r="DV7" s="947"/>
      <c r="DW7" s="948"/>
      <c r="DX7" s="948"/>
      <c r="DY7" s="948"/>
      <c r="DZ7" s="1004"/>
      <c r="EA7" s="67"/>
    </row>
    <row r="8" spans="1:131" s="47" customFormat="1" ht="26.25" customHeight="1" x14ac:dyDescent="0.2">
      <c r="A8" s="52">
        <v>2</v>
      </c>
      <c r="B8" s="936"/>
      <c r="C8" s="937"/>
      <c r="D8" s="937"/>
      <c r="E8" s="937"/>
      <c r="F8" s="937"/>
      <c r="G8" s="937"/>
      <c r="H8" s="937"/>
      <c r="I8" s="937"/>
      <c r="J8" s="937"/>
      <c r="K8" s="937"/>
      <c r="L8" s="937"/>
      <c r="M8" s="937"/>
      <c r="N8" s="937"/>
      <c r="O8" s="937"/>
      <c r="P8" s="938"/>
      <c r="Q8" s="939"/>
      <c r="R8" s="940"/>
      <c r="S8" s="940"/>
      <c r="T8" s="940"/>
      <c r="U8" s="940"/>
      <c r="V8" s="940"/>
      <c r="W8" s="940"/>
      <c r="X8" s="940"/>
      <c r="Y8" s="940"/>
      <c r="Z8" s="940"/>
      <c r="AA8" s="940"/>
      <c r="AB8" s="940"/>
      <c r="AC8" s="940"/>
      <c r="AD8" s="940"/>
      <c r="AE8" s="946"/>
      <c r="AF8" s="967"/>
      <c r="AG8" s="944"/>
      <c r="AH8" s="944"/>
      <c r="AI8" s="944"/>
      <c r="AJ8" s="968"/>
      <c r="AK8" s="945"/>
      <c r="AL8" s="940"/>
      <c r="AM8" s="940"/>
      <c r="AN8" s="940"/>
      <c r="AO8" s="940"/>
      <c r="AP8" s="940"/>
      <c r="AQ8" s="940"/>
      <c r="AR8" s="940"/>
      <c r="AS8" s="940"/>
      <c r="AT8" s="940"/>
      <c r="AU8" s="941"/>
      <c r="AV8" s="941"/>
      <c r="AW8" s="941"/>
      <c r="AX8" s="941"/>
      <c r="AY8" s="942"/>
      <c r="AZ8" s="56"/>
      <c r="BA8" s="56"/>
      <c r="BB8" s="56"/>
      <c r="BC8" s="56"/>
      <c r="BD8" s="56"/>
      <c r="BE8" s="67"/>
      <c r="BF8" s="67"/>
      <c r="BG8" s="67"/>
      <c r="BH8" s="67"/>
      <c r="BI8" s="67"/>
      <c r="BJ8" s="67"/>
      <c r="BK8" s="67"/>
      <c r="BL8" s="67"/>
      <c r="BM8" s="67"/>
      <c r="BN8" s="67"/>
      <c r="BO8" s="67"/>
      <c r="BP8" s="67"/>
      <c r="BQ8" s="52">
        <v>2</v>
      </c>
      <c r="BR8" s="72"/>
      <c r="BS8" s="936" t="s">
        <v>23</v>
      </c>
      <c r="BT8" s="937"/>
      <c r="BU8" s="937"/>
      <c r="BV8" s="937"/>
      <c r="BW8" s="937"/>
      <c r="BX8" s="937"/>
      <c r="BY8" s="937"/>
      <c r="BZ8" s="937"/>
      <c r="CA8" s="937"/>
      <c r="CB8" s="937"/>
      <c r="CC8" s="937"/>
      <c r="CD8" s="937"/>
      <c r="CE8" s="937"/>
      <c r="CF8" s="937"/>
      <c r="CG8" s="938"/>
      <c r="CH8" s="943">
        <v>-6</v>
      </c>
      <c r="CI8" s="944"/>
      <c r="CJ8" s="944"/>
      <c r="CK8" s="944"/>
      <c r="CL8" s="955"/>
      <c r="CM8" s="943">
        <v>3</v>
      </c>
      <c r="CN8" s="944"/>
      <c r="CO8" s="944"/>
      <c r="CP8" s="944"/>
      <c r="CQ8" s="955"/>
      <c r="CR8" s="943">
        <v>25</v>
      </c>
      <c r="CS8" s="944"/>
      <c r="CT8" s="944"/>
      <c r="CU8" s="944"/>
      <c r="CV8" s="955"/>
      <c r="CW8" s="943" t="s">
        <v>199</v>
      </c>
      <c r="CX8" s="944"/>
      <c r="CY8" s="944"/>
      <c r="CZ8" s="944"/>
      <c r="DA8" s="955"/>
      <c r="DB8" s="943" t="s">
        <v>199</v>
      </c>
      <c r="DC8" s="944"/>
      <c r="DD8" s="944"/>
      <c r="DE8" s="944"/>
      <c r="DF8" s="955"/>
      <c r="DG8" s="943" t="s">
        <v>199</v>
      </c>
      <c r="DH8" s="944"/>
      <c r="DI8" s="944"/>
      <c r="DJ8" s="944"/>
      <c r="DK8" s="955"/>
      <c r="DL8" s="943" t="s">
        <v>199</v>
      </c>
      <c r="DM8" s="944"/>
      <c r="DN8" s="944"/>
      <c r="DO8" s="944"/>
      <c r="DP8" s="955"/>
      <c r="DQ8" s="943" t="s">
        <v>199</v>
      </c>
      <c r="DR8" s="944"/>
      <c r="DS8" s="944"/>
      <c r="DT8" s="944"/>
      <c r="DU8" s="955"/>
      <c r="DV8" s="936"/>
      <c r="DW8" s="937"/>
      <c r="DX8" s="937"/>
      <c r="DY8" s="937"/>
      <c r="DZ8" s="956"/>
      <c r="EA8" s="67"/>
    </row>
    <row r="9" spans="1:131" s="47" customFormat="1" ht="26.25" customHeight="1" x14ac:dyDescent="0.2">
      <c r="A9" s="52">
        <v>3</v>
      </c>
      <c r="B9" s="936"/>
      <c r="C9" s="937"/>
      <c r="D9" s="937"/>
      <c r="E9" s="937"/>
      <c r="F9" s="937"/>
      <c r="G9" s="937"/>
      <c r="H9" s="937"/>
      <c r="I9" s="937"/>
      <c r="J9" s="937"/>
      <c r="K9" s="937"/>
      <c r="L9" s="937"/>
      <c r="M9" s="937"/>
      <c r="N9" s="937"/>
      <c r="O9" s="937"/>
      <c r="P9" s="938"/>
      <c r="Q9" s="939"/>
      <c r="R9" s="940"/>
      <c r="S9" s="940"/>
      <c r="T9" s="940"/>
      <c r="U9" s="940"/>
      <c r="V9" s="940"/>
      <c r="W9" s="940"/>
      <c r="X9" s="940"/>
      <c r="Y9" s="940"/>
      <c r="Z9" s="940"/>
      <c r="AA9" s="940"/>
      <c r="AB9" s="940"/>
      <c r="AC9" s="940"/>
      <c r="AD9" s="940"/>
      <c r="AE9" s="946"/>
      <c r="AF9" s="967"/>
      <c r="AG9" s="944"/>
      <c r="AH9" s="944"/>
      <c r="AI9" s="944"/>
      <c r="AJ9" s="968"/>
      <c r="AK9" s="945"/>
      <c r="AL9" s="940"/>
      <c r="AM9" s="940"/>
      <c r="AN9" s="940"/>
      <c r="AO9" s="940"/>
      <c r="AP9" s="940"/>
      <c r="AQ9" s="940"/>
      <c r="AR9" s="940"/>
      <c r="AS9" s="940"/>
      <c r="AT9" s="940"/>
      <c r="AU9" s="941"/>
      <c r="AV9" s="941"/>
      <c r="AW9" s="941"/>
      <c r="AX9" s="941"/>
      <c r="AY9" s="942"/>
      <c r="AZ9" s="56"/>
      <c r="BA9" s="56"/>
      <c r="BB9" s="56"/>
      <c r="BC9" s="56"/>
      <c r="BD9" s="56"/>
      <c r="BE9" s="67"/>
      <c r="BF9" s="67"/>
      <c r="BG9" s="67"/>
      <c r="BH9" s="67"/>
      <c r="BI9" s="67"/>
      <c r="BJ9" s="67"/>
      <c r="BK9" s="67"/>
      <c r="BL9" s="67"/>
      <c r="BM9" s="67"/>
      <c r="BN9" s="67"/>
      <c r="BO9" s="67"/>
      <c r="BP9" s="67"/>
      <c r="BQ9" s="52">
        <v>3</v>
      </c>
      <c r="BR9" s="72"/>
      <c r="BS9" s="936" t="s">
        <v>538</v>
      </c>
      <c r="BT9" s="937"/>
      <c r="BU9" s="937"/>
      <c r="BV9" s="937"/>
      <c r="BW9" s="937"/>
      <c r="BX9" s="937"/>
      <c r="BY9" s="937"/>
      <c r="BZ9" s="937"/>
      <c r="CA9" s="937"/>
      <c r="CB9" s="937"/>
      <c r="CC9" s="937"/>
      <c r="CD9" s="937"/>
      <c r="CE9" s="937"/>
      <c r="CF9" s="937"/>
      <c r="CG9" s="938"/>
      <c r="CH9" s="943">
        <v>49</v>
      </c>
      <c r="CI9" s="944"/>
      <c r="CJ9" s="944"/>
      <c r="CK9" s="944"/>
      <c r="CL9" s="955"/>
      <c r="CM9" s="943">
        <v>-11843</v>
      </c>
      <c r="CN9" s="944"/>
      <c r="CO9" s="944"/>
      <c r="CP9" s="944"/>
      <c r="CQ9" s="955"/>
      <c r="CR9" s="943">
        <v>1</v>
      </c>
      <c r="CS9" s="944"/>
      <c r="CT9" s="944"/>
      <c r="CU9" s="944"/>
      <c r="CV9" s="955"/>
      <c r="CW9" s="943" t="s">
        <v>199</v>
      </c>
      <c r="CX9" s="944"/>
      <c r="CY9" s="944"/>
      <c r="CZ9" s="944"/>
      <c r="DA9" s="955"/>
      <c r="DB9" s="943">
        <v>53</v>
      </c>
      <c r="DC9" s="944"/>
      <c r="DD9" s="944"/>
      <c r="DE9" s="944"/>
      <c r="DF9" s="955"/>
      <c r="DG9" s="943" t="s">
        <v>199</v>
      </c>
      <c r="DH9" s="944"/>
      <c r="DI9" s="944"/>
      <c r="DJ9" s="944"/>
      <c r="DK9" s="955"/>
      <c r="DL9" s="943" t="s">
        <v>199</v>
      </c>
      <c r="DM9" s="944"/>
      <c r="DN9" s="944"/>
      <c r="DO9" s="944"/>
      <c r="DP9" s="955"/>
      <c r="DQ9" s="943" t="s">
        <v>199</v>
      </c>
      <c r="DR9" s="944"/>
      <c r="DS9" s="944"/>
      <c r="DT9" s="944"/>
      <c r="DU9" s="955"/>
      <c r="DV9" s="936"/>
      <c r="DW9" s="937"/>
      <c r="DX9" s="937"/>
      <c r="DY9" s="937"/>
      <c r="DZ9" s="956"/>
      <c r="EA9" s="67"/>
    </row>
    <row r="10" spans="1:131" s="47" customFormat="1" ht="26.25" customHeight="1" x14ac:dyDescent="0.2">
      <c r="A10" s="52">
        <v>4</v>
      </c>
      <c r="B10" s="936"/>
      <c r="C10" s="937"/>
      <c r="D10" s="937"/>
      <c r="E10" s="937"/>
      <c r="F10" s="937"/>
      <c r="G10" s="937"/>
      <c r="H10" s="937"/>
      <c r="I10" s="937"/>
      <c r="J10" s="937"/>
      <c r="K10" s="937"/>
      <c r="L10" s="937"/>
      <c r="M10" s="937"/>
      <c r="N10" s="937"/>
      <c r="O10" s="937"/>
      <c r="P10" s="938"/>
      <c r="Q10" s="939"/>
      <c r="R10" s="940"/>
      <c r="S10" s="940"/>
      <c r="T10" s="940"/>
      <c r="U10" s="940"/>
      <c r="V10" s="940"/>
      <c r="W10" s="940"/>
      <c r="X10" s="940"/>
      <c r="Y10" s="940"/>
      <c r="Z10" s="940"/>
      <c r="AA10" s="940"/>
      <c r="AB10" s="940"/>
      <c r="AC10" s="940"/>
      <c r="AD10" s="940"/>
      <c r="AE10" s="946"/>
      <c r="AF10" s="967"/>
      <c r="AG10" s="944"/>
      <c r="AH10" s="944"/>
      <c r="AI10" s="944"/>
      <c r="AJ10" s="968"/>
      <c r="AK10" s="945"/>
      <c r="AL10" s="940"/>
      <c r="AM10" s="940"/>
      <c r="AN10" s="940"/>
      <c r="AO10" s="940"/>
      <c r="AP10" s="940"/>
      <c r="AQ10" s="940"/>
      <c r="AR10" s="940"/>
      <c r="AS10" s="940"/>
      <c r="AT10" s="940"/>
      <c r="AU10" s="941"/>
      <c r="AV10" s="941"/>
      <c r="AW10" s="941"/>
      <c r="AX10" s="941"/>
      <c r="AY10" s="942"/>
      <c r="AZ10" s="56"/>
      <c r="BA10" s="56"/>
      <c r="BB10" s="56"/>
      <c r="BC10" s="56"/>
      <c r="BD10" s="56"/>
      <c r="BE10" s="67"/>
      <c r="BF10" s="67"/>
      <c r="BG10" s="67"/>
      <c r="BH10" s="67"/>
      <c r="BI10" s="67"/>
      <c r="BJ10" s="67"/>
      <c r="BK10" s="67"/>
      <c r="BL10" s="67"/>
      <c r="BM10" s="67"/>
      <c r="BN10" s="67"/>
      <c r="BO10" s="67"/>
      <c r="BP10" s="67"/>
      <c r="BQ10" s="52">
        <v>4</v>
      </c>
      <c r="BR10" s="72"/>
      <c r="BS10" s="936"/>
      <c r="BT10" s="937"/>
      <c r="BU10" s="937"/>
      <c r="BV10" s="937"/>
      <c r="BW10" s="937"/>
      <c r="BX10" s="937"/>
      <c r="BY10" s="937"/>
      <c r="BZ10" s="937"/>
      <c r="CA10" s="937"/>
      <c r="CB10" s="937"/>
      <c r="CC10" s="937"/>
      <c r="CD10" s="937"/>
      <c r="CE10" s="937"/>
      <c r="CF10" s="937"/>
      <c r="CG10" s="938"/>
      <c r="CH10" s="943"/>
      <c r="CI10" s="944"/>
      <c r="CJ10" s="944"/>
      <c r="CK10" s="944"/>
      <c r="CL10" s="955"/>
      <c r="CM10" s="943"/>
      <c r="CN10" s="944"/>
      <c r="CO10" s="944"/>
      <c r="CP10" s="944"/>
      <c r="CQ10" s="955"/>
      <c r="CR10" s="943"/>
      <c r="CS10" s="944"/>
      <c r="CT10" s="944"/>
      <c r="CU10" s="944"/>
      <c r="CV10" s="955"/>
      <c r="CW10" s="943"/>
      <c r="CX10" s="944"/>
      <c r="CY10" s="944"/>
      <c r="CZ10" s="944"/>
      <c r="DA10" s="955"/>
      <c r="DB10" s="943"/>
      <c r="DC10" s="944"/>
      <c r="DD10" s="944"/>
      <c r="DE10" s="944"/>
      <c r="DF10" s="955"/>
      <c r="DG10" s="943"/>
      <c r="DH10" s="944"/>
      <c r="DI10" s="944"/>
      <c r="DJ10" s="944"/>
      <c r="DK10" s="955"/>
      <c r="DL10" s="943"/>
      <c r="DM10" s="944"/>
      <c r="DN10" s="944"/>
      <c r="DO10" s="944"/>
      <c r="DP10" s="955"/>
      <c r="DQ10" s="943"/>
      <c r="DR10" s="944"/>
      <c r="DS10" s="944"/>
      <c r="DT10" s="944"/>
      <c r="DU10" s="955"/>
      <c r="DV10" s="936"/>
      <c r="DW10" s="937"/>
      <c r="DX10" s="937"/>
      <c r="DY10" s="937"/>
      <c r="DZ10" s="956"/>
      <c r="EA10" s="67"/>
    </row>
    <row r="11" spans="1:131" s="47" customFormat="1" ht="26.25" customHeight="1" x14ac:dyDescent="0.2">
      <c r="A11" s="52">
        <v>5</v>
      </c>
      <c r="B11" s="936"/>
      <c r="C11" s="937"/>
      <c r="D11" s="937"/>
      <c r="E11" s="937"/>
      <c r="F11" s="937"/>
      <c r="G11" s="937"/>
      <c r="H11" s="937"/>
      <c r="I11" s="937"/>
      <c r="J11" s="937"/>
      <c r="K11" s="937"/>
      <c r="L11" s="937"/>
      <c r="M11" s="937"/>
      <c r="N11" s="937"/>
      <c r="O11" s="937"/>
      <c r="P11" s="938"/>
      <c r="Q11" s="939"/>
      <c r="R11" s="940"/>
      <c r="S11" s="940"/>
      <c r="T11" s="940"/>
      <c r="U11" s="940"/>
      <c r="V11" s="940"/>
      <c r="W11" s="940"/>
      <c r="X11" s="940"/>
      <c r="Y11" s="940"/>
      <c r="Z11" s="940"/>
      <c r="AA11" s="940"/>
      <c r="AB11" s="940"/>
      <c r="AC11" s="940"/>
      <c r="AD11" s="940"/>
      <c r="AE11" s="946"/>
      <c r="AF11" s="967"/>
      <c r="AG11" s="944"/>
      <c r="AH11" s="944"/>
      <c r="AI11" s="944"/>
      <c r="AJ11" s="968"/>
      <c r="AK11" s="945"/>
      <c r="AL11" s="940"/>
      <c r="AM11" s="940"/>
      <c r="AN11" s="940"/>
      <c r="AO11" s="940"/>
      <c r="AP11" s="940"/>
      <c r="AQ11" s="940"/>
      <c r="AR11" s="940"/>
      <c r="AS11" s="940"/>
      <c r="AT11" s="940"/>
      <c r="AU11" s="941"/>
      <c r="AV11" s="941"/>
      <c r="AW11" s="941"/>
      <c r="AX11" s="941"/>
      <c r="AY11" s="942"/>
      <c r="AZ11" s="56"/>
      <c r="BA11" s="56"/>
      <c r="BB11" s="56"/>
      <c r="BC11" s="56"/>
      <c r="BD11" s="56"/>
      <c r="BE11" s="67"/>
      <c r="BF11" s="67"/>
      <c r="BG11" s="67"/>
      <c r="BH11" s="67"/>
      <c r="BI11" s="67"/>
      <c r="BJ11" s="67"/>
      <c r="BK11" s="67"/>
      <c r="BL11" s="67"/>
      <c r="BM11" s="67"/>
      <c r="BN11" s="67"/>
      <c r="BO11" s="67"/>
      <c r="BP11" s="67"/>
      <c r="BQ11" s="52">
        <v>5</v>
      </c>
      <c r="BR11" s="72"/>
      <c r="BS11" s="936"/>
      <c r="BT11" s="937"/>
      <c r="BU11" s="937"/>
      <c r="BV11" s="937"/>
      <c r="BW11" s="937"/>
      <c r="BX11" s="937"/>
      <c r="BY11" s="937"/>
      <c r="BZ11" s="937"/>
      <c r="CA11" s="937"/>
      <c r="CB11" s="937"/>
      <c r="CC11" s="937"/>
      <c r="CD11" s="937"/>
      <c r="CE11" s="937"/>
      <c r="CF11" s="937"/>
      <c r="CG11" s="938"/>
      <c r="CH11" s="943"/>
      <c r="CI11" s="944"/>
      <c r="CJ11" s="944"/>
      <c r="CK11" s="944"/>
      <c r="CL11" s="955"/>
      <c r="CM11" s="943"/>
      <c r="CN11" s="944"/>
      <c r="CO11" s="944"/>
      <c r="CP11" s="944"/>
      <c r="CQ11" s="955"/>
      <c r="CR11" s="943"/>
      <c r="CS11" s="944"/>
      <c r="CT11" s="944"/>
      <c r="CU11" s="944"/>
      <c r="CV11" s="955"/>
      <c r="CW11" s="943"/>
      <c r="CX11" s="944"/>
      <c r="CY11" s="944"/>
      <c r="CZ11" s="944"/>
      <c r="DA11" s="955"/>
      <c r="DB11" s="943"/>
      <c r="DC11" s="944"/>
      <c r="DD11" s="944"/>
      <c r="DE11" s="944"/>
      <c r="DF11" s="955"/>
      <c r="DG11" s="943"/>
      <c r="DH11" s="944"/>
      <c r="DI11" s="944"/>
      <c r="DJ11" s="944"/>
      <c r="DK11" s="955"/>
      <c r="DL11" s="943"/>
      <c r="DM11" s="944"/>
      <c r="DN11" s="944"/>
      <c r="DO11" s="944"/>
      <c r="DP11" s="955"/>
      <c r="DQ11" s="943"/>
      <c r="DR11" s="944"/>
      <c r="DS11" s="944"/>
      <c r="DT11" s="944"/>
      <c r="DU11" s="955"/>
      <c r="DV11" s="936"/>
      <c r="DW11" s="937"/>
      <c r="DX11" s="937"/>
      <c r="DY11" s="937"/>
      <c r="DZ11" s="956"/>
      <c r="EA11" s="67"/>
    </row>
    <row r="12" spans="1:131" s="47" customFormat="1" ht="26.25" customHeight="1" x14ac:dyDescent="0.2">
      <c r="A12" s="52">
        <v>6</v>
      </c>
      <c r="B12" s="936"/>
      <c r="C12" s="937"/>
      <c r="D12" s="937"/>
      <c r="E12" s="937"/>
      <c r="F12" s="937"/>
      <c r="G12" s="937"/>
      <c r="H12" s="937"/>
      <c r="I12" s="937"/>
      <c r="J12" s="937"/>
      <c r="K12" s="937"/>
      <c r="L12" s="937"/>
      <c r="M12" s="937"/>
      <c r="N12" s="937"/>
      <c r="O12" s="937"/>
      <c r="P12" s="938"/>
      <c r="Q12" s="939"/>
      <c r="R12" s="940"/>
      <c r="S12" s="940"/>
      <c r="T12" s="940"/>
      <c r="U12" s="940"/>
      <c r="V12" s="940"/>
      <c r="W12" s="940"/>
      <c r="X12" s="940"/>
      <c r="Y12" s="940"/>
      <c r="Z12" s="940"/>
      <c r="AA12" s="940"/>
      <c r="AB12" s="940"/>
      <c r="AC12" s="940"/>
      <c r="AD12" s="940"/>
      <c r="AE12" s="946"/>
      <c r="AF12" s="967"/>
      <c r="AG12" s="944"/>
      <c r="AH12" s="944"/>
      <c r="AI12" s="944"/>
      <c r="AJ12" s="968"/>
      <c r="AK12" s="945"/>
      <c r="AL12" s="940"/>
      <c r="AM12" s="940"/>
      <c r="AN12" s="940"/>
      <c r="AO12" s="940"/>
      <c r="AP12" s="940"/>
      <c r="AQ12" s="940"/>
      <c r="AR12" s="940"/>
      <c r="AS12" s="940"/>
      <c r="AT12" s="940"/>
      <c r="AU12" s="941"/>
      <c r="AV12" s="941"/>
      <c r="AW12" s="941"/>
      <c r="AX12" s="941"/>
      <c r="AY12" s="942"/>
      <c r="AZ12" s="56"/>
      <c r="BA12" s="56"/>
      <c r="BB12" s="56"/>
      <c r="BC12" s="56"/>
      <c r="BD12" s="56"/>
      <c r="BE12" s="67"/>
      <c r="BF12" s="67"/>
      <c r="BG12" s="67"/>
      <c r="BH12" s="67"/>
      <c r="BI12" s="67"/>
      <c r="BJ12" s="67"/>
      <c r="BK12" s="67"/>
      <c r="BL12" s="67"/>
      <c r="BM12" s="67"/>
      <c r="BN12" s="67"/>
      <c r="BO12" s="67"/>
      <c r="BP12" s="67"/>
      <c r="BQ12" s="52">
        <v>6</v>
      </c>
      <c r="BR12" s="72"/>
      <c r="BS12" s="936"/>
      <c r="BT12" s="937"/>
      <c r="BU12" s="937"/>
      <c r="BV12" s="937"/>
      <c r="BW12" s="937"/>
      <c r="BX12" s="937"/>
      <c r="BY12" s="937"/>
      <c r="BZ12" s="937"/>
      <c r="CA12" s="937"/>
      <c r="CB12" s="937"/>
      <c r="CC12" s="937"/>
      <c r="CD12" s="937"/>
      <c r="CE12" s="937"/>
      <c r="CF12" s="937"/>
      <c r="CG12" s="938"/>
      <c r="CH12" s="943"/>
      <c r="CI12" s="944"/>
      <c r="CJ12" s="944"/>
      <c r="CK12" s="944"/>
      <c r="CL12" s="955"/>
      <c r="CM12" s="943"/>
      <c r="CN12" s="944"/>
      <c r="CO12" s="944"/>
      <c r="CP12" s="944"/>
      <c r="CQ12" s="955"/>
      <c r="CR12" s="943"/>
      <c r="CS12" s="944"/>
      <c r="CT12" s="944"/>
      <c r="CU12" s="944"/>
      <c r="CV12" s="955"/>
      <c r="CW12" s="943"/>
      <c r="CX12" s="944"/>
      <c r="CY12" s="944"/>
      <c r="CZ12" s="944"/>
      <c r="DA12" s="955"/>
      <c r="DB12" s="943"/>
      <c r="DC12" s="944"/>
      <c r="DD12" s="944"/>
      <c r="DE12" s="944"/>
      <c r="DF12" s="955"/>
      <c r="DG12" s="943"/>
      <c r="DH12" s="944"/>
      <c r="DI12" s="944"/>
      <c r="DJ12" s="944"/>
      <c r="DK12" s="955"/>
      <c r="DL12" s="943"/>
      <c r="DM12" s="944"/>
      <c r="DN12" s="944"/>
      <c r="DO12" s="944"/>
      <c r="DP12" s="955"/>
      <c r="DQ12" s="943"/>
      <c r="DR12" s="944"/>
      <c r="DS12" s="944"/>
      <c r="DT12" s="944"/>
      <c r="DU12" s="955"/>
      <c r="DV12" s="936"/>
      <c r="DW12" s="937"/>
      <c r="DX12" s="937"/>
      <c r="DY12" s="937"/>
      <c r="DZ12" s="956"/>
      <c r="EA12" s="67"/>
    </row>
    <row r="13" spans="1:131" s="47" customFormat="1" ht="26.25" customHeight="1" x14ac:dyDescent="0.2">
      <c r="A13" s="52">
        <v>7</v>
      </c>
      <c r="B13" s="936"/>
      <c r="C13" s="937"/>
      <c r="D13" s="937"/>
      <c r="E13" s="937"/>
      <c r="F13" s="937"/>
      <c r="G13" s="937"/>
      <c r="H13" s="937"/>
      <c r="I13" s="937"/>
      <c r="J13" s="937"/>
      <c r="K13" s="937"/>
      <c r="L13" s="937"/>
      <c r="M13" s="937"/>
      <c r="N13" s="937"/>
      <c r="O13" s="937"/>
      <c r="P13" s="938"/>
      <c r="Q13" s="939"/>
      <c r="R13" s="940"/>
      <c r="S13" s="940"/>
      <c r="T13" s="940"/>
      <c r="U13" s="940"/>
      <c r="V13" s="940"/>
      <c r="W13" s="940"/>
      <c r="X13" s="940"/>
      <c r="Y13" s="940"/>
      <c r="Z13" s="940"/>
      <c r="AA13" s="940"/>
      <c r="AB13" s="940"/>
      <c r="AC13" s="940"/>
      <c r="AD13" s="940"/>
      <c r="AE13" s="946"/>
      <c r="AF13" s="967"/>
      <c r="AG13" s="944"/>
      <c r="AH13" s="944"/>
      <c r="AI13" s="944"/>
      <c r="AJ13" s="968"/>
      <c r="AK13" s="945"/>
      <c r="AL13" s="940"/>
      <c r="AM13" s="940"/>
      <c r="AN13" s="940"/>
      <c r="AO13" s="940"/>
      <c r="AP13" s="940"/>
      <c r="AQ13" s="940"/>
      <c r="AR13" s="940"/>
      <c r="AS13" s="940"/>
      <c r="AT13" s="940"/>
      <c r="AU13" s="941"/>
      <c r="AV13" s="941"/>
      <c r="AW13" s="941"/>
      <c r="AX13" s="941"/>
      <c r="AY13" s="942"/>
      <c r="AZ13" s="56"/>
      <c r="BA13" s="56"/>
      <c r="BB13" s="56"/>
      <c r="BC13" s="56"/>
      <c r="BD13" s="56"/>
      <c r="BE13" s="67"/>
      <c r="BF13" s="67"/>
      <c r="BG13" s="67"/>
      <c r="BH13" s="67"/>
      <c r="BI13" s="67"/>
      <c r="BJ13" s="67"/>
      <c r="BK13" s="67"/>
      <c r="BL13" s="67"/>
      <c r="BM13" s="67"/>
      <c r="BN13" s="67"/>
      <c r="BO13" s="67"/>
      <c r="BP13" s="67"/>
      <c r="BQ13" s="52">
        <v>7</v>
      </c>
      <c r="BR13" s="72"/>
      <c r="BS13" s="936"/>
      <c r="BT13" s="937"/>
      <c r="BU13" s="937"/>
      <c r="BV13" s="937"/>
      <c r="BW13" s="937"/>
      <c r="BX13" s="937"/>
      <c r="BY13" s="937"/>
      <c r="BZ13" s="937"/>
      <c r="CA13" s="937"/>
      <c r="CB13" s="937"/>
      <c r="CC13" s="937"/>
      <c r="CD13" s="937"/>
      <c r="CE13" s="937"/>
      <c r="CF13" s="937"/>
      <c r="CG13" s="938"/>
      <c r="CH13" s="943"/>
      <c r="CI13" s="944"/>
      <c r="CJ13" s="944"/>
      <c r="CK13" s="944"/>
      <c r="CL13" s="955"/>
      <c r="CM13" s="943"/>
      <c r="CN13" s="944"/>
      <c r="CO13" s="944"/>
      <c r="CP13" s="944"/>
      <c r="CQ13" s="955"/>
      <c r="CR13" s="943"/>
      <c r="CS13" s="944"/>
      <c r="CT13" s="944"/>
      <c r="CU13" s="944"/>
      <c r="CV13" s="955"/>
      <c r="CW13" s="943"/>
      <c r="CX13" s="944"/>
      <c r="CY13" s="944"/>
      <c r="CZ13" s="944"/>
      <c r="DA13" s="955"/>
      <c r="DB13" s="943"/>
      <c r="DC13" s="944"/>
      <c r="DD13" s="944"/>
      <c r="DE13" s="944"/>
      <c r="DF13" s="955"/>
      <c r="DG13" s="943"/>
      <c r="DH13" s="944"/>
      <c r="DI13" s="944"/>
      <c r="DJ13" s="944"/>
      <c r="DK13" s="955"/>
      <c r="DL13" s="943"/>
      <c r="DM13" s="944"/>
      <c r="DN13" s="944"/>
      <c r="DO13" s="944"/>
      <c r="DP13" s="955"/>
      <c r="DQ13" s="943"/>
      <c r="DR13" s="944"/>
      <c r="DS13" s="944"/>
      <c r="DT13" s="944"/>
      <c r="DU13" s="955"/>
      <c r="DV13" s="936"/>
      <c r="DW13" s="937"/>
      <c r="DX13" s="937"/>
      <c r="DY13" s="937"/>
      <c r="DZ13" s="956"/>
      <c r="EA13" s="67"/>
    </row>
    <row r="14" spans="1:131" s="47" customFormat="1" ht="26.25" customHeight="1" x14ac:dyDescent="0.2">
      <c r="A14" s="52">
        <v>8</v>
      </c>
      <c r="B14" s="936"/>
      <c r="C14" s="937"/>
      <c r="D14" s="937"/>
      <c r="E14" s="937"/>
      <c r="F14" s="937"/>
      <c r="G14" s="937"/>
      <c r="H14" s="937"/>
      <c r="I14" s="937"/>
      <c r="J14" s="937"/>
      <c r="K14" s="937"/>
      <c r="L14" s="937"/>
      <c r="M14" s="937"/>
      <c r="N14" s="937"/>
      <c r="O14" s="937"/>
      <c r="P14" s="938"/>
      <c r="Q14" s="939"/>
      <c r="R14" s="940"/>
      <c r="S14" s="940"/>
      <c r="T14" s="940"/>
      <c r="U14" s="940"/>
      <c r="V14" s="940"/>
      <c r="W14" s="940"/>
      <c r="X14" s="940"/>
      <c r="Y14" s="940"/>
      <c r="Z14" s="940"/>
      <c r="AA14" s="940"/>
      <c r="AB14" s="940"/>
      <c r="AC14" s="940"/>
      <c r="AD14" s="940"/>
      <c r="AE14" s="946"/>
      <c r="AF14" s="967"/>
      <c r="AG14" s="944"/>
      <c r="AH14" s="944"/>
      <c r="AI14" s="944"/>
      <c r="AJ14" s="968"/>
      <c r="AK14" s="945"/>
      <c r="AL14" s="940"/>
      <c r="AM14" s="940"/>
      <c r="AN14" s="940"/>
      <c r="AO14" s="940"/>
      <c r="AP14" s="940"/>
      <c r="AQ14" s="940"/>
      <c r="AR14" s="940"/>
      <c r="AS14" s="940"/>
      <c r="AT14" s="940"/>
      <c r="AU14" s="941"/>
      <c r="AV14" s="941"/>
      <c r="AW14" s="941"/>
      <c r="AX14" s="941"/>
      <c r="AY14" s="942"/>
      <c r="AZ14" s="56"/>
      <c r="BA14" s="56"/>
      <c r="BB14" s="56"/>
      <c r="BC14" s="56"/>
      <c r="BD14" s="56"/>
      <c r="BE14" s="67"/>
      <c r="BF14" s="67"/>
      <c r="BG14" s="67"/>
      <c r="BH14" s="67"/>
      <c r="BI14" s="67"/>
      <c r="BJ14" s="67"/>
      <c r="BK14" s="67"/>
      <c r="BL14" s="67"/>
      <c r="BM14" s="67"/>
      <c r="BN14" s="67"/>
      <c r="BO14" s="67"/>
      <c r="BP14" s="67"/>
      <c r="BQ14" s="52">
        <v>8</v>
      </c>
      <c r="BR14" s="72"/>
      <c r="BS14" s="936"/>
      <c r="BT14" s="937"/>
      <c r="BU14" s="937"/>
      <c r="BV14" s="937"/>
      <c r="BW14" s="937"/>
      <c r="BX14" s="937"/>
      <c r="BY14" s="937"/>
      <c r="BZ14" s="937"/>
      <c r="CA14" s="937"/>
      <c r="CB14" s="937"/>
      <c r="CC14" s="937"/>
      <c r="CD14" s="937"/>
      <c r="CE14" s="937"/>
      <c r="CF14" s="937"/>
      <c r="CG14" s="938"/>
      <c r="CH14" s="943"/>
      <c r="CI14" s="944"/>
      <c r="CJ14" s="944"/>
      <c r="CK14" s="944"/>
      <c r="CL14" s="955"/>
      <c r="CM14" s="943"/>
      <c r="CN14" s="944"/>
      <c r="CO14" s="944"/>
      <c r="CP14" s="944"/>
      <c r="CQ14" s="955"/>
      <c r="CR14" s="943"/>
      <c r="CS14" s="944"/>
      <c r="CT14" s="944"/>
      <c r="CU14" s="944"/>
      <c r="CV14" s="955"/>
      <c r="CW14" s="943"/>
      <c r="CX14" s="944"/>
      <c r="CY14" s="944"/>
      <c r="CZ14" s="944"/>
      <c r="DA14" s="955"/>
      <c r="DB14" s="943"/>
      <c r="DC14" s="944"/>
      <c r="DD14" s="944"/>
      <c r="DE14" s="944"/>
      <c r="DF14" s="955"/>
      <c r="DG14" s="943"/>
      <c r="DH14" s="944"/>
      <c r="DI14" s="944"/>
      <c r="DJ14" s="944"/>
      <c r="DK14" s="955"/>
      <c r="DL14" s="943"/>
      <c r="DM14" s="944"/>
      <c r="DN14" s="944"/>
      <c r="DO14" s="944"/>
      <c r="DP14" s="955"/>
      <c r="DQ14" s="943"/>
      <c r="DR14" s="944"/>
      <c r="DS14" s="944"/>
      <c r="DT14" s="944"/>
      <c r="DU14" s="955"/>
      <c r="DV14" s="936"/>
      <c r="DW14" s="937"/>
      <c r="DX14" s="937"/>
      <c r="DY14" s="937"/>
      <c r="DZ14" s="956"/>
      <c r="EA14" s="67"/>
    </row>
    <row r="15" spans="1:131" s="47" customFormat="1" ht="26.25" customHeight="1" x14ac:dyDescent="0.2">
      <c r="A15" s="52">
        <v>9</v>
      </c>
      <c r="B15" s="936"/>
      <c r="C15" s="937"/>
      <c r="D15" s="937"/>
      <c r="E15" s="937"/>
      <c r="F15" s="937"/>
      <c r="G15" s="937"/>
      <c r="H15" s="937"/>
      <c r="I15" s="937"/>
      <c r="J15" s="937"/>
      <c r="K15" s="937"/>
      <c r="L15" s="937"/>
      <c r="M15" s="937"/>
      <c r="N15" s="937"/>
      <c r="O15" s="937"/>
      <c r="P15" s="938"/>
      <c r="Q15" s="939"/>
      <c r="R15" s="940"/>
      <c r="S15" s="940"/>
      <c r="T15" s="940"/>
      <c r="U15" s="940"/>
      <c r="V15" s="940"/>
      <c r="W15" s="940"/>
      <c r="X15" s="940"/>
      <c r="Y15" s="940"/>
      <c r="Z15" s="940"/>
      <c r="AA15" s="940"/>
      <c r="AB15" s="940"/>
      <c r="AC15" s="940"/>
      <c r="AD15" s="940"/>
      <c r="AE15" s="946"/>
      <c r="AF15" s="967"/>
      <c r="AG15" s="944"/>
      <c r="AH15" s="944"/>
      <c r="AI15" s="944"/>
      <c r="AJ15" s="968"/>
      <c r="AK15" s="945"/>
      <c r="AL15" s="940"/>
      <c r="AM15" s="940"/>
      <c r="AN15" s="940"/>
      <c r="AO15" s="940"/>
      <c r="AP15" s="940"/>
      <c r="AQ15" s="940"/>
      <c r="AR15" s="940"/>
      <c r="AS15" s="940"/>
      <c r="AT15" s="940"/>
      <c r="AU15" s="941"/>
      <c r="AV15" s="941"/>
      <c r="AW15" s="941"/>
      <c r="AX15" s="941"/>
      <c r="AY15" s="942"/>
      <c r="AZ15" s="56"/>
      <c r="BA15" s="56"/>
      <c r="BB15" s="56"/>
      <c r="BC15" s="56"/>
      <c r="BD15" s="56"/>
      <c r="BE15" s="67"/>
      <c r="BF15" s="67"/>
      <c r="BG15" s="67"/>
      <c r="BH15" s="67"/>
      <c r="BI15" s="67"/>
      <c r="BJ15" s="67"/>
      <c r="BK15" s="67"/>
      <c r="BL15" s="67"/>
      <c r="BM15" s="67"/>
      <c r="BN15" s="67"/>
      <c r="BO15" s="67"/>
      <c r="BP15" s="67"/>
      <c r="BQ15" s="52">
        <v>9</v>
      </c>
      <c r="BR15" s="72"/>
      <c r="BS15" s="936"/>
      <c r="BT15" s="937"/>
      <c r="BU15" s="937"/>
      <c r="BV15" s="937"/>
      <c r="BW15" s="937"/>
      <c r="BX15" s="937"/>
      <c r="BY15" s="937"/>
      <c r="BZ15" s="937"/>
      <c r="CA15" s="937"/>
      <c r="CB15" s="937"/>
      <c r="CC15" s="937"/>
      <c r="CD15" s="937"/>
      <c r="CE15" s="937"/>
      <c r="CF15" s="937"/>
      <c r="CG15" s="938"/>
      <c r="CH15" s="943"/>
      <c r="CI15" s="944"/>
      <c r="CJ15" s="944"/>
      <c r="CK15" s="944"/>
      <c r="CL15" s="955"/>
      <c r="CM15" s="943"/>
      <c r="CN15" s="944"/>
      <c r="CO15" s="944"/>
      <c r="CP15" s="944"/>
      <c r="CQ15" s="955"/>
      <c r="CR15" s="943"/>
      <c r="CS15" s="944"/>
      <c r="CT15" s="944"/>
      <c r="CU15" s="944"/>
      <c r="CV15" s="955"/>
      <c r="CW15" s="943"/>
      <c r="CX15" s="944"/>
      <c r="CY15" s="944"/>
      <c r="CZ15" s="944"/>
      <c r="DA15" s="955"/>
      <c r="DB15" s="943"/>
      <c r="DC15" s="944"/>
      <c r="DD15" s="944"/>
      <c r="DE15" s="944"/>
      <c r="DF15" s="955"/>
      <c r="DG15" s="943"/>
      <c r="DH15" s="944"/>
      <c r="DI15" s="944"/>
      <c r="DJ15" s="944"/>
      <c r="DK15" s="955"/>
      <c r="DL15" s="943"/>
      <c r="DM15" s="944"/>
      <c r="DN15" s="944"/>
      <c r="DO15" s="944"/>
      <c r="DP15" s="955"/>
      <c r="DQ15" s="943"/>
      <c r="DR15" s="944"/>
      <c r="DS15" s="944"/>
      <c r="DT15" s="944"/>
      <c r="DU15" s="955"/>
      <c r="DV15" s="936"/>
      <c r="DW15" s="937"/>
      <c r="DX15" s="937"/>
      <c r="DY15" s="937"/>
      <c r="DZ15" s="956"/>
      <c r="EA15" s="67"/>
    </row>
    <row r="16" spans="1:131" s="47" customFormat="1" ht="26.25" customHeight="1" x14ac:dyDescent="0.2">
      <c r="A16" s="52">
        <v>10</v>
      </c>
      <c r="B16" s="936"/>
      <c r="C16" s="937"/>
      <c r="D16" s="937"/>
      <c r="E16" s="937"/>
      <c r="F16" s="937"/>
      <c r="G16" s="937"/>
      <c r="H16" s="937"/>
      <c r="I16" s="937"/>
      <c r="J16" s="937"/>
      <c r="K16" s="937"/>
      <c r="L16" s="937"/>
      <c r="M16" s="937"/>
      <c r="N16" s="937"/>
      <c r="O16" s="937"/>
      <c r="P16" s="938"/>
      <c r="Q16" s="939"/>
      <c r="R16" s="940"/>
      <c r="S16" s="940"/>
      <c r="T16" s="940"/>
      <c r="U16" s="940"/>
      <c r="V16" s="940"/>
      <c r="W16" s="940"/>
      <c r="X16" s="940"/>
      <c r="Y16" s="940"/>
      <c r="Z16" s="940"/>
      <c r="AA16" s="940"/>
      <c r="AB16" s="940"/>
      <c r="AC16" s="940"/>
      <c r="AD16" s="940"/>
      <c r="AE16" s="946"/>
      <c r="AF16" s="967"/>
      <c r="AG16" s="944"/>
      <c r="AH16" s="944"/>
      <c r="AI16" s="944"/>
      <c r="AJ16" s="968"/>
      <c r="AK16" s="945"/>
      <c r="AL16" s="940"/>
      <c r="AM16" s="940"/>
      <c r="AN16" s="940"/>
      <c r="AO16" s="940"/>
      <c r="AP16" s="940"/>
      <c r="AQ16" s="940"/>
      <c r="AR16" s="940"/>
      <c r="AS16" s="940"/>
      <c r="AT16" s="940"/>
      <c r="AU16" s="941"/>
      <c r="AV16" s="941"/>
      <c r="AW16" s="941"/>
      <c r="AX16" s="941"/>
      <c r="AY16" s="942"/>
      <c r="AZ16" s="56"/>
      <c r="BA16" s="56"/>
      <c r="BB16" s="56"/>
      <c r="BC16" s="56"/>
      <c r="BD16" s="56"/>
      <c r="BE16" s="67"/>
      <c r="BF16" s="67"/>
      <c r="BG16" s="67"/>
      <c r="BH16" s="67"/>
      <c r="BI16" s="67"/>
      <c r="BJ16" s="67"/>
      <c r="BK16" s="67"/>
      <c r="BL16" s="67"/>
      <c r="BM16" s="67"/>
      <c r="BN16" s="67"/>
      <c r="BO16" s="67"/>
      <c r="BP16" s="67"/>
      <c r="BQ16" s="52">
        <v>10</v>
      </c>
      <c r="BR16" s="72"/>
      <c r="BS16" s="936"/>
      <c r="BT16" s="937"/>
      <c r="BU16" s="937"/>
      <c r="BV16" s="937"/>
      <c r="BW16" s="937"/>
      <c r="BX16" s="937"/>
      <c r="BY16" s="937"/>
      <c r="BZ16" s="937"/>
      <c r="CA16" s="937"/>
      <c r="CB16" s="937"/>
      <c r="CC16" s="937"/>
      <c r="CD16" s="937"/>
      <c r="CE16" s="937"/>
      <c r="CF16" s="937"/>
      <c r="CG16" s="938"/>
      <c r="CH16" s="943"/>
      <c r="CI16" s="944"/>
      <c r="CJ16" s="944"/>
      <c r="CK16" s="944"/>
      <c r="CL16" s="955"/>
      <c r="CM16" s="943"/>
      <c r="CN16" s="944"/>
      <c r="CO16" s="944"/>
      <c r="CP16" s="944"/>
      <c r="CQ16" s="955"/>
      <c r="CR16" s="943"/>
      <c r="CS16" s="944"/>
      <c r="CT16" s="944"/>
      <c r="CU16" s="944"/>
      <c r="CV16" s="955"/>
      <c r="CW16" s="943"/>
      <c r="CX16" s="944"/>
      <c r="CY16" s="944"/>
      <c r="CZ16" s="944"/>
      <c r="DA16" s="955"/>
      <c r="DB16" s="943"/>
      <c r="DC16" s="944"/>
      <c r="DD16" s="944"/>
      <c r="DE16" s="944"/>
      <c r="DF16" s="955"/>
      <c r="DG16" s="943"/>
      <c r="DH16" s="944"/>
      <c r="DI16" s="944"/>
      <c r="DJ16" s="944"/>
      <c r="DK16" s="955"/>
      <c r="DL16" s="943"/>
      <c r="DM16" s="944"/>
      <c r="DN16" s="944"/>
      <c r="DO16" s="944"/>
      <c r="DP16" s="955"/>
      <c r="DQ16" s="943"/>
      <c r="DR16" s="944"/>
      <c r="DS16" s="944"/>
      <c r="DT16" s="944"/>
      <c r="DU16" s="955"/>
      <c r="DV16" s="936"/>
      <c r="DW16" s="937"/>
      <c r="DX16" s="937"/>
      <c r="DY16" s="937"/>
      <c r="DZ16" s="956"/>
      <c r="EA16" s="67"/>
    </row>
    <row r="17" spans="1:131" s="47" customFormat="1" ht="26.25" customHeight="1" x14ac:dyDescent="0.2">
      <c r="A17" s="52">
        <v>11</v>
      </c>
      <c r="B17" s="936"/>
      <c r="C17" s="937"/>
      <c r="D17" s="937"/>
      <c r="E17" s="937"/>
      <c r="F17" s="937"/>
      <c r="G17" s="937"/>
      <c r="H17" s="937"/>
      <c r="I17" s="937"/>
      <c r="J17" s="937"/>
      <c r="K17" s="937"/>
      <c r="L17" s="937"/>
      <c r="M17" s="937"/>
      <c r="N17" s="937"/>
      <c r="O17" s="937"/>
      <c r="P17" s="938"/>
      <c r="Q17" s="939"/>
      <c r="R17" s="940"/>
      <c r="S17" s="940"/>
      <c r="T17" s="940"/>
      <c r="U17" s="940"/>
      <c r="V17" s="940"/>
      <c r="W17" s="940"/>
      <c r="X17" s="940"/>
      <c r="Y17" s="940"/>
      <c r="Z17" s="940"/>
      <c r="AA17" s="940"/>
      <c r="AB17" s="940"/>
      <c r="AC17" s="940"/>
      <c r="AD17" s="940"/>
      <c r="AE17" s="946"/>
      <c r="AF17" s="967"/>
      <c r="AG17" s="944"/>
      <c r="AH17" s="944"/>
      <c r="AI17" s="944"/>
      <c r="AJ17" s="968"/>
      <c r="AK17" s="945"/>
      <c r="AL17" s="940"/>
      <c r="AM17" s="940"/>
      <c r="AN17" s="940"/>
      <c r="AO17" s="940"/>
      <c r="AP17" s="940"/>
      <c r="AQ17" s="940"/>
      <c r="AR17" s="940"/>
      <c r="AS17" s="940"/>
      <c r="AT17" s="940"/>
      <c r="AU17" s="941"/>
      <c r="AV17" s="941"/>
      <c r="AW17" s="941"/>
      <c r="AX17" s="941"/>
      <c r="AY17" s="942"/>
      <c r="AZ17" s="56"/>
      <c r="BA17" s="56"/>
      <c r="BB17" s="56"/>
      <c r="BC17" s="56"/>
      <c r="BD17" s="56"/>
      <c r="BE17" s="67"/>
      <c r="BF17" s="67"/>
      <c r="BG17" s="67"/>
      <c r="BH17" s="67"/>
      <c r="BI17" s="67"/>
      <c r="BJ17" s="67"/>
      <c r="BK17" s="67"/>
      <c r="BL17" s="67"/>
      <c r="BM17" s="67"/>
      <c r="BN17" s="67"/>
      <c r="BO17" s="67"/>
      <c r="BP17" s="67"/>
      <c r="BQ17" s="52">
        <v>11</v>
      </c>
      <c r="BR17" s="72"/>
      <c r="BS17" s="936"/>
      <c r="BT17" s="937"/>
      <c r="BU17" s="937"/>
      <c r="BV17" s="937"/>
      <c r="BW17" s="937"/>
      <c r="BX17" s="937"/>
      <c r="BY17" s="937"/>
      <c r="BZ17" s="937"/>
      <c r="CA17" s="937"/>
      <c r="CB17" s="937"/>
      <c r="CC17" s="937"/>
      <c r="CD17" s="937"/>
      <c r="CE17" s="937"/>
      <c r="CF17" s="937"/>
      <c r="CG17" s="938"/>
      <c r="CH17" s="943"/>
      <c r="CI17" s="944"/>
      <c r="CJ17" s="944"/>
      <c r="CK17" s="944"/>
      <c r="CL17" s="955"/>
      <c r="CM17" s="943"/>
      <c r="CN17" s="944"/>
      <c r="CO17" s="944"/>
      <c r="CP17" s="944"/>
      <c r="CQ17" s="955"/>
      <c r="CR17" s="943"/>
      <c r="CS17" s="944"/>
      <c r="CT17" s="944"/>
      <c r="CU17" s="944"/>
      <c r="CV17" s="955"/>
      <c r="CW17" s="943"/>
      <c r="CX17" s="944"/>
      <c r="CY17" s="944"/>
      <c r="CZ17" s="944"/>
      <c r="DA17" s="955"/>
      <c r="DB17" s="943"/>
      <c r="DC17" s="944"/>
      <c r="DD17" s="944"/>
      <c r="DE17" s="944"/>
      <c r="DF17" s="955"/>
      <c r="DG17" s="943"/>
      <c r="DH17" s="944"/>
      <c r="DI17" s="944"/>
      <c r="DJ17" s="944"/>
      <c r="DK17" s="955"/>
      <c r="DL17" s="943"/>
      <c r="DM17" s="944"/>
      <c r="DN17" s="944"/>
      <c r="DO17" s="944"/>
      <c r="DP17" s="955"/>
      <c r="DQ17" s="943"/>
      <c r="DR17" s="944"/>
      <c r="DS17" s="944"/>
      <c r="DT17" s="944"/>
      <c r="DU17" s="955"/>
      <c r="DV17" s="936"/>
      <c r="DW17" s="937"/>
      <c r="DX17" s="937"/>
      <c r="DY17" s="937"/>
      <c r="DZ17" s="956"/>
      <c r="EA17" s="67"/>
    </row>
    <row r="18" spans="1:131" s="47" customFormat="1" ht="26.25" customHeight="1" x14ac:dyDescent="0.2">
      <c r="A18" s="52">
        <v>12</v>
      </c>
      <c r="B18" s="936"/>
      <c r="C18" s="937"/>
      <c r="D18" s="937"/>
      <c r="E18" s="937"/>
      <c r="F18" s="937"/>
      <c r="G18" s="937"/>
      <c r="H18" s="937"/>
      <c r="I18" s="937"/>
      <c r="J18" s="937"/>
      <c r="K18" s="937"/>
      <c r="L18" s="937"/>
      <c r="M18" s="937"/>
      <c r="N18" s="937"/>
      <c r="O18" s="937"/>
      <c r="P18" s="938"/>
      <c r="Q18" s="939"/>
      <c r="R18" s="940"/>
      <c r="S18" s="940"/>
      <c r="T18" s="940"/>
      <c r="U18" s="940"/>
      <c r="V18" s="940"/>
      <c r="W18" s="940"/>
      <c r="X18" s="940"/>
      <c r="Y18" s="940"/>
      <c r="Z18" s="940"/>
      <c r="AA18" s="940"/>
      <c r="AB18" s="940"/>
      <c r="AC18" s="940"/>
      <c r="AD18" s="940"/>
      <c r="AE18" s="946"/>
      <c r="AF18" s="967"/>
      <c r="AG18" s="944"/>
      <c r="AH18" s="944"/>
      <c r="AI18" s="944"/>
      <c r="AJ18" s="968"/>
      <c r="AK18" s="945"/>
      <c r="AL18" s="940"/>
      <c r="AM18" s="940"/>
      <c r="AN18" s="940"/>
      <c r="AO18" s="940"/>
      <c r="AP18" s="940"/>
      <c r="AQ18" s="940"/>
      <c r="AR18" s="940"/>
      <c r="AS18" s="940"/>
      <c r="AT18" s="940"/>
      <c r="AU18" s="941"/>
      <c r="AV18" s="941"/>
      <c r="AW18" s="941"/>
      <c r="AX18" s="941"/>
      <c r="AY18" s="942"/>
      <c r="AZ18" s="56"/>
      <c r="BA18" s="56"/>
      <c r="BB18" s="56"/>
      <c r="BC18" s="56"/>
      <c r="BD18" s="56"/>
      <c r="BE18" s="67"/>
      <c r="BF18" s="67"/>
      <c r="BG18" s="67"/>
      <c r="BH18" s="67"/>
      <c r="BI18" s="67"/>
      <c r="BJ18" s="67"/>
      <c r="BK18" s="67"/>
      <c r="BL18" s="67"/>
      <c r="BM18" s="67"/>
      <c r="BN18" s="67"/>
      <c r="BO18" s="67"/>
      <c r="BP18" s="67"/>
      <c r="BQ18" s="52">
        <v>12</v>
      </c>
      <c r="BR18" s="72"/>
      <c r="BS18" s="936"/>
      <c r="BT18" s="937"/>
      <c r="BU18" s="937"/>
      <c r="BV18" s="937"/>
      <c r="BW18" s="937"/>
      <c r="BX18" s="937"/>
      <c r="BY18" s="937"/>
      <c r="BZ18" s="937"/>
      <c r="CA18" s="937"/>
      <c r="CB18" s="937"/>
      <c r="CC18" s="937"/>
      <c r="CD18" s="937"/>
      <c r="CE18" s="937"/>
      <c r="CF18" s="937"/>
      <c r="CG18" s="938"/>
      <c r="CH18" s="943"/>
      <c r="CI18" s="944"/>
      <c r="CJ18" s="944"/>
      <c r="CK18" s="944"/>
      <c r="CL18" s="955"/>
      <c r="CM18" s="943"/>
      <c r="CN18" s="944"/>
      <c r="CO18" s="944"/>
      <c r="CP18" s="944"/>
      <c r="CQ18" s="955"/>
      <c r="CR18" s="943"/>
      <c r="CS18" s="944"/>
      <c r="CT18" s="944"/>
      <c r="CU18" s="944"/>
      <c r="CV18" s="955"/>
      <c r="CW18" s="943"/>
      <c r="CX18" s="944"/>
      <c r="CY18" s="944"/>
      <c r="CZ18" s="944"/>
      <c r="DA18" s="955"/>
      <c r="DB18" s="943"/>
      <c r="DC18" s="944"/>
      <c r="DD18" s="944"/>
      <c r="DE18" s="944"/>
      <c r="DF18" s="955"/>
      <c r="DG18" s="943"/>
      <c r="DH18" s="944"/>
      <c r="DI18" s="944"/>
      <c r="DJ18" s="944"/>
      <c r="DK18" s="955"/>
      <c r="DL18" s="943"/>
      <c r="DM18" s="944"/>
      <c r="DN18" s="944"/>
      <c r="DO18" s="944"/>
      <c r="DP18" s="955"/>
      <c r="DQ18" s="943"/>
      <c r="DR18" s="944"/>
      <c r="DS18" s="944"/>
      <c r="DT18" s="944"/>
      <c r="DU18" s="955"/>
      <c r="DV18" s="936"/>
      <c r="DW18" s="937"/>
      <c r="DX18" s="937"/>
      <c r="DY18" s="937"/>
      <c r="DZ18" s="956"/>
      <c r="EA18" s="67"/>
    </row>
    <row r="19" spans="1:131" s="47" customFormat="1" ht="26.25" customHeight="1" x14ac:dyDescent="0.2">
      <c r="A19" s="52">
        <v>13</v>
      </c>
      <c r="B19" s="936"/>
      <c r="C19" s="937"/>
      <c r="D19" s="937"/>
      <c r="E19" s="937"/>
      <c r="F19" s="937"/>
      <c r="G19" s="937"/>
      <c r="H19" s="937"/>
      <c r="I19" s="937"/>
      <c r="J19" s="937"/>
      <c r="K19" s="937"/>
      <c r="L19" s="937"/>
      <c r="M19" s="937"/>
      <c r="N19" s="937"/>
      <c r="O19" s="937"/>
      <c r="P19" s="938"/>
      <c r="Q19" s="939"/>
      <c r="R19" s="940"/>
      <c r="S19" s="940"/>
      <c r="T19" s="940"/>
      <c r="U19" s="940"/>
      <c r="V19" s="940"/>
      <c r="W19" s="940"/>
      <c r="X19" s="940"/>
      <c r="Y19" s="940"/>
      <c r="Z19" s="940"/>
      <c r="AA19" s="940"/>
      <c r="AB19" s="940"/>
      <c r="AC19" s="940"/>
      <c r="AD19" s="940"/>
      <c r="AE19" s="946"/>
      <c r="AF19" s="967"/>
      <c r="AG19" s="944"/>
      <c r="AH19" s="944"/>
      <c r="AI19" s="944"/>
      <c r="AJ19" s="968"/>
      <c r="AK19" s="945"/>
      <c r="AL19" s="940"/>
      <c r="AM19" s="940"/>
      <c r="AN19" s="940"/>
      <c r="AO19" s="940"/>
      <c r="AP19" s="940"/>
      <c r="AQ19" s="940"/>
      <c r="AR19" s="940"/>
      <c r="AS19" s="940"/>
      <c r="AT19" s="940"/>
      <c r="AU19" s="941"/>
      <c r="AV19" s="941"/>
      <c r="AW19" s="941"/>
      <c r="AX19" s="941"/>
      <c r="AY19" s="942"/>
      <c r="AZ19" s="56"/>
      <c r="BA19" s="56"/>
      <c r="BB19" s="56"/>
      <c r="BC19" s="56"/>
      <c r="BD19" s="56"/>
      <c r="BE19" s="67"/>
      <c r="BF19" s="67"/>
      <c r="BG19" s="67"/>
      <c r="BH19" s="67"/>
      <c r="BI19" s="67"/>
      <c r="BJ19" s="67"/>
      <c r="BK19" s="67"/>
      <c r="BL19" s="67"/>
      <c r="BM19" s="67"/>
      <c r="BN19" s="67"/>
      <c r="BO19" s="67"/>
      <c r="BP19" s="67"/>
      <c r="BQ19" s="52">
        <v>13</v>
      </c>
      <c r="BR19" s="72"/>
      <c r="BS19" s="936"/>
      <c r="BT19" s="937"/>
      <c r="BU19" s="937"/>
      <c r="BV19" s="937"/>
      <c r="BW19" s="937"/>
      <c r="BX19" s="937"/>
      <c r="BY19" s="937"/>
      <c r="BZ19" s="937"/>
      <c r="CA19" s="937"/>
      <c r="CB19" s="937"/>
      <c r="CC19" s="937"/>
      <c r="CD19" s="937"/>
      <c r="CE19" s="937"/>
      <c r="CF19" s="937"/>
      <c r="CG19" s="938"/>
      <c r="CH19" s="943"/>
      <c r="CI19" s="944"/>
      <c r="CJ19" s="944"/>
      <c r="CK19" s="944"/>
      <c r="CL19" s="955"/>
      <c r="CM19" s="943"/>
      <c r="CN19" s="944"/>
      <c r="CO19" s="944"/>
      <c r="CP19" s="944"/>
      <c r="CQ19" s="955"/>
      <c r="CR19" s="943"/>
      <c r="CS19" s="944"/>
      <c r="CT19" s="944"/>
      <c r="CU19" s="944"/>
      <c r="CV19" s="955"/>
      <c r="CW19" s="943"/>
      <c r="CX19" s="944"/>
      <c r="CY19" s="944"/>
      <c r="CZ19" s="944"/>
      <c r="DA19" s="955"/>
      <c r="DB19" s="943"/>
      <c r="DC19" s="944"/>
      <c r="DD19" s="944"/>
      <c r="DE19" s="944"/>
      <c r="DF19" s="955"/>
      <c r="DG19" s="943"/>
      <c r="DH19" s="944"/>
      <c r="DI19" s="944"/>
      <c r="DJ19" s="944"/>
      <c r="DK19" s="955"/>
      <c r="DL19" s="943"/>
      <c r="DM19" s="944"/>
      <c r="DN19" s="944"/>
      <c r="DO19" s="944"/>
      <c r="DP19" s="955"/>
      <c r="DQ19" s="943"/>
      <c r="DR19" s="944"/>
      <c r="DS19" s="944"/>
      <c r="DT19" s="944"/>
      <c r="DU19" s="955"/>
      <c r="DV19" s="936"/>
      <c r="DW19" s="937"/>
      <c r="DX19" s="937"/>
      <c r="DY19" s="937"/>
      <c r="DZ19" s="956"/>
      <c r="EA19" s="67"/>
    </row>
    <row r="20" spans="1:131" s="47" customFormat="1" ht="26.25" customHeight="1" x14ac:dyDescent="0.2">
      <c r="A20" s="52">
        <v>14</v>
      </c>
      <c r="B20" s="936"/>
      <c r="C20" s="937"/>
      <c r="D20" s="937"/>
      <c r="E20" s="937"/>
      <c r="F20" s="937"/>
      <c r="G20" s="937"/>
      <c r="H20" s="937"/>
      <c r="I20" s="937"/>
      <c r="J20" s="937"/>
      <c r="K20" s="937"/>
      <c r="L20" s="937"/>
      <c r="M20" s="937"/>
      <c r="N20" s="937"/>
      <c r="O20" s="937"/>
      <c r="P20" s="938"/>
      <c r="Q20" s="939"/>
      <c r="R20" s="940"/>
      <c r="S20" s="940"/>
      <c r="T20" s="940"/>
      <c r="U20" s="940"/>
      <c r="V20" s="940"/>
      <c r="W20" s="940"/>
      <c r="X20" s="940"/>
      <c r="Y20" s="940"/>
      <c r="Z20" s="940"/>
      <c r="AA20" s="940"/>
      <c r="AB20" s="940"/>
      <c r="AC20" s="940"/>
      <c r="AD20" s="940"/>
      <c r="AE20" s="946"/>
      <c r="AF20" s="967"/>
      <c r="AG20" s="944"/>
      <c r="AH20" s="944"/>
      <c r="AI20" s="944"/>
      <c r="AJ20" s="968"/>
      <c r="AK20" s="945"/>
      <c r="AL20" s="940"/>
      <c r="AM20" s="940"/>
      <c r="AN20" s="940"/>
      <c r="AO20" s="940"/>
      <c r="AP20" s="940"/>
      <c r="AQ20" s="940"/>
      <c r="AR20" s="940"/>
      <c r="AS20" s="940"/>
      <c r="AT20" s="940"/>
      <c r="AU20" s="941"/>
      <c r="AV20" s="941"/>
      <c r="AW20" s="941"/>
      <c r="AX20" s="941"/>
      <c r="AY20" s="942"/>
      <c r="AZ20" s="56"/>
      <c r="BA20" s="56"/>
      <c r="BB20" s="56"/>
      <c r="BC20" s="56"/>
      <c r="BD20" s="56"/>
      <c r="BE20" s="67"/>
      <c r="BF20" s="67"/>
      <c r="BG20" s="67"/>
      <c r="BH20" s="67"/>
      <c r="BI20" s="67"/>
      <c r="BJ20" s="67"/>
      <c r="BK20" s="67"/>
      <c r="BL20" s="67"/>
      <c r="BM20" s="67"/>
      <c r="BN20" s="67"/>
      <c r="BO20" s="67"/>
      <c r="BP20" s="67"/>
      <c r="BQ20" s="52">
        <v>14</v>
      </c>
      <c r="BR20" s="72"/>
      <c r="BS20" s="936"/>
      <c r="BT20" s="937"/>
      <c r="BU20" s="937"/>
      <c r="BV20" s="937"/>
      <c r="BW20" s="937"/>
      <c r="BX20" s="937"/>
      <c r="BY20" s="937"/>
      <c r="BZ20" s="937"/>
      <c r="CA20" s="937"/>
      <c r="CB20" s="937"/>
      <c r="CC20" s="937"/>
      <c r="CD20" s="937"/>
      <c r="CE20" s="937"/>
      <c r="CF20" s="937"/>
      <c r="CG20" s="938"/>
      <c r="CH20" s="943"/>
      <c r="CI20" s="944"/>
      <c r="CJ20" s="944"/>
      <c r="CK20" s="944"/>
      <c r="CL20" s="955"/>
      <c r="CM20" s="943"/>
      <c r="CN20" s="944"/>
      <c r="CO20" s="944"/>
      <c r="CP20" s="944"/>
      <c r="CQ20" s="955"/>
      <c r="CR20" s="943"/>
      <c r="CS20" s="944"/>
      <c r="CT20" s="944"/>
      <c r="CU20" s="944"/>
      <c r="CV20" s="955"/>
      <c r="CW20" s="943"/>
      <c r="CX20" s="944"/>
      <c r="CY20" s="944"/>
      <c r="CZ20" s="944"/>
      <c r="DA20" s="955"/>
      <c r="DB20" s="943"/>
      <c r="DC20" s="944"/>
      <c r="DD20" s="944"/>
      <c r="DE20" s="944"/>
      <c r="DF20" s="955"/>
      <c r="DG20" s="943"/>
      <c r="DH20" s="944"/>
      <c r="DI20" s="944"/>
      <c r="DJ20" s="944"/>
      <c r="DK20" s="955"/>
      <c r="DL20" s="943"/>
      <c r="DM20" s="944"/>
      <c r="DN20" s="944"/>
      <c r="DO20" s="944"/>
      <c r="DP20" s="955"/>
      <c r="DQ20" s="943"/>
      <c r="DR20" s="944"/>
      <c r="DS20" s="944"/>
      <c r="DT20" s="944"/>
      <c r="DU20" s="955"/>
      <c r="DV20" s="936"/>
      <c r="DW20" s="937"/>
      <c r="DX20" s="937"/>
      <c r="DY20" s="937"/>
      <c r="DZ20" s="956"/>
      <c r="EA20" s="67"/>
    </row>
    <row r="21" spans="1:131" s="47" customFormat="1" ht="26.25" customHeight="1" x14ac:dyDescent="0.2">
      <c r="A21" s="52">
        <v>15</v>
      </c>
      <c r="B21" s="936"/>
      <c r="C21" s="937"/>
      <c r="D21" s="937"/>
      <c r="E21" s="937"/>
      <c r="F21" s="937"/>
      <c r="G21" s="937"/>
      <c r="H21" s="937"/>
      <c r="I21" s="937"/>
      <c r="J21" s="937"/>
      <c r="K21" s="937"/>
      <c r="L21" s="937"/>
      <c r="M21" s="937"/>
      <c r="N21" s="937"/>
      <c r="O21" s="937"/>
      <c r="P21" s="938"/>
      <c r="Q21" s="939"/>
      <c r="R21" s="940"/>
      <c r="S21" s="940"/>
      <c r="T21" s="940"/>
      <c r="U21" s="940"/>
      <c r="V21" s="940"/>
      <c r="W21" s="940"/>
      <c r="X21" s="940"/>
      <c r="Y21" s="940"/>
      <c r="Z21" s="940"/>
      <c r="AA21" s="940"/>
      <c r="AB21" s="940"/>
      <c r="AC21" s="940"/>
      <c r="AD21" s="940"/>
      <c r="AE21" s="946"/>
      <c r="AF21" s="967"/>
      <c r="AG21" s="944"/>
      <c r="AH21" s="944"/>
      <c r="AI21" s="944"/>
      <c r="AJ21" s="968"/>
      <c r="AK21" s="945"/>
      <c r="AL21" s="940"/>
      <c r="AM21" s="940"/>
      <c r="AN21" s="940"/>
      <c r="AO21" s="940"/>
      <c r="AP21" s="940"/>
      <c r="AQ21" s="940"/>
      <c r="AR21" s="940"/>
      <c r="AS21" s="940"/>
      <c r="AT21" s="940"/>
      <c r="AU21" s="941"/>
      <c r="AV21" s="941"/>
      <c r="AW21" s="941"/>
      <c r="AX21" s="941"/>
      <c r="AY21" s="942"/>
      <c r="AZ21" s="56"/>
      <c r="BA21" s="56"/>
      <c r="BB21" s="56"/>
      <c r="BC21" s="56"/>
      <c r="BD21" s="56"/>
      <c r="BE21" s="67"/>
      <c r="BF21" s="67"/>
      <c r="BG21" s="67"/>
      <c r="BH21" s="67"/>
      <c r="BI21" s="67"/>
      <c r="BJ21" s="67"/>
      <c r="BK21" s="67"/>
      <c r="BL21" s="67"/>
      <c r="BM21" s="67"/>
      <c r="BN21" s="67"/>
      <c r="BO21" s="67"/>
      <c r="BP21" s="67"/>
      <c r="BQ21" s="52">
        <v>15</v>
      </c>
      <c r="BR21" s="72"/>
      <c r="BS21" s="936"/>
      <c r="BT21" s="937"/>
      <c r="BU21" s="937"/>
      <c r="BV21" s="937"/>
      <c r="BW21" s="937"/>
      <c r="BX21" s="937"/>
      <c r="BY21" s="937"/>
      <c r="BZ21" s="937"/>
      <c r="CA21" s="937"/>
      <c r="CB21" s="937"/>
      <c r="CC21" s="937"/>
      <c r="CD21" s="937"/>
      <c r="CE21" s="937"/>
      <c r="CF21" s="937"/>
      <c r="CG21" s="938"/>
      <c r="CH21" s="943"/>
      <c r="CI21" s="944"/>
      <c r="CJ21" s="944"/>
      <c r="CK21" s="944"/>
      <c r="CL21" s="955"/>
      <c r="CM21" s="943"/>
      <c r="CN21" s="944"/>
      <c r="CO21" s="944"/>
      <c r="CP21" s="944"/>
      <c r="CQ21" s="955"/>
      <c r="CR21" s="943"/>
      <c r="CS21" s="944"/>
      <c r="CT21" s="944"/>
      <c r="CU21" s="944"/>
      <c r="CV21" s="955"/>
      <c r="CW21" s="943"/>
      <c r="CX21" s="944"/>
      <c r="CY21" s="944"/>
      <c r="CZ21" s="944"/>
      <c r="DA21" s="955"/>
      <c r="DB21" s="943"/>
      <c r="DC21" s="944"/>
      <c r="DD21" s="944"/>
      <c r="DE21" s="944"/>
      <c r="DF21" s="955"/>
      <c r="DG21" s="943"/>
      <c r="DH21" s="944"/>
      <c r="DI21" s="944"/>
      <c r="DJ21" s="944"/>
      <c r="DK21" s="955"/>
      <c r="DL21" s="943"/>
      <c r="DM21" s="944"/>
      <c r="DN21" s="944"/>
      <c r="DO21" s="944"/>
      <c r="DP21" s="955"/>
      <c r="DQ21" s="943"/>
      <c r="DR21" s="944"/>
      <c r="DS21" s="944"/>
      <c r="DT21" s="944"/>
      <c r="DU21" s="955"/>
      <c r="DV21" s="936"/>
      <c r="DW21" s="937"/>
      <c r="DX21" s="937"/>
      <c r="DY21" s="937"/>
      <c r="DZ21" s="956"/>
      <c r="EA21" s="67"/>
    </row>
    <row r="22" spans="1:131" s="47" customFormat="1" ht="26.25" customHeight="1" x14ac:dyDescent="0.2">
      <c r="A22" s="52">
        <v>16</v>
      </c>
      <c r="B22" s="936"/>
      <c r="C22" s="937"/>
      <c r="D22" s="937"/>
      <c r="E22" s="937"/>
      <c r="F22" s="937"/>
      <c r="G22" s="937"/>
      <c r="H22" s="937"/>
      <c r="I22" s="937"/>
      <c r="J22" s="937"/>
      <c r="K22" s="937"/>
      <c r="L22" s="937"/>
      <c r="M22" s="937"/>
      <c r="N22" s="937"/>
      <c r="O22" s="937"/>
      <c r="P22" s="938"/>
      <c r="Q22" s="986"/>
      <c r="R22" s="987"/>
      <c r="S22" s="987"/>
      <c r="T22" s="987"/>
      <c r="U22" s="987"/>
      <c r="V22" s="987"/>
      <c r="W22" s="987"/>
      <c r="X22" s="987"/>
      <c r="Y22" s="987"/>
      <c r="Z22" s="987"/>
      <c r="AA22" s="987"/>
      <c r="AB22" s="987"/>
      <c r="AC22" s="987"/>
      <c r="AD22" s="987"/>
      <c r="AE22" s="988"/>
      <c r="AF22" s="967"/>
      <c r="AG22" s="944"/>
      <c r="AH22" s="944"/>
      <c r="AI22" s="944"/>
      <c r="AJ22" s="968"/>
      <c r="AK22" s="989"/>
      <c r="AL22" s="987"/>
      <c r="AM22" s="987"/>
      <c r="AN22" s="987"/>
      <c r="AO22" s="987"/>
      <c r="AP22" s="987"/>
      <c r="AQ22" s="987"/>
      <c r="AR22" s="987"/>
      <c r="AS22" s="987"/>
      <c r="AT22" s="987"/>
      <c r="AU22" s="990"/>
      <c r="AV22" s="990"/>
      <c r="AW22" s="990"/>
      <c r="AX22" s="990"/>
      <c r="AY22" s="991"/>
      <c r="AZ22" s="972" t="s">
        <v>448</v>
      </c>
      <c r="BA22" s="972"/>
      <c r="BB22" s="972"/>
      <c r="BC22" s="972"/>
      <c r="BD22" s="973"/>
      <c r="BE22" s="67"/>
      <c r="BF22" s="67"/>
      <c r="BG22" s="67"/>
      <c r="BH22" s="67"/>
      <c r="BI22" s="67"/>
      <c r="BJ22" s="67"/>
      <c r="BK22" s="67"/>
      <c r="BL22" s="67"/>
      <c r="BM22" s="67"/>
      <c r="BN22" s="67"/>
      <c r="BO22" s="67"/>
      <c r="BP22" s="67"/>
      <c r="BQ22" s="52">
        <v>16</v>
      </c>
      <c r="BR22" s="72"/>
      <c r="BS22" s="936"/>
      <c r="BT22" s="937"/>
      <c r="BU22" s="937"/>
      <c r="BV22" s="937"/>
      <c r="BW22" s="937"/>
      <c r="BX22" s="937"/>
      <c r="BY22" s="937"/>
      <c r="BZ22" s="937"/>
      <c r="CA22" s="937"/>
      <c r="CB22" s="937"/>
      <c r="CC22" s="937"/>
      <c r="CD22" s="937"/>
      <c r="CE22" s="937"/>
      <c r="CF22" s="937"/>
      <c r="CG22" s="938"/>
      <c r="CH22" s="943"/>
      <c r="CI22" s="944"/>
      <c r="CJ22" s="944"/>
      <c r="CK22" s="944"/>
      <c r="CL22" s="955"/>
      <c r="CM22" s="943"/>
      <c r="CN22" s="944"/>
      <c r="CO22" s="944"/>
      <c r="CP22" s="944"/>
      <c r="CQ22" s="955"/>
      <c r="CR22" s="943"/>
      <c r="CS22" s="944"/>
      <c r="CT22" s="944"/>
      <c r="CU22" s="944"/>
      <c r="CV22" s="955"/>
      <c r="CW22" s="943"/>
      <c r="CX22" s="944"/>
      <c r="CY22" s="944"/>
      <c r="CZ22" s="944"/>
      <c r="DA22" s="955"/>
      <c r="DB22" s="943"/>
      <c r="DC22" s="944"/>
      <c r="DD22" s="944"/>
      <c r="DE22" s="944"/>
      <c r="DF22" s="955"/>
      <c r="DG22" s="943"/>
      <c r="DH22" s="944"/>
      <c r="DI22" s="944"/>
      <c r="DJ22" s="944"/>
      <c r="DK22" s="955"/>
      <c r="DL22" s="943"/>
      <c r="DM22" s="944"/>
      <c r="DN22" s="944"/>
      <c r="DO22" s="944"/>
      <c r="DP22" s="955"/>
      <c r="DQ22" s="943"/>
      <c r="DR22" s="944"/>
      <c r="DS22" s="944"/>
      <c r="DT22" s="944"/>
      <c r="DU22" s="955"/>
      <c r="DV22" s="936"/>
      <c r="DW22" s="937"/>
      <c r="DX22" s="937"/>
      <c r="DY22" s="937"/>
      <c r="DZ22" s="956"/>
      <c r="EA22" s="67"/>
    </row>
    <row r="23" spans="1:131" s="47" customFormat="1" ht="26.25" customHeight="1" x14ac:dyDescent="0.2">
      <c r="A23" s="53" t="s">
        <v>246</v>
      </c>
      <c r="B23" s="914" t="s">
        <v>303</v>
      </c>
      <c r="C23" s="915"/>
      <c r="D23" s="915"/>
      <c r="E23" s="915"/>
      <c r="F23" s="915"/>
      <c r="G23" s="915"/>
      <c r="H23" s="915"/>
      <c r="I23" s="915"/>
      <c r="J23" s="915"/>
      <c r="K23" s="915"/>
      <c r="L23" s="915"/>
      <c r="M23" s="915"/>
      <c r="N23" s="915"/>
      <c r="O23" s="915"/>
      <c r="P23" s="916"/>
      <c r="Q23" s="984">
        <v>9507</v>
      </c>
      <c r="R23" s="926"/>
      <c r="S23" s="926"/>
      <c r="T23" s="926"/>
      <c r="U23" s="926"/>
      <c r="V23" s="926">
        <v>8901</v>
      </c>
      <c r="W23" s="926"/>
      <c r="X23" s="926"/>
      <c r="Y23" s="926"/>
      <c r="Z23" s="926"/>
      <c r="AA23" s="926">
        <v>606</v>
      </c>
      <c r="AB23" s="926"/>
      <c r="AC23" s="926"/>
      <c r="AD23" s="926"/>
      <c r="AE23" s="985"/>
      <c r="AF23" s="958">
        <v>80</v>
      </c>
      <c r="AG23" s="926"/>
      <c r="AH23" s="926"/>
      <c r="AI23" s="926"/>
      <c r="AJ23" s="959"/>
      <c r="AK23" s="960"/>
      <c r="AL23" s="925"/>
      <c r="AM23" s="925"/>
      <c r="AN23" s="925"/>
      <c r="AO23" s="925"/>
      <c r="AP23" s="926">
        <v>6890</v>
      </c>
      <c r="AQ23" s="926"/>
      <c r="AR23" s="926"/>
      <c r="AS23" s="926"/>
      <c r="AT23" s="926"/>
      <c r="AU23" s="927"/>
      <c r="AV23" s="927"/>
      <c r="AW23" s="927"/>
      <c r="AX23" s="927"/>
      <c r="AY23" s="928"/>
      <c r="AZ23" s="962" t="s">
        <v>199</v>
      </c>
      <c r="BA23" s="921"/>
      <c r="BB23" s="921"/>
      <c r="BC23" s="921"/>
      <c r="BD23" s="963"/>
      <c r="BE23" s="67"/>
      <c r="BF23" s="67"/>
      <c r="BG23" s="67"/>
      <c r="BH23" s="67"/>
      <c r="BI23" s="67"/>
      <c r="BJ23" s="67"/>
      <c r="BK23" s="67"/>
      <c r="BL23" s="67"/>
      <c r="BM23" s="67"/>
      <c r="BN23" s="67"/>
      <c r="BO23" s="67"/>
      <c r="BP23" s="67"/>
      <c r="BQ23" s="52">
        <v>17</v>
      </c>
      <c r="BR23" s="72"/>
      <c r="BS23" s="936"/>
      <c r="BT23" s="937"/>
      <c r="BU23" s="937"/>
      <c r="BV23" s="937"/>
      <c r="BW23" s="937"/>
      <c r="BX23" s="937"/>
      <c r="BY23" s="937"/>
      <c r="BZ23" s="937"/>
      <c r="CA23" s="937"/>
      <c r="CB23" s="937"/>
      <c r="CC23" s="937"/>
      <c r="CD23" s="937"/>
      <c r="CE23" s="937"/>
      <c r="CF23" s="937"/>
      <c r="CG23" s="938"/>
      <c r="CH23" s="943"/>
      <c r="CI23" s="944"/>
      <c r="CJ23" s="944"/>
      <c r="CK23" s="944"/>
      <c r="CL23" s="955"/>
      <c r="CM23" s="943"/>
      <c r="CN23" s="944"/>
      <c r="CO23" s="944"/>
      <c r="CP23" s="944"/>
      <c r="CQ23" s="955"/>
      <c r="CR23" s="943"/>
      <c r="CS23" s="944"/>
      <c r="CT23" s="944"/>
      <c r="CU23" s="944"/>
      <c r="CV23" s="955"/>
      <c r="CW23" s="943"/>
      <c r="CX23" s="944"/>
      <c r="CY23" s="944"/>
      <c r="CZ23" s="944"/>
      <c r="DA23" s="955"/>
      <c r="DB23" s="943"/>
      <c r="DC23" s="944"/>
      <c r="DD23" s="944"/>
      <c r="DE23" s="944"/>
      <c r="DF23" s="955"/>
      <c r="DG23" s="943"/>
      <c r="DH23" s="944"/>
      <c r="DI23" s="944"/>
      <c r="DJ23" s="944"/>
      <c r="DK23" s="955"/>
      <c r="DL23" s="943"/>
      <c r="DM23" s="944"/>
      <c r="DN23" s="944"/>
      <c r="DO23" s="944"/>
      <c r="DP23" s="955"/>
      <c r="DQ23" s="943"/>
      <c r="DR23" s="944"/>
      <c r="DS23" s="944"/>
      <c r="DT23" s="944"/>
      <c r="DU23" s="955"/>
      <c r="DV23" s="936"/>
      <c r="DW23" s="937"/>
      <c r="DX23" s="937"/>
      <c r="DY23" s="937"/>
      <c r="DZ23" s="956"/>
      <c r="EA23" s="67"/>
    </row>
    <row r="24" spans="1:131" s="47" customFormat="1" ht="26.25" customHeight="1" x14ac:dyDescent="0.2">
      <c r="A24" s="982" t="s">
        <v>380</v>
      </c>
      <c r="B24" s="982"/>
      <c r="C24" s="982"/>
      <c r="D24" s="982"/>
      <c r="E24" s="982"/>
      <c r="F24" s="982"/>
      <c r="G24" s="982"/>
      <c r="H24" s="982"/>
      <c r="I24" s="982"/>
      <c r="J24" s="982"/>
      <c r="K24" s="982"/>
      <c r="L24" s="982"/>
      <c r="M24" s="982"/>
      <c r="N24" s="982"/>
      <c r="O24" s="982"/>
      <c r="P24" s="982"/>
      <c r="Q24" s="982"/>
      <c r="R24" s="982"/>
      <c r="S24" s="982"/>
      <c r="T24" s="982"/>
      <c r="U24" s="982"/>
      <c r="V24" s="982"/>
      <c r="W24" s="982"/>
      <c r="X24" s="982"/>
      <c r="Y24" s="982"/>
      <c r="Z24" s="982"/>
      <c r="AA24" s="982"/>
      <c r="AB24" s="982"/>
      <c r="AC24" s="982"/>
      <c r="AD24" s="982"/>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56"/>
      <c r="BA24" s="56"/>
      <c r="BB24" s="56"/>
      <c r="BC24" s="56"/>
      <c r="BD24" s="56"/>
      <c r="BE24" s="67"/>
      <c r="BF24" s="67"/>
      <c r="BG24" s="67"/>
      <c r="BH24" s="67"/>
      <c r="BI24" s="67"/>
      <c r="BJ24" s="67"/>
      <c r="BK24" s="67"/>
      <c r="BL24" s="67"/>
      <c r="BM24" s="67"/>
      <c r="BN24" s="67"/>
      <c r="BO24" s="67"/>
      <c r="BP24" s="67"/>
      <c r="BQ24" s="52">
        <v>18</v>
      </c>
      <c r="BR24" s="72"/>
      <c r="BS24" s="936"/>
      <c r="BT24" s="937"/>
      <c r="BU24" s="937"/>
      <c r="BV24" s="937"/>
      <c r="BW24" s="937"/>
      <c r="BX24" s="937"/>
      <c r="BY24" s="937"/>
      <c r="BZ24" s="937"/>
      <c r="CA24" s="937"/>
      <c r="CB24" s="937"/>
      <c r="CC24" s="937"/>
      <c r="CD24" s="937"/>
      <c r="CE24" s="937"/>
      <c r="CF24" s="937"/>
      <c r="CG24" s="938"/>
      <c r="CH24" s="943"/>
      <c r="CI24" s="944"/>
      <c r="CJ24" s="944"/>
      <c r="CK24" s="944"/>
      <c r="CL24" s="955"/>
      <c r="CM24" s="943"/>
      <c r="CN24" s="944"/>
      <c r="CO24" s="944"/>
      <c r="CP24" s="944"/>
      <c r="CQ24" s="955"/>
      <c r="CR24" s="943"/>
      <c r="CS24" s="944"/>
      <c r="CT24" s="944"/>
      <c r="CU24" s="944"/>
      <c r="CV24" s="955"/>
      <c r="CW24" s="943"/>
      <c r="CX24" s="944"/>
      <c r="CY24" s="944"/>
      <c r="CZ24" s="944"/>
      <c r="DA24" s="955"/>
      <c r="DB24" s="943"/>
      <c r="DC24" s="944"/>
      <c r="DD24" s="944"/>
      <c r="DE24" s="944"/>
      <c r="DF24" s="955"/>
      <c r="DG24" s="943"/>
      <c r="DH24" s="944"/>
      <c r="DI24" s="944"/>
      <c r="DJ24" s="944"/>
      <c r="DK24" s="955"/>
      <c r="DL24" s="943"/>
      <c r="DM24" s="944"/>
      <c r="DN24" s="944"/>
      <c r="DO24" s="944"/>
      <c r="DP24" s="955"/>
      <c r="DQ24" s="943"/>
      <c r="DR24" s="944"/>
      <c r="DS24" s="944"/>
      <c r="DT24" s="944"/>
      <c r="DU24" s="955"/>
      <c r="DV24" s="936"/>
      <c r="DW24" s="937"/>
      <c r="DX24" s="937"/>
      <c r="DY24" s="937"/>
      <c r="DZ24" s="956"/>
      <c r="EA24" s="67"/>
    </row>
    <row r="25" spans="1:131" ht="26.25" customHeight="1" x14ac:dyDescent="0.2">
      <c r="A25" s="983" t="s">
        <v>418</v>
      </c>
      <c r="B25" s="983"/>
      <c r="C25" s="983"/>
      <c r="D25" s="983"/>
      <c r="E25" s="983"/>
      <c r="F25" s="983"/>
      <c r="G25" s="983"/>
      <c r="H25" s="983"/>
      <c r="I25" s="983"/>
      <c r="J25" s="983"/>
      <c r="K25" s="983"/>
      <c r="L25" s="983"/>
      <c r="M25" s="983"/>
      <c r="N25" s="983"/>
      <c r="O25" s="983"/>
      <c r="P25" s="983"/>
      <c r="Q25" s="983"/>
      <c r="R25" s="983"/>
      <c r="S25" s="983"/>
      <c r="T25" s="983"/>
      <c r="U25" s="983"/>
      <c r="V25" s="983"/>
      <c r="W25" s="983"/>
      <c r="X25" s="983"/>
      <c r="Y25" s="983"/>
      <c r="Z25" s="983"/>
      <c r="AA25" s="983"/>
      <c r="AB25" s="983"/>
      <c r="AC25" s="983"/>
      <c r="AD25" s="983"/>
      <c r="AE25" s="983"/>
      <c r="AF25" s="983"/>
      <c r="AG25" s="983"/>
      <c r="AH25" s="983"/>
      <c r="AI25" s="983"/>
      <c r="AJ25" s="983"/>
      <c r="AK25" s="983"/>
      <c r="AL25" s="983"/>
      <c r="AM25" s="983"/>
      <c r="AN25" s="983"/>
      <c r="AO25" s="983"/>
      <c r="AP25" s="983"/>
      <c r="AQ25" s="983"/>
      <c r="AR25" s="983"/>
      <c r="AS25" s="983"/>
      <c r="AT25" s="983"/>
      <c r="AU25" s="983"/>
      <c r="AV25" s="983"/>
      <c r="AW25" s="983"/>
      <c r="AX25" s="983"/>
      <c r="AY25" s="983"/>
      <c r="AZ25" s="983"/>
      <c r="BA25" s="983"/>
      <c r="BB25" s="983"/>
      <c r="BC25" s="983"/>
      <c r="BD25" s="983"/>
      <c r="BE25" s="983"/>
      <c r="BF25" s="983"/>
      <c r="BG25" s="983"/>
      <c r="BH25" s="983"/>
      <c r="BI25" s="983"/>
      <c r="BJ25" s="56"/>
      <c r="BK25" s="56"/>
      <c r="BL25" s="56"/>
      <c r="BM25" s="56"/>
      <c r="BN25" s="56"/>
      <c r="BO25" s="55"/>
      <c r="BP25" s="55"/>
      <c r="BQ25" s="52">
        <v>19</v>
      </c>
      <c r="BR25" s="72"/>
      <c r="BS25" s="936"/>
      <c r="BT25" s="937"/>
      <c r="BU25" s="937"/>
      <c r="BV25" s="937"/>
      <c r="BW25" s="937"/>
      <c r="BX25" s="937"/>
      <c r="BY25" s="937"/>
      <c r="BZ25" s="937"/>
      <c r="CA25" s="937"/>
      <c r="CB25" s="937"/>
      <c r="CC25" s="937"/>
      <c r="CD25" s="937"/>
      <c r="CE25" s="937"/>
      <c r="CF25" s="937"/>
      <c r="CG25" s="938"/>
      <c r="CH25" s="943"/>
      <c r="CI25" s="944"/>
      <c r="CJ25" s="944"/>
      <c r="CK25" s="944"/>
      <c r="CL25" s="955"/>
      <c r="CM25" s="943"/>
      <c r="CN25" s="944"/>
      <c r="CO25" s="944"/>
      <c r="CP25" s="944"/>
      <c r="CQ25" s="955"/>
      <c r="CR25" s="943"/>
      <c r="CS25" s="944"/>
      <c r="CT25" s="944"/>
      <c r="CU25" s="944"/>
      <c r="CV25" s="955"/>
      <c r="CW25" s="943"/>
      <c r="CX25" s="944"/>
      <c r="CY25" s="944"/>
      <c r="CZ25" s="944"/>
      <c r="DA25" s="955"/>
      <c r="DB25" s="943"/>
      <c r="DC25" s="944"/>
      <c r="DD25" s="944"/>
      <c r="DE25" s="944"/>
      <c r="DF25" s="955"/>
      <c r="DG25" s="943"/>
      <c r="DH25" s="944"/>
      <c r="DI25" s="944"/>
      <c r="DJ25" s="944"/>
      <c r="DK25" s="955"/>
      <c r="DL25" s="943"/>
      <c r="DM25" s="944"/>
      <c r="DN25" s="944"/>
      <c r="DO25" s="944"/>
      <c r="DP25" s="955"/>
      <c r="DQ25" s="943"/>
      <c r="DR25" s="944"/>
      <c r="DS25" s="944"/>
      <c r="DT25" s="944"/>
      <c r="DU25" s="955"/>
      <c r="DV25" s="936"/>
      <c r="DW25" s="937"/>
      <c r="DX25" s="937"/>
      <c r="DY25" s="937"/>
      <c r="DZ25" s="956"/>
      <c r="EA25" s="48"/>
    </row>
    <row r="26" spans="1:131" ht="26.25" customHeight="1" x14ac:dyDescent="0.2">
      <c r="A26" s="682" t="s">
        <v>437</v>
      </c>
      <c r="B26" s="683"/>
      <c r="C26" s="683"/>
      <c r="D26" s="683"/>
      <c r="E26" s="683"/>
      <c r="F26" s="683"/>
      <c r="G26" s="683"/>
      <c r="H26" s="683"/>
      <c r="I26" s="683"/>
      <c r="J26" s="683"/>
      <c r="K26" s="683"/>
      <c r="L26" s="683"/>
      <c r="M26" s="683"/>
      <c r="N26" s="683"/>
      <c r="O26" s="683"/>
      <c r="P26" s="684"/>
      <c r="Q26" s="674" t="s">
        <v>450</v>
      </c>
      <c r="R26" s="675"/>
      <c r="S26" s="675"/>
      <c r="T26" s="675"/>
      <c r="U26" s="676"/>
      <c r="V26" s="674" t="s">
        <v>451</v>
      </c>
      <c r="W26" s="675"/>
      <c r="X26" s="675"/>
      <c r="Y26" s="675"/>
      <c r="Z26" s="676"/>
      <c r="AA26" s="674" t="s">
        <v>452</v>
      </c>
      <c r="AB26" s="675"/>
      <c r="AC26" s="675"/>
      <c r="AD26" s="675"/>
      <c r="AE26" s="675"/>
      <c r="AF26" s="688" t="s">
        <v>243</v>
      </c>
      <c r="AG26" s="689"/>
      <c r="AH26" s="689"/>
      <c r="AI26" s="689"/>
      <c r="AJ26" s="690"/>
      <c r="AK26" s="675" t="s">
        <v>384</v>
      </c>
      <c r="AL26" s="675"/>
      <c r="AM26" s="675"/>
      <c r="AN26" s="675"/>
      <c r="AO26" s="676"/>
      <c r="AP26" s="674" t="s">
        <v>357</v>
      </c>
      <c r="AQ26" s="675"/>
      <c r="AR26" s="675"/>
      <c r="AS26" s="675"/>
      <c r="AT26" s="676"/>
      <c r="AU26" s="674" t="s">
        <v>453</v>
      </c>
      <c r="AV26" s="675"/>
      <c r="AW26" s="675"/>
      <c r="AX26" s="675"/>
      <c r="AY26" s="676"/>
      <c r="AZ26" s="674" t="s">
        <v>454</v>
      </c>
      <c r="BA26" s="675"/>
      <c r="BB26" s="675"/>
      <c r="BC26" s="675"/>
      <c r="BD26" s="676"/>
      <c r="BE26" s="674" t="s">
        <v>443</v>
      </c>
      <c r="BF26" s="675"/>
      <c r="BG26" s="675"/>
      <c r="BH26" s="675"/>
      <c r="BI26" s="680"/>
      <c r="BJ26" s="56"/>
      <c r="BK26" s="56"/>
      <c r="BL26" s="56"/>
      <c r="BM26" s="56"/>
      <c r="BN26" s="56"/>
      <c r="BO26" s="55"/>
      <c r="BP26" s="55"/>
      <c r="BQ26" s="52">
        <v>20</v>
      </c>
      <c r="BR26" s="72"/>
      <c r="BS26" s="936"/>
      <c r="BT26" s="937"/>
      <c r="BU26" s="937"/>
      <c r="BV26" s="937"/>
      <c r="BW26" s="937"/>
      <c r="BX26" s="937"/>
      <c r="BY26" s="937"/>
      <c r="BZ26" s="937"/>
      <c r="CA26" s="937"/>
      <c r="CB26" s="937"/>
      <c r="CC26" s="937"/>
      <c r="CD26" s="937"/>
      <c r="CE26" s="937"/>
      <c r="CF26" s="937"/>
      <c r="CG26" s="938"/>
      <c r="CH26" s="943"/>
      <c r="CI26" s="944"/>
      <c r="CJ26" s="944"/>
      <c r="CK26" s="944"/>
      <c r="CL26" s="955"/>
      <c r="CM26" s="943"/>
      <c r="CN26" s="944"/>
      <c r="CO26" s="944"/>
      <c r="CP26" s="944"/>
      <c r="CQ26" s="955"/>
      <c r="CR26" s="943"/>
      <c r="CS26" s="944"/>
      <c r="CT26" s="944"/>
      <c r="CU26" s="944"/>
      <c r="CV26" s="955"/>
      <c r="CW26" s="943"/>
      <c r="CX26" s="944"/>
      <c r="CY26" s="944"/>
      <c r="CZ26" s="944"/>
      <c r="DA26" s="955"/>
      <c r="DB26" s="943"/>
      <c r="DC26" s="944"/>
      <c r="DD26" s="944"/>
      <c r="DE26" s="944"/>
      <c r="DF26" s="955"/>
      <c r="DG26" s="943"/>
      <c r="DH26" s="944"/>
      <c r="DI26" s="944"/>
      <c r="DJ26" s="944"/>
      <c r="DK26" s="955"/>
      <c r="DL26" s="943"/>
      <c r="DM26" s="944"/>
      <c r="DN26" s="944"/>
      <c r="DO26" s="944"/>
      <c r="DP26" s="955"/>
      <c r="DQ26" s="943"/>
      <c r="DR26" s="944"/>
      <c r="DS26" s="944"/>
      <c r="DT26" s="944"/>
      <c r="DU26" s="955"/>
      <c r="DV26" s="936"/>
      <c r="DW26" s="937"/>
      <c r="DX26" s="937"/>
      <c r="DY26" s="937"/>
      <c r="DZ26" s="956"/>
      <c r="EA26" s="48"/>
    </row>
    <row r="27" spans="1:131" ht="26.25" customHeight="1" x14ac:dyDescent="0.2">
      <c r="A27" s="685"/>
      <c r="B27" s="686"/>
      <c r="C27" s="686"/>
      <c r="D27" s="686"/>
      <c r="E27" s="686"/>
      <c r="F27" s="686"/>
      <c r="G27" s="686"/>
      <c r="H27" s="686"/>
      <c r="I27" s="686"/>
      <c r="J27" s="686"/>
      <c r="K27" s="686"/>
      <c r="L27" s="686"/>
      <c r="M27" s="686"/>
      <c r="N27" s="686"/>
      <c r="O27" s="686"/>
      <c r="P27" s="687"/>
      <c r="Q27" s="677"/>
      <c r="R27" s="678"/>
      <c r="S27" s="678"/>
      <c r="T27" s="678"/>
      <c r="U27" s="679"/>
      <c r="V27" s="677"/>
      <c r="W27" s="678"/>
      <c r="X27" s="678"/>
      <c r="Y27" s="678"/>
      <c r="Z27" s="679"/>
      <c r="AA27" s="677"/>
      <c r="AB27" s="678"/>
      <c r="AC27" s="678"/>
      <c r="AD27" s="678"/>
      <c r="AE27" s="678"/>
      <c r="AF27" s="691"/>
      <c r="AG27" s="692"/>
      <c r="AH27" s="692"/>
      <c r="AI27" s="692"/>
      <c r="AJ27" s="693"/>
      <c r="AK27" s="678"/>
      <c r="AL27" s="678"/>
      <c r="AM27" s="678"/>
      <c r="AN27" s="678"/>
      <c r="AO27" s="679"/>
      <c r="AP27" s="677"/>
      <c r="AQ27" s="678"/>
      <c r="AR27" s="678"/>
      <c r="AS27" s="678"/>
      <c r="AT27" s="679"/>
      <c r="AU27" s="677"/>
      <c r="AV27" s="678"/>
      <c r="AW27" s="678"/>
      <c r="AX27" s="678"/>
      <c r="AY27" s="679"/>
      <c r="AZ27" s="677"/>
      <c r="BA27" s="678"/>
      <c r="BB27" s="678"/>
      <c r="BC27" s="678"/>
      <c r="BD27" s="679"/>
      <c r="BE27" s="677"/>
      <c r="BF27" s="678"/>
      <c r="BG27" s="678"/>
      <c r="BH27" s="678"/>
      <c r="BI27" s="681"/>
      <c r="BJ27" s="56"/>
      <c r="BK27" s="56"/>
      <c r="BL27" s="56"/>
      <c r="BM27" s="56"/>
      <c r="BN27" s="56"/>
      <c r="BO27" s="55"/>
      <c r="BP27" s="55"/>
      <c r="BQ27" s="52">
        <v>21</v>
      </c>
      <c r="BR27" s="72"/>
      <c r="BS27" s="936"/>
      <c r="BT27" s="937"/>
      <c r="BU27" s="937"/>
      <c r="BV27" s="937"/>
      <c r="BW27" s="937"/>
      <c r="BX27" s="937"/>
      <c r="BY27" s="937"/>
      <c r="BZ27" s="937"/>
      <c r="CA27" s="937"/>
      <c r="CB27" s="937"/>
      <c r="CC27" s="937"/>
      <c r="CD27" s="937"/>
      <c r="CE27" s="937"/>
      <c r="CF27" s="937"/>
      <c r="CG27" s="938"/>
      <c r="CH27" s="943"/>
      <c r="CI27" s="944"/>
      <c r="CJ27" s="944"/>
      <c r="CK27" s="944"/>
      <c r="CL27" s="955"/>
      <c r="CM27" s="943"/>
      <c r="CN27" s="944"/>
      <c r="CO27" s="944"/>
      <c r="CP27" s="944"/>
      <c r="CQ27" s="955"/>
      <c r="CR27" s="943"/>
      <c r="CS27" s="944"/>
      <c r="CT27" s="944"/>
      <c r="CU27" s="944"/>
      <c r="CV27" s="955"/>
      <c r="CW27" s="943"/>
      <c r="CX27" s="944"/>
      <c r="CY27" s="944"/>
      <c r="CZ27" s="944"/>
      <c r="DA27" s="955"/>
      <c r="DB27" s="943"/>
      <c r="DC27" s="944"/>
      <c r="DD27" s="944"/>
      <c r="DE27" s="944"/>
      <c r="DF27" s="955"/>
      <c r="DG27" s="943"/>
      <c r="DH27" s="944"/>
      <c r="DI27" s="944"/>
      <c r="DJ27" s="944"/>
      <c r="DK27" s="955"/>
      <c r="DL27" s="943"/>
      <c r="DM27" s="944"/>
      <c r="DN27" s="944"/>
      <c r="DO27" s="944"/>
      <c r="DP27" s="955"/>
      <c r="DQ27" s="943"/>
      <c r="DR27" s="944"/>
      <c r="DS27" s="944"/>
      <c r="DT27" s="944"/>
      <c r="DU27" s="955"/>
      <c r="DV27" s="936"/>
      <c r="DW27" s="937"/>
      <c r="DX27" s="937"/>
      <c r="DY27" s="937"/>
      <c r="DZ27" s="956"/>
      <c r="EA27" s="48"/>
    </row>
    <row r="28" spans="1:131" ht="26.25" customHeight="1" x14ac:dyDescent="0.2">
      <c r="A28" s="54">
        <v>1</v>
      </c>
      <c r="B28" s="947" t="s">
        <v>61</v>
      </c>
      <c r="C28" s="948"/>
      <c r="D28" s="948"/>
      <c r="E28" s="948"/>
      <c r="F28" s="948"/>
      <c r="G28" s="948"/>
      <c r="H28" s="948"/>
      <c r="I28" s="948"/>
      <c r="J28" s="948"/>
      <c r="K28" s="948"/>
      <c r="L28" s="948"/>
      <c r="M28" s="948"/>
      <c r="N28" s="948"/>
      <c r="O28" s="948"/>
      <c r="P28" s="949"/>
      <c r="Q28" s="975">
        <v>921</v>
      </c>
      <c r="R28" s="952"/>
      <c r="S28" s="952"/>
      <c r="T28" s="952"/>
      <c r="U28" s="952"/>
      <c r="V28" s="952">
        <v>912</v>
      </c>
      <c r="W28" s="952"/>
      <c r="X28" s="952"/>
      <c r="Y28" s="952"/>
      <c r="Z28" s="952"/>
      <c r="AA28" s="952">
        <v>8</v>
      </c>
      <c r="AB28" s="952"/>
      <c r="AC28" s="952"/>
      <c r="AD28" s="952"/>
      <c r="AE28" s="976"/>
      <c r="AF28" s="977">
        <v>8</v>
      </c>
      <c r="AG28" s="952"/>
      <c r="AH28" s="952"/>
      <c r="AI28" s="952"/>
      <c r="AJ28" s="978"/>
      <c r="AK28" s="979">
        <v>80</v>
      </c>
      <c r="AL28" s="952"/>
      <c r="AM28" s="952"/>
      <c r="AN28" s="952"/>
      <c r="AO28" s="952"/>
      <c r="AP28" s="952" t="s">
        <v>199</v>
      </c>
      <c r="AQ28" s="952"/>
      <c r="AR28" s="952"/>
      <c r="AS28" s="952"/>
      <c r="AT28" s="952"/>
      <c r="AU28" s="952" t="s">
        <v>199</v>
      </c>
      <c r="AV28" s="952"/>
      <c r="AW28" s="952"/>
      <c r="AX28" s="952"/>
      <c r="AY28" s="952"/>
      <c r="AZ28" s="952" t="s">
        <v>199</v>
      </c>
      <c r="BA28" s="952"/>
      <c r="BB28" s="952"/>
      <c r="BC28" s="952"/>
      <c r="BD28" s="952"/>
      <c r="BE28" s="980"/>
      <c r="BF28" s="980"/>
      <c r="BG28" s="980"/>
      <c r="BH28" s="980"/>
      <c r="BI28" s="981"/>
      <c r="BJ28" s="56"/>
      <c r="BK28" s="56"/>
      <c r="BL28" s="56"/>
      <c r="BM28" s="56"/>
      <c r="BN28" s="56"/>
      <c r="BO28" s="55"/>
      <c r="BP28" s="55"/>
      <c r="BQ28" s="52">
        <v>22</v>
      </c>
      <c r="BR28" s="72"/>
      <c r="BS28" s="936"/>
      <c r="BT28" s="937"/>
      <c r="BU28" s="937"/>
      <c r="BV28" s="937"/>
      <c r="BW28" s="937"/>
      <c r="BX28" s="937"/>
      <c r="BY28" s="937"/>
      <c r="BZ28" s="937"/>
      <c r="CA28" s="937"/>
      <c r="CB28" s="937"/>
      <c r="CC28" s="937"/>
      <c r="CD28" s="937"/>
      <c r="CE28" s="937"/>
      <c r="CF28" s="937"/>
      <c r="CG28" s="938"/>
      <c r="CH28" s="943"/>
      <c r="CI28" s="944"/>
      <c r="CJ28" s="944"/>
      <c r="CK28" s="944"/>
      <c r="CL28" s="955"/>
      <c r="CM28" s="943"/>
      <c r="CN28" s="944"/>
      <c r="CO28" s="944"/>
      <c r="CP28" s="944"/>
      <c r="CQ28" s="955"/>
      <c r="CR28" s="943"/>
      <c r="CS28" s="944"/>
      <c r="CT28" s="944"/>
      <c r="CU28" s="944"/>
      <c r="CV28" s="955"/>
      <c r="CW28" s="943"/>
      <c r="CX28" s="944"/>
      <c r="CY28" s="944"/>
      <c r="CZ28" s="944"/>
      <c r="DA28" s="955"/>
      <c r="DB28" s="943"/>
      <c r="DC28" s="944"/>
      <c r="DD28" s="944"/>
      <c r="DE28" s="944"/>
      <c r="DF28" s="955"/>
      <c r="DG28" s="943"/>
      <c r="DH28" s="944"/>
      <c r="DI28" s="944"/>
      <c r="DJ28" s="944"/>
      <c r="DK28" s="955"/>
      <c r="DL28" s="943"/>
      <c r="DM28" s="944"/>
      <c r="DN28" s="944"/>
      <c r="DO28" s="944"/>
      <c r="DP28" s="955"/>
      <c r="DQ28" s="943"/>
      <c r="DR28" s="944"/>
      <c r="DS28" s="944"/>
      <c r="DT28" s="944"/>
      <c r="DU28" s="955"/>
      <c r="DV28" s="936"/>
      <c r="DW28" s="937"/>
      <c r="DX28" s="937"/>
      <c r="DY28" s="937"/>
      <c r="DZ28" s="956"/>
      <c r="EA28" s="48"/>
    </row>
    <row r="29" spans="1:131" ht="26.25" customHeight="1" x14ac:dyDescent="0.2">
      <c r="A29" s="54">
        <v>2</v>
      </c>
      <c r="B29" s="936" t="s">
        <v>455</v>
      </c>
      <c r="C29" s="937"/>
      <c r="D29" s="937"/>
      <c r="E29" s="937"/>
      <c r="F29" s="937"/>
      <c r="G29" s="937"/>
      <c r="H29" s="937"/>
      <c r="I29" s="937"/>
      <c r="J29" s="937"/>
      <c r="K29" s="937"/>
      <c r="L29" s="937"/>
      <c r="M29" s="937"/>
      <c r="N29" s="937"/>
      <c r="O29" s="937"/>
      <c r="P29" s="938"/>
      <c r="Q29" s="939">
        <v>215</v>
      </c>
      <c r="R29" s="940"/>
      <c r="S29" s="940"/>
      <c r="T29" s="940"/>
      <c r="U29" s="940"/>
      <c r="V29" s="940">
        <v>182</v>
      </c>
      <c r="W29" s="940"/>
      <c r="X29" s="940"/>
      <c r="Y29" s="940"/>
      <c r="Z29" s="940"/>
      <c r="AA29" s="940">
        <v>33</v>
      </c>
      <c r="AB29" s="940"/>
      <c r="AC29" s="940"/>
      <c r="AD29" s="940"/>
      <c r="AE29" s="946"/>
      <c r="AF29" s="967">
        <v>33</v>
      </c>
      <c r="AG29" s="944"/>
      <c r="AH29" s="944"/>
      <c r="AI29" s="944"/>
      <c r="AJ29" s="968"/>
      <c r="AK29" s="945">
        <v>110</v>
      </c>
      <c r="AL29" s="940"/>
      <c r="AM29" s="940"/>
      <c r="AN29" s="940"/>
      <c r="AO29" s="940"/>
      <c r="AP29" s="940">
        <v>125</v>
      </c>
      <c r="AQ29" s="940"/>
      <c r="AR29" s="940"/>
      <c r="AS29" s="940"/>
      <c r="AT29" s="940"/>
      <c r="AU29" s="940">
        <v>63</v>
      </c>
      <c r="AV29" s="940"/>
      <c r="AW29" s="940"/>
      <c r="AX29" s="940"/>
      <c r="AY29" s="940"/>
      <c r="AZ29" s="940" t="s">
        <v>199</v>
      </c>
      <c r="BA29" s="940"/>
      <c r="BB29" s="940"/>
      <c r="BC29" s="940"/>
      <c r="BD29" s="940"/>
      <c r="BE29" s="941"/>
      <c r="BF29" s="941"/>
      <c r="BG29" s="941"/>
      <c r="BH29" s="941"/>
      <c r="BI29" s="942"/>
      <c r="BJ29" s="56"/>
      <c r="BK29" s="56"/>
      <c r="BL29" s="56"/>
      <c r="BM29" s="56"/>
      <c r="BN29" s="56"/>
      <c r="BO29" s="55"/>
      <c r="BP29" s="55"/>
      <c r="BQ29" s="52">
        <v>23</v>
      </c>
      <c r="BR29" s="72"/>
      <c r="BS29" s="936"/>
      <c r="BT29" s="937"/>
      <c r="BU29" s="937"/>
      <c r="BV29" s="937"/>
      <c r="BW29" s="937"/>
      <c r="BX29" s="937"/>
      <c r="BY29" s="937"/>
      <c r="BZ29" s="937"/>
      <c r="CA29" s="937"/>
      <c r="CB29" s="937"/>
      <c r="CC29" s="937"/>
      <c r="CD29" s="937"/>
      <c r="CE29" s="937"/>
      <c r="CF29" s="937"/>
      <c r="CG29" s="938"/>
      <c r="CH29" s="943"/>
      <c r="CI29" s="944"/>
      <c r="CJ29" s="944"/>
      <c r="CK29" s="944"/>
      <c r="CL29" s="955"/>
      <c r="CM29" s="943"/>
      <c r="CN29" s="944"/>
      <c r="CO29" s="944"/>
      <c r="CP29" s="944"/>
      <c r="CQ29" s="955"/>
      <c r="CR29" s="943"/>
      <c r="CS29" s="944"/>
      <c r="CT29" s="944"/>
      <c r="CU29" s="944"/>
      <c r="CV29" s="955"/>
      <c r="CW29" s="943"/>
      <c r="CX29" s="944"/>
      <c r="CY29" s="944"/>
      <c r="CZ29" s="944"/>
      <c r="DA29" s="955"/>
      <c r="DB29" s="943"/>
      <c r="DC29" s="944"/>
      <c r="DD29" s="944"/>
      <c r="DE29" s="944"/>
      <c r="DF29" s="955"/>
      <c r="DG29" s="943"/>
      <c r="DH29" s="944"/>
      <c r="DI29" s="944"/>
      <c r="DJ29" s="944"/>
      <c r="DK29" s="955"/>
      <c r="DL29" s="943"/>
      <c r="DM29" s="944"/>
      <c r="DN29" s="944"/>
      <c r="DO29" s="944"/>
      <c r="DP29" s="955"/>
      <c r="DQ29" s="943"/>
      <c r="DR29" s="944"/>
      <c r="DS29" s="944"/>
      <c r="DT29" s="944"/>
      <c r="DU29" s="955"/>
      <c r="DV29" s="936"/>
      <c r="DW29" s="937"/>
      <c r="DX29" s="937"/>
      <c r="DY29" s="937"/>
      <c r="DZ29" s="956"/>
      <c r="EA29" s="48"/>
    </row>
    <row r="30" spans="1:131" ht="26.25" customHeight="1" x14ac:dyDescent="0.2">
      <c r="A30" s="54">
        <v>3</v>
      </c>
      <c r="B30" s="936" t="s">
        <v>282</v>
      </c>
      <c r="C30" s="937"/>
      <c r="D30" s="937"/>
      <c r="E30" s="937"/>
      <c r="F30" s="937"/>
      <c r="G30" s="937"/>
      <c r="H30" s="937"/>
      <c r="I30" s="937"/>
      <c r="J30" s="937"/>
      <c r="K30" s="937"/>
      <c r="L30" s="937"/>
      <c r="M30" s="937"/>
      <c r="N30" s="937"/>
      <c r="O30" s="937"/>
      <c r="P30" s="938"/>
      <c r="Q30" s="939">
        <v>1045</v>
      </c>
      <c r="R30" s="940"/>
      <c r="S30" s="940"/>
      <c r="T30" s="940"/>
      <c r="U30" s="940"/>
      <c r="V30" s="940">
        <v>959</v>
      </c>
      <c r="W30" s="940"/>
      <c r="X30" s="940"/>
      <c r="Y30" s="940"/>
      <c r="Z30" s="940"/>
      <c r="AA30" s="940">
        <v>86</v>
      </c>
      <c r="AB30" s="940"/>
      <c r="AC30" s="940"/>
      <c r="AD30" s="940"/>
      <c r="AE30" s="946"/>
      <c r="AF30" s="967">
        <v>86</v>
      </c>
      <c r="AG30" s="944"/>
      <c r="AH30" s="944"/>
      <c r="AI30" s="944"/>
      <c r="AJ30" s="968"/>
      <c r="AK30" s="945">
        <v>154</v>
      </c>
      <c r="AL30" s="940"/>
      <c r="AM30" s="940"/>
      <c r="AN30" s="940"/>
      <c r="AO30" s="940"/>
      <c r="AP30" s="940" t="s">
        <v>199</v>
      </c>
      <c r="AQ30" s="940"/>
      <c r="AR30" s="940"/>
      <c r="AS30" s="940"/>
      <c r="AT30" s="940"/>
      <c r="AU30" s="940" t="s">
        <v>199</v>
      </c>
      <c r="AV30" s="940"/>
      <c r="AW30" s="940"/>
      <c r="AX30" s="940"/>
      <c r="AY30" s="940"/>
      <c r="AZ30" s="940" t="s">
        <v>199</v>
      </c>
      <c r="BA30" s="940"/>
      <c r="BB30" s="940"/>
      <c r="BC30" s="940"/>
      <c r="BD30" s="940"/>
      <c r="BE30" s="941"/>
      <c r="BF30" s="941"/>
      <c r="BG30" s="941"/>
      <c r="BH30" s="941"/>
      <c r="BI30" s="942"/>
      <c r="BJ30" s="56"/>
      <c r="BK30" s="56"/>
      <c r="BL30" s="56"/>
      <c r="BM30" s="56"/>
      <c r="BN30" s="56"/>
      <c r="BO30" s="55"/>
      <c r="BP30" s="55"/>
      <c r="BQ30" s="52">
        <v>24</v>
      </c>
      <c r="BR30" s="72"/>
      <c r="BS30" s="936"/>
      <c r="BT30" s="937"/>
      <c r="BU30" s="937"/>
      <c r="BV30" s="937"/>
      <c r="BW30" s="937"/>
      <c r="BX30" s="937"/>
      <c r="BY30" s="937"/>
      <c r="BZ30" s="937"/>
      <c r="CA30" s="937"/>
      <c r="CB30" s="937"/>
      <c r="CC30" s="937"/>
      <c r="CD30" s="937"/>
      <c r="CE30" s="937"/>
      <c r="CF30" s="937"/>
      <c r="CG30" s="938"/>
      <c r="CH30" s="943"/>
      <c r="CI30" s="944"/>
      <c r="CJ30" s="944"/>
      <c r="CK30" s="944"/>
      <c r="CL30" s="955"/>
      <c r="CM30" s="943"/>
      <c r="CN30" s="944"/>
      <c r="CO30" s="944"/>
      <c r="CP30" s="944"/>
      <c r="CQ30" s="955"/>
      <c r="CR30" s="943"/>
      <c r="CS30" s="944"/>
      <c r="CT30" s="944"/>
      <c r="CU30" s="944"/>
      <c r="CV30" s="955"/>
      <c r="CW30" s="943"/>
      <c r="CX30" s="944"/>
      <c r="CY30" s="944"/>
      <c r="CZ30" s="944"/>
      <c r="DA30" s="955"/>
      <c r="DB30" s="943"/>
      <c r="DC30" s="944"/>
      <c r="DD30" s="944"/>
      <c r="DE30" s="944"/>
      <c r="DF30" s="955"/>
      <c r="DG30" s="943"/>
      <c r="DH30" s="944"/>
      <c r="DI30" s="944"/>
      <c r="DJ30" s="944"/>
      <c r="DK30" s="955"/>
      <c r="DL30" s="943"/>
      <c r="DM30" s="944"/>
      <c r="DN30" s="944"/>
      <c r="DO30" s="944"/>
      <c r="DP30" s="955"/>
      <c r="DQ30" s="943"/>
      <c r="DR30" s="944"/>
      <c r="DS30" s="944"/>
      <c r="DT30" s="944"/>
      <c r="DU30" s="955"/>
      <c r="DV30" s="936"/>
      <c r="DW30" s="937"/>
      <c r="DX30" s="937"/>
      <c r="DY30" s="937"/>
      <c r="DZ30" s="956"/>
      <c r="EA30" s="48"/>
    </row>
    <row r="31" spans="1:131" ht="26.25" customHeight="1" x14ac:dyDescent="0.2">
      <c r="A31" s="54">
        <v>4</v>
      </c>
      <c r="B31" s="936" t="s">
        <v>456</v>
      </c>
      <c r="C31" s="937"/>
      <c r="D31" s="937"/>
      <c r="E31" s="937"/>
      <c r="F31" s="937"/>
      <c r="G31" s="937"/>
      <c r="H31" s="937"/>
      <c r="I31" s="937"/>
      <c r="J31" s="937"/>
      <c r="K31" s="937"/>
      <c r="L31" s="937"/>
      <c r="M31" s="937"/>
      <c r="N31" s="937"/>
      <c r="O31" s="937"/>
      <c r="P31" s="938"/>
      <c r="Q31" s="939">
        <v>203</v>
      </c>
      <c r="R31" s="940"/>
      <c r="S31" s="940"/>
      <c r="T31" s="940"/>
      <c r="U31" s="940"/>
      <c r="V31" s="940">
        <v>200</v>
      </c>
      <c r="W31" s="940"/>
      <c r="X31" s="940"/>
      <c r="Y31" s="940"/>
      <c r="Z31" s="940"/>
      <c r="AA31" s="940">
        <v>3</v>
      </c>
      <c r="AB31" s="940"/>
      <c r="AC31" s="940"/>
      <c r="AD31" s="940"/>
      <c r="AE31" s="946"/>
      <c r="AF31" s="967">
        <v>3</v>
      </c>
      <c r="AG31" s="944"/>
      <c r="AH31" s="944"/>
      <c r="AI31" s="944"/>
      <c r="AJ31" s="968"/>
      <c r="AK31" s="945">
        <v>128</v>
      </c>
      <c r="AL31" s="940"/>
      <c r="AM31" s="940"/>
      <c r="AN31" s="940"/>
      <c r="AO31" s="940"/>
      <c r="AP31" s="940" t="s">
        <v>199</v>
      </c>
      <c r="AQ31" s="940"/>
      <c r="AR31" s="940"/>
      <c r="AS31" s="940"/>
      <c r="AT31" s="940"/>
      <c r="AU31" s="940" t="s">
        <v>199</v>
      </c>
      <c r="AV31" s="940"/>
      <c r="AW31" s="940"/>
      <c r="AX31" s="940"/>
      <c r="AY31" s="940"/>
      <c r="AZ31" s="940" t="s">
        <v>199</v>
      </c>
      <c r="BA31" s="940"/>
      <c r="BB31" s="940"/>
      <c r="BC31" s="940"/>
      <c r="BD31" s="940"/>
      <c r="BE31" s="941"/>
      <c r="BF31" s="941"/>
      <c r="BG31" s="941"/>
      <c r="BH31" s="941"/>
      <c r="BI31" s="942"/>
      <c r="BJ31" s="56"/>
      <c r="BK31" s="56"/>
      <c r="BL31" s="56"/>
      <c r="BM31" s="56"/>
      <c r="BN31" s="56"/>
      <c r="BO31" s="55"/>
      <c r="BP31" s="55"/>
      <c r="BQ31" s="52">
        <v>25</v>
      </c>
      <c r="BR31" s="72"/>
      <c r="BS31" s="936"/>
      <c r="BT31" s="937"/>
      <c r="BU31" s="937"/>
      <c r="BV31" s="937"/>
      <c r="BW31" s="937"/>
      <c r="BX31" s="937"/>
      <c r="BY31" s="937"/>
      <c r="BZ31" s="937"/>
      <c r="CA31" s="937"/>
      <c r="CB31" s="937"/>
      <c r="CC31" s="937"/>
      <c r="CD31" s="937"/>
      <c r="CE31" s="937"/>
      <c r="CF31" s="937"/>
      <c r="CG31" s="938"/>
      <c r="CH31" s="943"/>
      <c r="CI31" s="944"/>
      <c r="CJ31" s="944"/>
      <c r="CK31" s="944"/>
      <c r="CL31" s="955"/>
      <c r="CM31" s="943"/>
      <c r="CN31" s="944"/>
      <c r="CO31" s="944"/>
      <c r="CP31" s="944"/>
      <c r="CQ31" s="955"/>
      <c r="CR31" s="943"/>
      <c r="CS31" s="944"/>
      <c r="CT31" s="944"/>
      <c r="CU31" s="944"/>
      <c r="CV31" s="955"/>
      <c r="CW31" s="943"/>
      <c r="CX31" s="944"/>
      <c r="CY31" s="944"/>
      <c r="CZ31" s="944"/>
      <c r="DA31" s="955"/>
      <c r="DB31" s="943"/>
      <c r="DC31" s="944"/>
      <c r="DD31" s="944"/>
      <c r="DE31" s="944"/>
      <c r="DF31" s="955"/>
      <c r="DG31" s="943"/>
      <c r="DH31" s="944"/>
      <c r="DI31" s="944"/>
      <c r="DJ31" s="944"/>
      <c r="DK31" s="955"/>
      <c r="DL31" s="943"/>
      <c r="DM31" s="944"/>
      <c r="DN31" s="944"/>
      <c r="DO31" s="944"/>
      <c r="DP31" s="955"/>
      <c r="DQ31" s="943"/>
      <c r="DR31" s="944"/>
      <c r="DS31" s="944"/>
      <c r="DT31" s="944"/>
      <c r="DU31" s="955"/>
      <c r="DV31" s="936"/>
      <c r="DW31" s="937"/>
      <c r="DX31" s="937"/>
      <c r="DY31" s="937"/>
      <c r="DZ31" s="956"/>
      <c r="EA31" s="48"/>
    </row>
    <row r="32" spans="1:131" ht="26.25" customHeight="1" x14ac:dyDescent="0.2">
      <c r="A32" s="54">
        <v>5</v>
      </c>
      <c r="B32" s="936" t="s">
        <v>262</v>
      </c>
      <c r="C32" s="937"/>
      <c r="D32" s="937"/>
      <c r="E32" s="937"/>
      <c r="F32" s="937"/>
      <c r="G32" s="937"/>
      <c r="H32" s="937"/>
      <c r="I32" s="937"/>
      <c r="J32" s="937"/>
      <c r="K32" s="937"/>
      <c r="L32" s="937"/>
      <c r="M32" s="937"/>
      <c r="N32" s="937"/>
      <c r="O32" s="937"/>
      <c r="P32" s="938"/>
      <c r="Q32" s="939">
        <v>649</v>
      </c>
      <c r="R32" s="940"/>
      <c r="S32" s="940"/>
      <c r="T32" s="940"/>
      <c r="U32" s="940"/>
      <c r="V32" s="940">
        <v>671</v>
      </c>
      <c r="W32" s="940"/>
      <c r="X32" s="940"/>
      <c r="Y32" s="940"/>
      <c r="Z32" s="940"/>
      <c r="AA32" s="940">
        <v>-22</v>
      </c>
      <c r="AB32" s="940"/>
      <c r="AC32" s="940"/>
      <c r="AD32" s="940"/>
      <c r="AE32" s="946"/>
      <c r="AF32" s="967">
        <v>415</v>
      </c>
      <c r="AG32" s="944"/>
      <c r="AH32" s="944"/>
      <c r="AI32" s="944"/>
      <c r="AJ32" s="968"/>
      <c r="AK32" s="945">
        <v>280</v>
      </c>
      <c r="AL32" s="940"/>
      <c r="AM32" s="940"/>
      <c r="AN32" s="940"/>
      <c r="AO32" s="940"/>
      <c r="AP32" s="940">
        <v>187</v>
      </c>
      <c r="AQ32" s="940"/>
      <c r="AR32" s="940"/>
      <c r="AS32" s="940"/>
      <c r="AT32" s="940"/>
      <c r="AU32" s="940">
        <v>161</v>
      </c>
      <c r="AV32" s="940"/>
      <c r="AW32" s="940"/>
      <c r="AX32" s="940"/>
      <c r="AY32" s="940"/>
      <c r="AZ32" s="940" t="s">
        <v>199</v>
      </c>
      <c r="BA32" s="940"/>
      <c r="BB32" s="940"/>
      <c r="BC32" s="940"/>
      <c r="BD32" s="940"/>
      <c r="BE32" s="941" t="s">
        <v>457</v>
      </c>
      <c r="BF32" s="941"/>
      <c r="BG32" s="941"/>
      <c r="BH32" s="941"/>
      <c r="BI32" s="942"/>
      <c r="BJ32" s="56"/>
      <c r="BK32" s="56"/>
      <c r="BL32" s="56"/>
      <c r="BM32" s="56"/>
      <c r="BN32" s="56"/>
      <c r="BO32" s="55"/>
      <c r="BP32" s="55"/>
      <c r="BQ32" s="52">
        <v>26</v>
      </c>
      <c r="BR32" s="72"/>
      <c r="BS32" s="936"/>
      <c r="BT32" s="937"/>
      <c r="BU32" s="937"/>
      <c r="BV32" s="937"/>
      <c r="BW32" s="937"/>
      <c r="BX32" s="937"/>
      <c r="BY32" s="937"/>
      <c r="BZ32" s="937"/>
      <c r="CA32" s="937"/>
      <c r="CB32" s="937"/>
      <c r="CC32" s="937"/>
      <c r="CD32" s="937"/>
      <c r="CE32" s="937"/>
      <c r="CF32" s="937"/>
      <c r="CG32" s="938"/>
      <c r="CH32" s="943"/>
      <c r="CI32" s="944"/>
      <c r="CJ32" s="944"/>
      <c r="CK32" s="944"/>
      <c r="CL32" s="955"/>
      <c r="CM32" s="943"/>
      <c r="CN32" s="944"/>
      <c r="CO32" s="944"/>
      <c r="CP32" s="944"/>
      <c r="CQ32" s="955"/>
      <c r="CR32" s="943"/>
      <c r="CS32" s="944"/>
      <c r="CT32" s="944"/>
      <c r="CU32" s="944"/>
      <c r="CV32" s="955"/>
      <c r="CW32" s="943"/>
      <c r="CX32" s="944"/>
      <c r="CY32" s="944"/>
      <c r="CZ32" s="944"/>
      <c r="DA32" s="955"/>
      <c r="DB32" s="943"/>
      <c r="DC32" s="944"/>
      <c r="DD32" s="944"/>
      <c r="DE32" s="944"/>
      <c r="DF32" s="955"/>
      <c r="DG32" s="943"/>
      <c r="DH32" s="944"/>
      <c r="DI32" s="944"/>
      <c r="DJ32" s="944"/>
      <c r="DK32" s="955"/>
      <c r="DL32" s="943"/>
      <c r="DM32" s="944"/>
      <c r="DN32" s="944"/>
      <c r="DO32" s="944"/>
      <c r="DP32" s="955"/>
      <c r="DQ32" s="943"/>
      <c r="DR32" s="944"/>
      <c r="DS32" s="944"/>
      <c r="DT32" s="944"/>
      <c r="DU32" s="955"/>
      <c r="DV32" s="936"/>
      <c r="DW32" s="937"/>
      <c r="DX32" s="937"/>
      <c r="DY32" s="937"/>
      <c r="DZ32" s="956"/>
      <c r="EA32" s="48"/>
    </row>
    <row r="33" spans="1:131" ht="26.25" customHeight="1" x14ac:dyDescent="0.2">
      <c r="A33" s="54">
        <v>6</v>
      </c>
      <c r="B33" s="936" t="s">
        <v>47</v>
      </c>
      <c r="C33" s="937"/>
      <c r="D33" s="937"/>
      <c r="E33" s="937"/>
      <c r="F33" s="937"/>
      <c r="G33" s="937"/>
      <c r="H33" s="937"/>
      <c r="I33" s="937"/>
      <c r="J33" s="937"/>
      <c r="K33" s="937"/>
      <c r="L33" s="937"/>
      <c r="M33" s="937"/>
      <c r="N33" s="937"/>
      <c r="O33" s="937"/>
      <c r="P33" s="938"/>
      <c r="Q33" s="939">
        <v>181</v>
      </c>
      <c r="R33" s="940"/>
      <c r="S33" s="940"/>
      <c r="T33" s="940"/>
      <c r="U33" s="940"/>
      <c r="V33" s="940">
        <v>170</v>
      </c>
      <c r="W33" s="940"/>
      <c r="X33" s="940"/>
      <c r="Y33" s="940"/>
      <c r="Z33" s="940"/>
      <c r="AA33" s="940">
        <v>11</v>
      </c>
      <c r="AB33" s="940"/>
      <c r="AC33" s="940"/>
      <c r="AD33" s="940"/>
      <c r="AE33" s="946"/>
      <c r="AF33" s="967">
        <v>11</v>
      </c>
      <c r="AG33" s="944"/>
      <c r="AH33" s="944"/>
      <c r="AI33" s="944"/>
      <c r="AJ33" s="968"/>
      <c r="AK33" s="945">
        <v>94</v>
      </c>
      <c r="AL33" s="940"/>
      <c r="AM33" s="940"/>
      <c r="AN33" s="940"/>
      <c r="AO33" s="940"/>
      <c r="AP33" s="940">
        <v>509</v>
      </c>
      <c r="AQ33" s="940"/>
      <c r="AR33" s="940"/>
      <c r="AS33" s="940"/>
      <c r="AT33" s="940"/>
      <c r="AU33" s="940">
        <v>362</v>
      </c>
      <c r="AV33" s="940"/>
      <c r="AW33" s="940"/>
      <c r="AX33" s="940"/>
      <c r="AY33" s="940"/>
      <c r="AZ33" s="940" t="s">
        <v>199</v>
      </c>
      <c r="BA33" s="940"/>
      <c r="BB33" s="940"/>
      <c r="BC33" s="940"/>
      <c r="BD33" s="940"/>
      <c r="BE33" s="941" t="s">
        <v>25</v>
      </c>
      <c r="BF33" s="941"/>
      <c r="BG33" s="941"/>
      <c r="BH33" s="941"/>
      <c r="BI33" s="942"/>
      <c r="BJ33" s="56"/>
      <c r="BK33" s="56"/>
      <c r="BL33" s="56"/>
      <c r="BM33" s="56"/>
      <c r="BN33" s="56"/>
      <c r="BO33" s="55"/>
      <c r="BP33" s="55"/>
      <c r="BQ33" s="52">
        <v>27</v>
      </c>
      <c r="BR33" s="72"/>
      <c r="BS33" s="936"/>
      <c r="BT33" s="937"/>
      <c r="BU33" s="937"/>
      <c r="BV33" s="937"/>
      <c r="BW33" s="937"/>
      <c r="BX33" s="937"/>
      <c r="BY33" s="937"/>
      <c r="BZ33" s="937"/>
      <c r="CA33" s="937"/>
      <c r="CB33" s="937"/>
      <c r="CC33" s="937"/>
      <c r="CD33" s="937"/>
      <c r="CE33" s="937"/>
      <c r="CF33" s="937"/>
      <c r="CG33" s="938"/>
      <c r="CH33" s="943"/>
      <c r="CI33" s="944"/>
      <c r="CJ33" s="944"/>
      <c r="CK33" s="944"/>
      <c r="CL33" s="955"/>
      <c r="CM33" s="943"/>
      <c r="CN33" s="944"/>
      <c r="CO33" s="944"/>
      <c r="CP33" s="944"/>
      <c r="CQ33" s="955"/>
      <c r="CR33" s="943"/>
      <c r="CS33" s="944"/>
      <c r="CT33" s="944"/>
      <c r="CU33" s="944"/>
      <c r="CV33" s="955"/>
      <c r="CW33" s="943"/>
      <c r="CX33" s="944"/>
      <c r="CY33" s="944"/>
      <c r="CZ33" s="944"/>
      <c r="DA33" s="955"/>
      <c r="DB33" s="943"/>
      <c r="DC33" s="944"/>
      <c r="DD33" s="944"/>
      <c r="DE33" s="944"/>
      <c r="DF33" s="955"/>
      <c r="DG33" s="943"/>
      <c r="DH33" s="944"/>
      <c r="DI33" s="944"/>
      <c r="DJ33" s="944"/>
      <c r="DK33" s="955"/>
      <c r="DL33" s="943"/>
      <c r="DM33" s="944"/>
      <c r="DN33" s="944"/>
      <c r="DO33" s="944"/>
      <c r="DP33" s="955"/>
      <c r="DQ33" s="943"/>
      <c r="DR33" s="944"/>
      <c r="DS33" s="944"/>
      <c r="DT33" s="944"/>
      <c r="DU33" s="955"/>
      <c r="DV33" s="936"/>
      <c r="DW33" s="937"/>
      <c r="DX33" s="937"/>
      <c r="DY33" s="937"/>
      <c r="DZ33" s="956"/>
      <c r="EA33" s="48"/>
    </row>
    <row r="34" spans="1:131" ht="26.25" customHeight="1" x14ac:dyDescent="0.2">
      <c r="A34" s="54">
        <v>7</v>
      </c>
      <c r="B34" s="936" t="s">
        <v>458</v>
      </c>
      <c r="C34" s="937"/>
      <c r="D34" s="937"/>
      <c r="E34" s="937"/>
      <c r="F34" s="937"/>
      <c r="G34" s="937"/>
      <c r="H34" s="937"/>
      <c r="I34" s="937"/>
      <c r="J34" s="937"/>
      <c r="K34" s="937"/>
      <c r="L34" s="937"/>
      <c r="M34" s="937"/>
      <c r="N34" s="937"/>
      <c r="O34" s="937"/>
      <c r="P34" s="938"/>
      <c r="Q34" s="939">
        <v>265</v>
      </c>
      <c r="R34" s="940"/>
      <c r="S34" s="940"/>
      <c r="T34" s="940"/>
      <c r="U34" s="940"/>
      <c r="V34" s="940">
        <v>119</v>
      </c>
      <c r="W34" s="940"/>
      <c r="X34" s="940"/>
      <c r="Y34" s="940"/>
      <c r="Z34" s="940"/>
      <c r="AA34" s="940">
        <v>147</v>
      </c>
      <c r="AB34" s="940"/>
      <c r="AC34" s="940"/>
      <c r="AD34" s="940"/>
      <c r="AE34" s="946"/>
      <c r="AF34" s="967">
        <v>147</v>
      </c>
      <c r="AG34" s="944"/>
      <c r="AH34" s="944"/>
      <c r="AI34" s="944"/>
      <c r="AJ34" s="968"/>
      <c r="AK34" s="945">
        <v>203</v>
      </c>
      <c r="AL34" s="940"/>
      <c r="AM34" s="940"/>
      <c r="AN34" s="940"/>
      <c r="AO34" s="940"/>
      <c r="AP34" s="940">
        <v>303</v>
      </c>
      <c r="AQ34" s="940"/>
      <c r="AR34" s="940"/>
      <c r="AS34" s="940"/>
      <c r="AT34" s="940"/>
      <c r="AU34" s="940">
        <v>285</v>
      </c>
      <c r="AV34" s="940"/>
      <c r="AW34" s="940"/>
      <c r="AX34" s="940"/>
      <c r="AY34" s="940"/>
      <c r="AZ34" s="940" t="s">
        <v>199</v>
      </c>
      <c r="BA34" s="940"/>
      <c r="BB34" s="940"/>
      <c r="BC34" s="940"/>
      <c r="BD34" s="940"/>
      <c r="BE34" s="941" t="s">
        <v>25</v>
      </c>
      <c r="BF34" s="941"/>
      <c r="BG34" s="941"/>
      <c r="BH34" s="941"/>
      <c r="BI34" s="942"/>
      <c r="BJ34" s="56"/>
      <c r="BK34" s="56"/>
      <c r="BL34" s="56"/>
      <c r="BM34" s="56"/>
      <c r="BN34" s="56"/>
      <c r="BO34" s="55"/>
      <c r="BP34" s="55"/>
      <c r="BQ34" s="52">
        <v>28</v>
      </c>
      <c r="BR34" s="72"/>
      <c r="BS34" s="936"/>
      <c r="BT34" s="937"/>
      <c r="BU34" s="937"/>
      <c r="BV34" s="937"/>
      <c r="BW34" s="937"/>
      <c r="BX34" s="937"/>
      <c r="BY34" s="937"/>
      <c r="BZ34" s="937"/>
      <c r="CA34" s="937"/>
      <c r="CB34" s="937"/>
      <c r="CC34" s="937"/>
      <c r="CD34" s="937"/>
      <c r="CE34" s="937"/>
      <c r="CF34" s="937"/>
      <c r="CG34" s="938"/>
      <c r="CH34" s="943"/>
      <c r="CI34" s="944"/>
      <c r="CJ34" s="944"/>
      <c r="CK34" s="944"/>
      <c r="CL34" s="955"/>
      <c r="CM34" s="943"/>
      <c r="CN34" s="944"/>
      <c r="CO34" s="944"/>
      <c r="CP34" s="944"/>
      <c r="CQ34" s="955"/>
      <c r="CR34" s="943"/>
      <c r="CS34" s="944"/>
      <c r="CT34" s="944"/>
      <c r="CU34" s="944"/>
      <c r="CV34" s="955"/>
      <c r="CW34" s="943"/>
      <c r="CX34" s="944"/>
      <c r="CY34" s="944"/>
      <c r="CZ34" s="944"/>
      <c r="DA34" s="955"/>
      <c r="DB34" s="943"/>
      <c r="DC34" s="944"/>
      <c r="DD34" s="944"/>
      <c r="DE34" s="944"/>
      <c r="DF34" s="955"/>
      <c r="DG34" s="943"/>
      <c r="DH34" s="944"/>
      <c r="DI34" s="944"/>
      <c r="DJ34" s="944"/>
      <c r="DK34" s="955"/>
      <c r="DL34" s="943"/>
      <c r="DM34" s="944"/>
      <c r="DN34" s="944"/>
      <c r="DO34" s="944"/>
      <c r="DP34" s="955"/>
      <c r="DQ34" s="943"/>
      <c r="DR34" s="944"/>
      <c r="DS34" s="944"/>
      <c r="DT34" s="944"/>
      <c r="DU34" s="955"/>
      <c r="DV34" s="936"/>
      <c r="DW34" s="937"/>
      <c r="DX34" s="937"/>
      <c r="DY34" s="937"/>
      <c r="DZ34" s="956"/>
      <c r="EA34" s="48"/>
    </row>
    <row r="35" spans="1:131" ht="26.25" customHeight="1" x14ac:dyDescent="0.2">
      <c r="A35" s="54">
        <v>8</v>
      </c>
      <c r="B35" s="936"/>
      <c r="C35" s="937"/>
      <c r="D35" s="937"/>
      <c r="E35" s="937"/>
      <c r="F35" s="937"/>
      <c r="G35" s="937"/>
      <c r="H35" s="937"/>
      <c r="I35" s="937"/>
      <c r="J35" s="937"/>
      <c r="K35" s="937"/>
      <c r="L35" s="937"/>
      <c r="M35" s="937"/>
      <c r="N35" s="937"/>
      <c r="O35" s="937"/>
      <c r="P35" s="938"/>
      <c r="Q35" s="939"/>
      <c r="R35" s="940"/>
      <c r="S35" s="940"/>
      <c r="T35" s="940"/>
      <c r="U35" s="940"/>
      <c r="V35" s="940"/>
      <c r="W35" s="940"/>
      <c r="X35" s="940"/>
      <c r="Y35" s="940"/>
      <c r="Z35" s="940"/>
      <c r="AA35" s="940"/>
      <c r="AB35" s="940"/>
      <c r="AC35" s="940"/>
      <c r="AD35" s="940"/>
      <c r="AE35" s="946"/>
      <c r="AF35" s="967"/>
      <c r="AG35" s="944"/>
      <c r="AH35" s="944"/>
      <c r="AI35" s="944"/>
      <c r="AJ35" s="968"/>
      <c r="AK35" s="945"/>
      <c r="AL35" s="940"/>
      <c r="AM35" s="940"/>
      <c r="AN35" s="940"/>
      <c r="AO35" s="940"/>
      <c r="AP35" s="940"/>
      <c r="AQ35" s="940"/>
      <c r="AR35" s="940"/>
      <c r="AS35" s="940"/>
      <c r="AT35" s="940"/>
      <c r="AU35" s="940"/>
      <c r="AV35" s="940"/>
      <c r="AW35" s="940"/>
      <c r="AX35" s="940"/>
      <c r="AY35" s="940"/>
      <c r="AZ35" s="974"/>
      <c r="BA35" s="974"/>
      <c r="BB35" s="974"/>
      <c r="BC35" s="974"/>
      <c r="BD35" s="974"/>
      <c r="BE35" s="941"/>
      <c r="BF35" s="941"/>
      <c r="BG35" s="941"/>
      <c r="BH35" s="941"/>
      <c r="BI35" s="942"/>
      <c r="BJ35" s="56"/>
      <c r="BK35" s="56"/>
      <c r="BL35" s="56"/>
      <c r="BM35" s="56"/>
      <c r="BN35" s="56"/>
      <c r="BO35" s="55"/>
      <c r="BP35" s="55"/>
      <c r="BQ35" s="52">
        <v>29</v>
      </c>
      <c r="BR35" s="72"/>
      <c r="BS35" s="936"/>
      <c r="BT35" s="937"/>
      <c r="BU35" s="937"/>
      <c r="BV35" s="937"/>
      <c r="BW35" s="937"/>
      <c r="BX35" s="937"/>
      <c r="BY35" s="937"/>
      <c r="BZ35" s="937"/>
      <c r="CA35" s="937"/>
      <c r="CB35" s="937"/>
      <c r="CC35" s="937"/>
      <c r="CD35" s="937"/>
      <c r="CE35" s="937"/>
      <c r="CF35" s="937"/>
      <c r="CG35" s="938"/>
      <c r="CH35" s="943"/>
      <c r="CI35" s="944"/>
      <c r="CJ35" s="944"/>
      <c r="CK35" s="944"/>
      <c r="CL35" s="955"/>
      <c r="CM35" s="943"/>
      <c r="CN35" s="944"/>
      <c r="CO35" s="944"/>
      <c r="CP35" s="944"/>
      <c r="CQ35" s="955"/>
      <c r="CR35" s="943"/>
      <c r="CS35" s="944"/>
      <c r="CT35" s="944"/>
      <c r="CU35" s="944"/>
      <c r="CV35" s="955"/>
      <c r="CW35" s="943"/>
      <c r="CX35" s="944"/>
      <c r="CY35" s="944"/>
      <c r="CZ35" s="944"/>
      <c r="DA35" s="955"/>
      <c r="DB35" s="943"/>
      <c r="DC35" s="944"/>
      <c r="DD35" s="944"/>
      <c r="DE35" s="944"/>
      <c r="DF35" s="955"/>
      <c r="DG35" s="943"/>
      <c r="DH35" s="944"/>
      <c r="DI35" s="944"/>
      <c r="DJ35" s="944"/>
      <c r="DK35" s="955"/>
      <c r="DL35" s="943"/>
      <c r="DM35" s="944"/>
      <c r="DN35" s="944"/>
      <c r="DO35" s="944"/>
      <c r="DP35" s="955"/>
      <c r="DQ35" s="943"/>
      <c r="DR35" s="944"/>
      <c r="DS35" s="944"/>
      <c r="DT35" s="944"/>
      <c r="DU35" s="955"/>
      <c r="DV35" s="936"/>
      <c r="DW35" s="937"/>
      <c r="DX35" s="937"/>
      <c r="DY35" s="937"/>
      <c r="DZ35" s="956"/>
      <c r="EA35" s="48"/>
    </row>
    <row r="36" spans="1:131" ht="26.25" customHeight="1" x14ac:dyDescent="0.2">
      <c r="A36" s="54">
        <v>9</v>
      </c>
      <c r="B36" s="936"/>
      <c r="C36" s="937"/>
      <c r="D36" s="937"/>
      <c r="E36" s="937"/>
      <c r="F36" s="937"/>
      <c r="G36" s="937"/>
      <c r="H36" s="937"/>
      <c r="I36" s="937"/>
      <c r="J36" s="937"/>
      <c r="K36" s="937"/>
      <c r="L36" s="937"/>
      <c r="M36" s="937"/>
      <c r="N36" s="937"/>
      <c r="O36" s="937"/>
      <c r="P36" s="938"/>
      <c r="Q36" s="939"/>
      <c r="R36" s="940"/>
      <c r="S36" s="940"/>
      <c r="T36" s="940"/>
      <c r="U36" s="940"/>
      <c r="V36" s="940"/>
      <c r="W36" s="940"/>
      <c r="X36" s="940"/>
      <c r="Y36" s="940"/>
      <c r="Z36" s="940"/>
      <c r="AA36" s="940"/>
      <c r="AB36" s="940"/>
      <c r="AC36" s="940"/>
      <c r="AD36" s="940"/>
      <c r="AE36" s="946"/>
      <c r="AF36" s="967"/>
      <c r="AG36" s="944"/>
      <c r="AH36" s="944"/>
      <c r="AI36" s="944"/>
      <c r="AJ36" s="968"/>
      <c r="AK36" s="945"/>
      <c r="AL36" s="940"/>
      <c r="AM36" s="940"/>
      <c r="AN36" s="940"/>
      <c r="AO36" s="940"/>
      <c r="AP36" s="940"/>
      <c r="AQ36" s="940"/>
      <c r="AR36" s="940"/>
      <c r="AS36" s="940"/>
      <c r="AT36" s="940"/>
      <c r="AU36" s="940"/>
      <c r="AV36" s="940"/>
      <c r="AW36" s="940"/>
      <c r="AX36" s="940"/>
      <c r="AY36" s="940"/>
      <c r="AZ36" s="974"/>
      <c r="BA36" s="974"/>
      <c r="BB36" s="974"/>
      <c r="BC36" s="974"/>
      <c r="BD36" s="974"/>
      <c r="BE36" s="941"/>
      <c r="BF36" s="941"/>
      <c r="BG36" s="941"/>
      <c r="BH36" s="941"/>
      <c r="BI36" s="942"/>
      <c r="BJ36" s="56"/>
      <c r="BK36" s="56"/>
      <c r="BL36" s="56"/>
      <c r="BM36" s="56"/>
      <c r="BN36" s="56"/>
      <c r="BO36" s="55"/>
      <c r="BP36" s="55"/>
      <c r="BQ36" s="52">
        <v>30</v>
      </c>
      <c r="BR36" s="72"/>
      <c r="BS36" s="936"/>
      <c r="BT36" s="937"/>
      <c r="BU36" s="937"/>
      <c r="BV36" s="937"/>
      <c r="BW36" s="937"/>
      <c r="BX36" s="937"/>
      <c r="BY36" s="937"/>
      <c r="BZ36" s="937"/>
      <c r="CA36" s="937"/>
      <c r="CB36" s="937"/>
      <c r="CC36" s="937"/>
      <c r="CD36" s="937"/>
      <c r="CE36" s="937"/>
      <c r="CF36" s="937"/>
      <c r="CG36" s="938"/>
      <c r="CH36" s="943"/>
      <c r="CI36" s="944"/>
      <c r="CJ36" s="944"/>
      <c r="CK36" s="944"/>
      <c r="CL36" s="955"/>
      <c r="CM36" s="943"/>
      <c r="CN36" s="944"/>
      <c r="CO36" s="944"/>
      <c r="CP36" s="944"/>
      <c r="CQ36" s="955"/>
      <c r="CR36" s="943"/>
      <c r="CS36" s="944"/>
      <c r="CT36" s="944"/>
      <c r="CU36" s="944"/>
      <c r="CV36" s="955"/>
      <c r="CW36" s="943"/>
      <c r="CX36" s="944"/>
      <c r="CY36" s="944"/>
      <c r="CZ36" s="944"/>
      <c r="DA36" s="955"/>
      <c r="DB36" s="943"/>
      <c r="DC36" s="944"/>
      <c r="DD36" s="944"/>
      <c r="DE36" s="944"/>
      <c r="DF36" s="955"/>
      <c r="DG36" s="943"/>
      <c r="DH36" s="944"/>
      <c r="DI36" s="944"/>
      <c r="DJ36" s="944"/>
      <c r="DK36" s="955"/>
      <c r="DL36" s="943"/>
      <c r="DM36" s="944"/>
      <c r="DN36" s="944"/>
      <c r="DO36" s="944"/>
      <c r="DP36" s="955"/>
      <c r="DQ36" s="943"/>
      <c r="DR36" s="944"/>
      <c r="DS36" s="944"/>
      <c r="DT36" s="944"/>
      <c r="DU36" s="955"/>
      <c r="DV36" s="936"/>
      <c r="DW36" s="937"/>
      <c r="DX36" s="937"/>
      <c r="DY36" s="937"/>
      <c r="DZ36" s="956"/>
      <c r="EA36" s="48"/>
    </row>
    <row r="37" spans="1:131" ht="26.25" customHeight="1" x14ac:dyDescent="0.2">
      <c r="A37" s="54">
        <v>10</v>
      </c>
      <c r="B37" s="936"/>
      <c r="C37" s="937"/>
      <c r="D37" s="937"/>
      <c r="E37" s="937"/>
      <c r="F37" s="937"/>
      <c r="G37" s="937"/>
      <c r="H37" s="937"/>
      <c r="I37" s="937"/>
      <c r="J37" s="937"/>
      <c r="K37" s="937"/>
      <c r="L37" s="937"/>
      <c r="M37" s="937"/>
      <c r="N37" s="937"/>
      <c r="O37" s="937"/>
      <c r="P37" s="938"/>
      <c r="Q37" s="939"/>
      <c r="R37" s="940"/>
      <c r="S37" s="940"/>
      <c r="T37" s="940"/>
      <c r="U37" s="940"/>
      <c r="V37" s="940"/>
      <c r="W37" s="940"/>
      <c r="X37" s="940"/>
      <c r="Y37" s="940"/>
      <c r="Z37" s="940"/>
      <c r="AA37" s="940"/>
      <c r="AB37" s="940"/>
      <c r="AC37" s="940"/>
      <c r="AD37" s="940"/>
      <c r="AE37" s="946"/>
      <c r="AF37" s="967"/>
      <c r="AG37" s="944"/>
      <c r="AH37" s="944"/>
      <c r="AI37" s="944"/>
      <c r="AJ37" s="968"/>
      <c r="AK37" s="945"/>
      <c r="AL37" s="940"/>
      <c r="AM37" s="940"/>
      <c r="AN37" s="940"/>
      <c r="AO37" s="940"/>
      <c r="AP37" s="940"/>
      <c r="AQ37" s="940"/>
      <c r="AR37" s="940"/>
      <c r="AS37" s="940"/>
      <c r="AT37" s="940"/>
      <c r="AU37" s="940"/>
      <c r="AV37" s="940"/>
      <c r="AW37" s="940"/>
      <c r="AX37" s="940"/>
      <c r="AY37" s="940"/>
      <c r="AZ37" s="974"/>
      <c r="BA37" s="974"/>
      <c r="BB37" s="974"/>
      <c r="BC37" s="974"/>
      <c r="BD37" s="974"/>
      <c r="BE37" s="941"/>
      <c r="BF37" s="941"/>
      <c r="BG37" s="941"/>
      <c r="BH37" s="941"/>
      <c r="BI37" s="942"/>
      <c r="BJ37" s="56"/>
      <c r="BK37" s="56"/>
      <c r="BL37" s="56"/>
      <c r="BM37" s="56"/>
      <c r="BN37" s="56"/>
      <c r="BO37" s="55"/>
      <c r="BP37" s="55"/>
      <c r="BQ37" s="52">
        <v>31</v>
      </c>
      <c r="BR37" s="72"/>
      <c r="BS37" s="936"/>
      <c r="BT37" s="937"/>
      <c r="BU37" s="937"/>
      <c r="BV37" s="937"/>
      <c r="BW37" s="937"/>
      <c r="BX37" s="937"/>
      <c r="BY37" s="937"/>
      <c r="BZ37" s="937"/>
      <c r="CA37" s="937"/>
      <c r="CB37" s="937"/>
      <c r="CC37" s="937"/>
      <c r="CD37" s="937"/>
      <c r="CE37" s="937"/>
      <c r="CF37" s="937"/>
      <c r="CG37" s="938"/>
      <c r="CH37" s="943"/>
      <c r="CI37" s="944"/>
      <c r="CJ37" s="944"/>
      <c r="CK37" s="944"/>
      <c r="CL37" s="955"/>
      <c r="CM37" s="943"/>
      <c r="CN37" s="944"/>
      <c r="CO37" s="944"/>
      <c r="CP37" s="944"/>
      <c r="CQ37" s="955"/>
      <c r="CR37" s="943"/>
      <c r="CS37" s="944"/>
      <c r="CT37" s="944"/>
      <c r="CU37" s="944"/>
      <c r="CV37" s="955"/>
      <c r="CW37" s="943"/>
      <c r="CX37" s="944"/>
      <c r="CY37" s="944"/>
      <c r="CZ37" s="944"/>
      <c r="DA37" s="955"/>
      <c r="DB37" s="943"/>
      <c r="DC37" s="944"/>
      <c r="DD37" s="944"/>
      <c r="DE37" s="944"/>
      <c r="DF37" s="955"/>
      <c r="DG37" s="943"/>
      <c r="DH37" s="944"/>
      <c r="DI37" s="944"/>
      <c r="DJ37" s="944"/>
      <c r="DK37" s="955"/>
      <c r="DL37" s="943"/>
      <c r="DM37" s="944"/>
      <c r="DN37" s="944"/>
      <c r="DO37" s="944"/>
      <c r="DP37" s="955"/>
      <c r="DQ37" s="943"/>
      <c r="DR37" s="944"/>
      <c r="DS37" s="944"/>
      <c r="DT37" s="944"/>
      <c r="DU37" s="955"/>
      <c r="DV37" s="936"/>
      <c r="DW37" s="937"/>
      <c r="DX37" s="937"/>
      <c r="DY37" s="937"/>
      <c r="DZ37" s="956"/>
      <c r="EA37" s="48"/>
    </row>
    <row r="38" spans="1:131" ht="26.25" customHeight="1" x14ac:dyDescent="0.2">
      <c r="A38" s="54">
        <v>11</v>
      </c>
      <c r="B38" s="936"/>
      <c r="C38" s="937"/>
      <c r="D38" s="937"/>
      <c r="E38" s="937"/>
      <c r="F38" s="937"/>
      <c r="G38" s="937"/>
      <c r="H38" s="937"/>
      <c r="I38" s="937"/>
      <c r="J38" s="937"/>
      <c r="K38" s="937"/>
      <c r="L38" s="937"/>
      <c r="M38" s="937"/>
      <c r="N38" s="937"/>
      <c r="O38" s="937"/>
      <c r="P38" s="938"/>
      <c r="Q38" s="939"/>
      <c r="R38" s="940"/>
      <c r="S38" s="940"/>
      <c r="T38" s="940"/>
      <c r="U38" s="940"/>
      <c r="V38" s="940"/>
      <c r="W38" s="940"/>
      <c r="X38" s="940"/>
      <c r="Y38" s="940"/>
      <c r="Z38" s="940"/>
      <c r="AA38" s="940"/>
      <c r="AB38" s="940"/>
      <c r="AC38" s="940"/>
      <c r="AD38" s="940"/>
      <c r="AE38" s="946"/>
      <c r="AF38" s="967"/>
      <c r="AG38" s="944"/>
      <c r="AH38" s="944"/>
      <c r="AI38" s="944"/>
      <c r="AJ38" s="968"/>
      <c r="AK38" s="945"/>
      <c r="AL38" s="940"/>
      <c r="AM38" s="940"/>
      <c r="AN38" s="940"/>
      <c r="AO38" s="940"/>
      <c r="AP38" s="940"/>
      <c r="AQ38" s="940"/>
      <c r="AR38" s="940"/>
      <c r="AS38" s="940"/>
      <c r="AT38" s="940"/>
      <c r="AU38" s="940"/>
      <c r="AV38" s="940"/>
      <c r="AW38" s="940"/>
      <c r="AX38" s="940"/>
      <c r="AY38" s="940"/>
      <c r="AZ38" s="974"/>
      <c r="BA38" s="974"/>
      <c r="BB38" s="974"/>
      <c r="BC38" s="974"/>
      <c r="BD38" s="974"/>
      <c r="BE38" s="941"/>
      <c r="BF38" s="941"/>
      <c r="BG38" s="941"/>
      <c r="BH38" s="941"/>
      <c r="BI38" s="942"/>
      <c r="BJ38" s="56"/>
      <c r="BK38" s="56"/>
      <c r="BL38" s="56"/>
      <c r="BM38" s="56"/>
      <c r="BN38" s="56"/>
      <c r="BO38" s="55"/>
      <c r="BP38" s="55"/>
      <c r="BQ38" s="52">
        <v>32</v>
      </c>
      <c r="BR38" s="72"/>
      <c r="BS38" s="936"/>
      <c r="BT38" s="937"/>
      <c r="BU38" s="937"/>
      <c r="BV38" s="937"/>
      <c r="BW38" s="937"/>
      <c r="BX38" s="937"/>
      <c r="BY38" s="937"/>
      <c r="BZ38" s="937"/>
      <c r="CA38" s="937"/>
      <c r="CB38" s="937"/>
      <c r="CC38" s="937"/>
      <c r="CD38" s="937"/>
      <c r="CE38" s="937"/>
      <c r="CF38" s="937"/>
      <c r="CG38" s="938"/>
      <c r="CH38" s="943"/>
      <c r="CI38" s="944"/>
      <c r="CJ38" s="944"/>
      <c r="CK38" s="944"/>
      <c r="CL38" s="955"/>
      <c r="CM38" s="943"/>
      <c r="CN38" s="944"/>
      <c r="CO38" s="944"/>
      <c r="CP38" s="944"/>
      <c r="CQ38" s="955"/>
      <c r="CR38" s="943"/>
      <c r="CS38" s="944"/>
      <c r="CT38" s="944"/>
      <c r="CU38" s="944"/>
      <c r="CV38" s="955"/>
      <c r="CW38" s="943"/>
      <c r="CX38" s="944"/>
      <c r="CY38" s="944"/>
      <c r="CZ38" s="944"/>
      <c r="DA38" s="955"/>
      <c r="DB38" s="943"/>
      <c r="DC38" s="944"/>
      <c r="DD38" s="944"/>
      <c r="DE38" s="944"/>
      <c r="DF38" s="955"/>
      <c r="DG38" s="943"/>
      <c r="DH38" s="944"/>
      <c r="DI38" s="944"/>
      <c r="DJ38" s="944"/>
      <c r="DK38" s="955"/>
      <c r="DL38" s="943"/>
      <c r="DM38" s="944"/>
      <c r="DN38" s="944"/>
      <c r="DO38" s="944"/>
      <c r="DP38" s="955"/>
      <c r="DQ38" s="943"/>
      <c r="DR38" s="944"/>
      <c r="DS38" s="944"/>
      <c r="DT38" s="944"/>
      <c r="DU38" s="955"/>
      <c r="DV38" s="936"/>
      <c r="DW38" s="937"/>
      <c r="DX38" s="937"/>
      <c r="DY38" s="937"/>
      <c r="DZ38" s="956"/>
      <c r="EA38" s="48"/>
    </row>
    <row r="39" spans="1:131" ht="26.25" customHeight="1" x14ac:dyDescent="0.2">
      <c r="A39" s="54">
        <v>12</v>
      </c>
      <c r="B39" s="936"/>
      <c r="C39" s="937"/>
      <c r="D39" s="937"/>
      <c r="E39" s="937"/>
      <c r="F39" s="937"/>
      <c r="G39" s="937"/>
      <c r="H39" s="937"/>
      <c r="I39" s="937"/>
      <c r="J39" s="937"/>
      <c r="K39" s="937"/>
      <c r="L39" s="937"/>
      <c r="M39" s="937"/>
      <c r="N39" s="937"/>
      <c r="O39" s="937"/>
      <c r="P39" s="938"/>
      <c r="Q39" s="939"/>
      <c r="R39" s="940"/>
      <c r="S39" s="940"/>
      <c r="T39" s="940"/>
      <c r="U39" s="940"/>
      <c r="V39" s="940"/>
      <c r="W39" s="940"/>
      <c r="X39" s="940"/>
      <c r="Y39" s="940"/>
      <c r="Z39" s="940"/>
      <c r="AA39" s="940"/>
      <c r="AB39" s="940"/>
      <c r="AC39" s="940"/>
      <c r="AD39" s="940"/>
      <c r="AE39" s="946"/>
      <c r="AF39" s="967"/>
      <c r="AG39" s="944"/>
      <c r="AH39" s="944"/>
      <c r="AI39" s="944"/>
      <c r="AJ39" s="968"/>
      <c r="AK39" s="945"/>
      <c r="AL39" s="940"/>
      <c r="AM39" s="940"/>
      <c r="AN39" s="940"/>
      <c r="AO39" s="940"/>
      <c r="AP39" s="940"/>
      <c r="AQ39" s="940"/>
      <c r="AR39" s="940"/>
      <c r="AS39" s="940"/>
      <c r="AT39" s="940"/>
      <c r="AU39" s="940"/>
      <c r="AV39" s="940"/>
      <c r="AW39" s="940"/>
      <c r="AX39" s="940"/>
      <c r="AY39" s="940"/>
      <c r="AZ39" s="974"/>
      <c r="BA39" s="974"/>
      <c r="BB39" s="974"/>
      <c r="BC39" s="974"/>
      <c r="BD39" s="974"/>
      <c r="BE39" s="941"/>
      <c r="BF39" s="941"/>
      <c r="BG39" s="941"/>
      <c r="BH39" s="941"/>
      <c r="BI39" s="942"/>
      <c r="BJ39" s="56"/>
      <c r="BK39" s="56"/>
      <c r="BL39" s="56"/>
      <c r="BM39" s="56"/>
      <c r="BN39" s="56"/>
      <c r="BO39" s="55"/>
      <c r="BP39" s="55"/>
      <c r="BQ39" s="52">
        <v>33</v>
      </c>
      <c r="BR39" s="72"/>
      <c r="BS39" s="936"/>
      <c r="BT39" s="937"/>
      <c r="BU39" s="937"/>
      <c r="BV39" s="937"/>
      <c r="BW39" s="937"/>
      <c r="BX39" s="937"/>
      <c r="BY39" s="937"/>
      <c r="BZ39" s="937"/>
      <c r="CA39" s="937"/>
      <c r="CB39" s="937"/>
      <c r="CC39" s="937"/>
      <c r="CD39" s="937"/>
      <c r="CE39" s="937"/>
      <c r="CF39" s="937"/>
      <c r="CG39" s="938"/>
      <c r="CH39" s="943"/>
      <c r="CI39" s="944"/>
      <c r="CJ39" s="944"/>
      <c r="CK39" s="944"/>
      <c r="CL39" s="955"/>
      <c r="CM39" s="943"/>
      <c r="CN39" s="944"/>
      <c r="CO39" s="944"/>
      <c r="CP39" s="944"/>
      <c r="CQ39" s="955"/>
      <c r="CR39" s="943"/>
      <c r="CS39" s="944"/>
      <c r="CT39" s="944"/>
      <c r="CU39" s="944"/>
      <c r="CV39" s="955"/>
      <c r="CW39" s="943"/>
      <c r="CX39" s="944"/>
      <c r="CY39" s="944"/>
      <c r="CZ39" s="944"/>
      <c r="DA39" s="955"/>
      <c r="DB39" s="943"/>
      <c r="DC39" s="944"/>
      <c r="DD39" s="944"/>
      <c r="DE39" s="944"/>
      <c r="DF39" s="955"/>
      <c r="DG39" s="943"/>
      <c r="DH39" s="944"/>
      <c r="DI39" s="944"/>
      <c r="DJ39" s="944"/>
      <c r="DK39" s="955"/>
      <c r="DL39" s="943"/>
      <c r="DM39" s="944"/>
      <c r="DN39" s="944"/>
      <c r="DO39" s="944"/>
      <c r="DP39" s="955"/>
      <c r="DQ39" s="943"/>
      <c r="DR39" s="944"/>
      <c r="DS39" s="944"/>
      <c r="DT39" s="944"/>
      <c r="DU39" s="955"/>
      <c r="DV39" s="936"/>
      <c r="DW39" s="937"/>
      <c r="DX39" s="937"/>
      <c r="DY39" s="937"/>
      <c r="DZ39" s="956"/>
      <c r="EA39" s="48"/>
    </row>
    <row r="40" spans="1:131" ht="26.25" customHeight="1" x14ac:dyDescent="0.2">
      <c r="A40" s="52">
        <v>13</v>
      </c>
      <c r="B40" s="936"/>
      <c r="C40" s="937"/>
      <c r="D40" s="937"/>
      <c r="E40" s="937"/>
      <c r="F40" s="937"/>
      <c r="G40" s="937"/>
      <c r="H40" s="937"/>
      <c r="I40" s="937"/>
      <c r="J40" s="937"/>
      <c r="K40" s="937"/>
      <c r="L40" s="937"/>
      <c r="M40" s="937"/>
      <c r="N40" s="937"/>
      <c r="O40" s="937"/>
      <c r="P40" s="938"/>
      <c r="Q40" s="939"/>
      <c r="R40" s="940"/>
      <c r="S40" s="940"/>
      <c r="T40" s="940"/>
      <c r="U40" s="940"/>
      <c r="V40" s="940"/>
      <c r="W40" s="940"/>
      <c r="X40" s="940"/>
      <c r="Y40" s="940"/>
      <c r="Z40" s="940"/>
      <c r="AA40" s="940"/>
      <c r="AB40" s="940"/>
      <c r="AC40" s="940"/>
      <c r="AD40" s="940"/>
      <c r="AE40" s="946"/>
      <c r="AF40" s="967"/>
      <c r="AG40" s="944"/>
      <c r="AH40" s="944"/>
      <c r="AI40" s="944"/>
      <c r="AJ40" s="968"/>
      <c r="AK40" s="945"/>
      <c r="AL40" s="940"/>
      <c r="AM40" s="940"/>
      <c r="AN40" s="940"/>
      <c r="AO40" s="940"/>
      <c r="AP40" s="940"/>
      <c r="AQ40" s="940"/>
      <c r="AR40" s="940"/>
      <c r="AS40" s="940"/>
      <c r="AT40" s="940"/>
      <c r="AU40" s="940"/>
      <c r="AV40" s="940"/>
      <c r="AW40" s="940"/>
      <c r="AX40" s="940"/>
      <c r="AY40" s="940"/>
      <c r="AZ40" s="974"/>
      <c r="BA40" s="974"/>
      <c r="BB40" s="974"/>
      <c r="BC40" s="974"/>
      <c r="BD40" s="974"/>
      <c r="BE40" s="941"/>
      <c r="BF40" s="941"/>
      <c r="BG40" s="941"/>
      <c r="BH40" s="941"/>
      <c r="BI40" s="942"/>
      <c r="BJ40" s="56"/>
      <c r="BK40" s="56"/>
      <c r="BL40" s="56"/>
      <c r="BM40" s="56"/>
      <c r="BN40" s="56"/>
      <c r="BO40" s="55"/>
      <c r="BP40" s="55"/>
      <c r="BQ40" s="52">
        <v>34</v>
      </c>
      <c r="BR40" s="72"/>
      <c r="BS40" s="936"/>
      <c r="BT40" s="937"/>
      <c r="BU40" s="937"/>
      <c r="BV40" s="937"/>
      <c r="BW40" s="937"/>
      <c r="BX40" s="937"/>
      <c r="BY40" s="937"/>
      <c r="BZ40" s="937"/>
      <c r="CA40" s="937"/>
      <c r="CB40" s="937"/>
      <c r="CC40" s="937"/>
      <c r="CD40" s="937"/>
      <c r="CE40" s="937"/>
      <c r="CF40" s="937"/>
      <c r="CG40" s="938"/>
      <c r="CH40" s="943"/>
      <c r="CI40" s="944"/>
      <c r="CJ40" s="944"/>
      <c r="CK40" s="944"/>
      <c r="CL40" s="955"/>
      <c r="CM40" s="943"/>
      <c r="CN40" s="944"/>
      <c r="CO40" s="944"/>
      <c r="CP40" s="944"/>
      <c r="CQ40" s="955"/>
      <c r="CR40" s="943"/>
      <c r="CS40" s="944"/>
      <c r="CT40" s="944"/>
      <c r="CU40" s="944"/>
      <c r="CV40" s="955"/>
      <c r="CW40" s="943"/>
      <c r="CX40" s="944"/>
      <c r="CY40" s="944"/>
      <c r="CZ40" s="944"/>
      <c r="DA40" s="955"/>
      <c r="DB40" s="943"/>
      <c r="DC40" s="944"/>
      <c r="DD40" s="944"/>
      <c r="DE40" s="944"/>
      <c r="DF40" s="955"/>
      <c r="DG40" s="943"/>
      <c r="DH40" s="944"/>
      <c r="DI40" s="944"/>
      <c r="DJ40" s="944"/>
      <c r="DK40" s="955"/>
      <c r="DL40" s="943"/>
      <c r="DM40" s="944"/>
      <c r="DN40" s="944"/>
      <c r="DO40" s="944"/>
      <c r="DP40" s="955"/>
      <c r="DQ40" s="943"/>
      <c r="DR40" s="944"/>
      <c r="DS40" s="944"/>
      <c r="DT40" s="944"/>
      <c r="DU40" s="955"/>
      <c r="DV40" s="936"/>
      <c r="DW40" s="937"/>
      <c r="DX40" s="937"/>
      <c r="DY40" s="937"/>
      <c r="DZ40" s="956"/>
      <c r="EA40" s="48"/>
    </row>
    <row r="41" spans="1:131" ht="26.25" customHeight="1" x14ac:dyDescent="0.2">
      <c r="A41" s="52">
        <v>14</v>
      </c>
      <c r="B41" s="936"/>
      <c r="C41" s="937"/>
      <c r="D41" s="937"/>
      <c r="E41" s="937"/>
      <c r="F41" s="937"/>
      <c r="G41" s="937"/>
      <c r="H41" s="937"/>
      <c r="I41" s="937"/>
      <c r="J41" s="937"/>
      <c r="K41" s="937"/>
      <c r="L41" s="937"/>
      <c r="M41" s="937"/>
      <c r="N41" s="937"/>
      <c r="O41" s="937"/>
      <c r="P41" s="938"/>
      <c r="Q41" s="939"/>
      <c r="R41" s="940"/>
      <c r="S41" s="940"/>
      <c r="T41" s="940"/>
      <c r="U41" s="940"/>
      <c r="V41" s="940"/>
      <c r="W41" s="940"/>
      <c r="X41" s="940"/>
      <c r="Y41" s="940"/>
      <c r="Z41" s="940"/>
      <c r="AA41" s="940"/>
      <c r="AB41" s="940"/>
      <c r="AC41" s="940"/>
      <c r="AD41" s="940"/>
      <c r="AE41" s="946"/>
      <c r="AF41" s="967"/>
      <c r="AG41" s="944"/>
      <c r="AH41" s="944"/>
      <c r="AI41" s="944"/>
      <c r="AJ41" s="968"/>
      <c r="AK41" s="945"/>
      <c r="AL41" s="940"/>
      <c r="AM41" s="940"/>
      <c r="AN41" s="940"/>
      <c r="AO41" s="940"/>
      <c r="AP41" s="940"/>
      <c r="AQ41" s="940"/>
      <c r="AR41" s="940"/>
      <c r="AS41" s="940"/>
      <c r="AT41" s="940"/>
      <c r="AU41" s="940"/>
      <c r="AV41" s="940"/>
      <c r="AW41" s="940"/>
      <c r="AX41" s="940"/>
      <c r="AY41" s="940"/>
      <c r="AZ41" s="974"/>
      <c r="BA41" s="974"/>
      <c r="BB41" s="974"/>
      <c r="BC41" s="974"/>
      <c r="BD41" s="974"/>
      <c r="BE41" s="941"/>
      <c r="BF41" s="941"/>
      <c r="BG41" s="941"/>
      <c r="BH41" s="941"/>
      <c r="BI41" s="942"/>
      <c r="BJ41" s="56"/>
      <c r="BK41" s="56"/>
      <c r="BL41" s="56"/>
      <c r="BM41" s="56"/>
      <c r="BN41" s="56"/>
      <c r="BO41" s="55"/>
      <c r="BP41" s="55"/>
      <c r="BQ41" s="52">
        <v>35</v>
      </c>
      <c r="BR41" s="72"/>
      <c r="BS41" s="936"/>
      <c r="BT41" s="937"/>
      <c r="BU41" s="937"/>
      <c r="BV41" s="937"/>
      <c r="BW41" s="937"/>
      <c r="BX41" s="937"/>
      <c r="BY41" s="937"/>
      <c r="BZ41" s="937"/>
      <c r="CA41" s="937"/>
      <c r="CB41" s="937"/>
      <c r="CC41" s="937"/>
      <c r="CD41" s="937"/>
      <c r="CE41" s="937"/>
      <c r="CF41" s="937"/>
      <c r="CG41" s="938"/>
      <c r="CH41" s="943"/>
      <c r="CI41" s="944"/>
      <c r="CJ41" s="944"/>
      <c r="CK41" s="944"/>
      <c r="CL41" s="955"/>
      <c r="CM41" s="943"/>
      <c r="CN41" s="944"/>
      <c r="CO41" s="944"/>
      <c r="CP41" s="944"/>
      <c r="CQ41" s="955"/>
      <c r="CR41" s="943"/>
      <c r="CS41" s="944"/>
      <c r="CT41" s="944"/>
      <c r="CU41" s="944"/>
      <c r="CV41" s="955"/>
      <c r="CW41" s="943"/>
      <c r="CX41" s="944"/>
      <c r="CY41" s="944"/>
      <c r="CZ41" s="944"/>
      <c r="DA41" s="955"/>
      <c r="DB41" s="943"/>
      <c r="DC41" s="944"/>
      <c r="DD41" s="944"/>
      <c r="DE41" s="944"/>
      <c r="DF41" s="955"/>
      <c r="DG41" s="943"/>
      <c r="DH41" s="944"/>
      <c r="DI41" s="944"/>
      <c r="DJ41" s="944"/>
      <c r="DK41" s="955"/>
      <c r="DL41" s="943"/>
      <c r="DM41" s="944"/>
      <c r="DN41" s="944"/>
      <c r="DO41" s="944"/>
      <c r="DP41" s="955"/>
      <c r="DQ41" s="943"/>
      <c r="DR41" s="944"/>
      <c r="DS41" s="944"/>
      <c r="DT41" s="944"/>
      <c r="DU41" s="955"/>
      <c r="DV41" s="936"/>
      <c r="DW41" s="937"/>
      <c r="DX41" s="937"/>
      <c r="DY41" s="937"/>
      <c r="DZ41" s="956"/>
      <c r="EA41" s="48"/>
    </row>
    <row r="42" spans="1:131" ht="26.25" customHeight="1" x14ac:dyDescent="0.2">
      <c r="A42" s="52">
        <v>15</v>
      </c>
      <c r="B42" s="936"/>
      <c r="C42" s="937"/>
      <c r="D42" s="937"/>
      <c r="E42" s="937"/>
      <c r="F42" s="937"/>
      <c r="G42" s="937"/>
      <c r="H42" s="937"/>
      <c r="I42" s="937"/>
      <c r="J42" s="937"/>
      <c r="K42" s="937"/>
      <c r="L42" s="937"/>
      <c r="M42" s="937"/>
      <c r="N42" s="937"/>
      <c r="O42" s="937"/>
      <c r="P42" s="938"/>
      <c r="Q42" s="939"/>
      <c r="R42" s="940"/>
      <c r="S42" s="940"/>
      <c r="T42" s="940"/>
      <c r="U42" s="940"/>
      <c r="V42" s="940"/>
      <c r="W42" s="940"/>
      <c r="X42" s="940"/>
      <c r="Y42" s="940"/>
      <c r="Z42" s="940"/>
      <c r="AA42" s="940"/>
      <c r="AB42" s="940"/>
      <c r="AC42" s="940"/>
      <c r="AD42" s="940"/>
      <c r="AE42" s="946"/>
      <c r="AF42" s="967"/>
      <c r="AG42" s="944"/>
      <c r="AH42" s="944"/>
      <c r="AI42" s="944"/>
      <c r="AJ42" s="968"/>
      <c r="AK42" s="945"/>
      <c r="AL42" s="940"/>
      <c r="AM42" s="940"/>
      <c r="AN42" s="940"/>
      <c r="AO42" s="940"/>
      <c r="AP42" s="940"/>
      <c r="AQ42" s="940"/>
      <c r="AR42" s="940"/>
      <c r="AS42" s="940"/>
      <c r="AT42" s="940"/>
      <c r="AU42" s="940"/>
      <c r="AV42" s="940"/>
      <c r="AW42" s="940"/>
      <c r="AX42" s="940"/>
      <c r="AY42" s="940"/>
      <c r="AZ42" s="974"/>
      <c r="BA42" s="974"/>
      <c r="BB42" s="974"/>
      <c r="BC42" s="974"/>
      <c r="BD42" s="974"/>
      <c r="BE42" s="941"/>
      <c r="BF42" s="941"/>
      <c r="BG42" s="941"/>
      <c r="BH42" s="941"/>
      <c r="BI42" s="942"/>
      <c r="BJ42" s="56"/>
      <c r="BK42" s="56"/>
      <c r="BL42" s="56"/>
      <c r="BM42" s="56"/>
      <c r="BN42" s="56"/>
      <c r="BO42" s="55"/>
      <c r="BP42" s="55"/>
      <c r="BQ42" s="52">
        <v>36</v>
      </c>
      <c r="BR42" s="72"/>
      <c r="BS42" s="936"/>
      <c r="BT42" s="937"/>
      <c r="BU42" s="937"/>
      <c r="BV42" s="937"/>
      <c r="BW42" s="937"/>
      <c r="BX42" s="937"/>
      <c r="BY42" s="937"/>
      <c r="BZ42" s="937"/>
      <c r="CA42" s="937"/>
      <c r="CB42" s="937"/>
      <c r="CC42" s="937"/>
      <c r="CD42" s="937"/>
      <c r="CE42" s="937"/>
      <c r="CF42" s="937"/>
      <c r="CG42" s="938"/>
      <c r="CH42" s="943"/>
      <c r="CI42" s="944"/>
      <c r="CJ42" s="944"/>
      <c r="CK42" s="944"/>
      <c r="CL42" s="955"/>
      <c r="CM42" s="943"/>
      <c r="CN42" s="944"/>
      <c r="CO42" s="944"/>
      <c r="CP42" s="944"/>
      <c r="CQ42" s="955"/>
      <c r="CR42" s="943"/>
      <c r="CS42" s="944"/>
      <c r="CT42" s="944"/>
      <c r="CU42" s="944"/>
      <c r="CV42" s="955"/>
      <c r="CW42" s="943"/>
      <c r="CX42" s="944"/>
      <c r="CY42" s="944"/>
      <c r="CZ42" s="944"/>
      <c r="DA42" s="955"/>
      <c r="DB42" s="943"/>
      <c r="DC42" s="944"/>
      <c r="DD42" s="944"/>
      <c r="DE42" s="944"/>
      <c r="DF42" s="955"/>
      <c r="DG42" s="943"/>
      <c r="DH42" s="944"/>
      <c r="DI42" s="944"/>
      <c r="DJ42" s="944"/>
      <c r="DK42" s="955"/>
      <c r="DL42" s="943"/>
      <c r="DM42" s="944"/>
      <c r="DN42" s="944"/>
      <c r="DO42" s="944"/>
      <c r="DP42" s="955"/>
      <c r="DQ42" s="943"/>
      <c r="DR42" s="944"/>
      <c r="DS42" s="944"/>
      <c r="DT42" s="944"/>
      <c r="DU42" s="955"/>
      <c r="DV42" s="936"/>
      <c r="DW42" s="937"/>
      <c r="DX42" s="937"/>
      <c r="DY42" s="937"/>
      <c r="DZ42" s="956"/>
      <c r="EA42" s="48"/>
    </row>
    <row r="43" spans="1:131" ht="26.25" customHeight="1" x14ac:dyDescent="0.2">
      <c r="A43" s="52">
        <v>16</v>
      </c>
      <c r="B43" s="936"/>
      <c r="C43" s="937"/>
      <c r="D43" s="937"/>
      <c r="E43" s="937"/>
      <c r="F43" s="937"/>
      <c r="G43" s="937"/>
      <c r="H43" s="937"/>
      <c r="I43" s="937"/>
      <c r="J43" s="937"/>
      <c r="K43" s="937"/>
      <c r="L43" s="937"/>
      <c r="M43" s="937"/>
      <c r="N43" s="937"/>
      <c r="O43" s="937"/>
      <c r="P43" s="938"/>
      <c r="Q43" s="939"/>
      <c r="R43" s="940"/>
      <c r="S43" s="940"/>
      <c r="T43" s="940"/>
      <c r="U43" s="940"/>
      <c r="V43" s="940"/>
      <c r="W43" s="940"/>
      <c r="X43" s="940"/>
      <c r="Y43" s="940"/>
      <c r="Z43" s="940"/>
      <c r="AA43" s="940"/>
      <c r="AB43" s="940"/>
      <c r="AC43" s="940"/>
      <c r="AD43" s="940"/>
      <c r="AE43" s="946"/>
      <c r="AF43" s="967"/>
      <c r="AG43" s="944"/>
      <c r="AH43" s="944"/>
      <c r="AI43" s="944"/>
      <c r="AJ43" s="968"/>
      <c r="AK43" s="945"/>
      <c r="AL43" s="940"/>
      <c r="AM43" s="940"/>
      <c r="AN43" s="940"/>
      <c r="AO43" s="940"/>
      <c r="AP43" s="940"/>
      <c r="AQ43" s="940"/>
      <c r="AR43" s="940"/>
      <c r="AS43" s="940"/>
      <c r="AT43" s="940"/>
      <c r="AU43" s="940"/>
      <c r="AV43" s="940"/>
      <c r="AW43" s="940"/>
      <c r="AX43" s="940"/>
      <c r="AY43" s="940"/>
      <c r="AZ43" s="974"/>
      <c r="BA43" s="974"/>
      <c r="BB43" s="974"/>
      <c r="BC43" s="974"/>
      <c r="BD43" s="974"/>
      <c r="BE43" s="941"/>
      <c r="BF43" s="941"/>
      <c r="BG43" s="941"/>
      <c r="BH43" s="941"/>
      <c r="BI43" s="942"/>
      <c r="BJ43" s="56"/>
      <c r="BK43" s="56"/>
      <c r="BL43" s="56"/>
      <c r="BM43" s="56"/>
      <c r="BN43" s="56"/>
      <c r="BO43" s="55"/>
      <c r="BP43" s="55"/>
      <c r="BQ43" s="52">
        <v>37</v>
      </c>
      <c r="BR43" s="72"/>
      <c r="BS43" s="936"/>
      <c r="BT43" s="937"/>
      <c r="BU43" s="937"/>
      <c r="BV43" s="937"/>
      <c r="BW43" s="937"/>
      <c r="BX43" s="937"/>
      <c r="BY43" s="937"/>
      <c r="BZ43" s="937"/>
      <c r="CA43" s="937"/>
      <c r="CB43" s="937"/>
      <c r="CC43" s="937"/>
      <c r="CD43" s="937"/>
      <c r="CE43" s="937"/>
      <c r="CF43" s="937"/>
      <c r="CG43" s="938"/>
      <c r="CH43" s="943"/>
      <c r="CI43" s="944"/>
      <c r="CJ43" s="944"/>
      <c r="CK43" s="944"/>
      <c r="CL43" s="955"/>
      <c r="CM43" s="943"/>
      <c r="CN43" s="944"/>
      <c r="CO43" s="944"/>
      <c r="CP43" s="944"/>
      <c r="CQ43" s="955"/>
      <c r="CR43" s="943"/>
      <c r="CS43" s="944"/>
      <c r="CT43" s="944"/>
      <c r="CU43" s="944"/>
      <c r="CV43" s="955"/>
      <c r="CW43" s="943"/>
      <c r="CX43" s="944"/>
      <c r="CY43" s="944"/>
      <c r="CZ43" s="944"/>
      <c r="DA43" s="955"/>
      <c r="DB43" s="943"/>
      <c r="DC43" s="944"/>
      <c r="DD43" s="944"/>
      <c r="DE43" s="944"/>
      <c r="DF43" s="955"/>
      <c r="DG43" s="943"/>
      <c r="DH43" s="944"/>
      <c r="DI43" s="944"/>
      <c r="DJ43" s="944"/>
      <c r="DK43" s="955"/>
      <c r="DL43" s="943"/>
      <c r="DM43" s="944"/>
      <c r="DN43" s="944"/>
      <c r="DO43" s="944"/>
      <c r="DP43" s="955"/>
      <c r="DQ43" s="943"/>
      <c r="DR43" s="944"/>
      <c r="DS43" s="944"/>
      <c r="DT43" s="944"/>
      <c r="DU43" s="955"/>
      <c r="DV43" s="936"/>
      <c r="DW43" s="937"/>
      <c r="DX43" s="937"/>
      <c r="DY43" s="937"/>
      <c r="DZ43" s="956"/>
      <c r="EA43" s="48"/>
    </row>
    <row r="44" spans="1:131" ht="26.25" customHeight="1" x14ac:dyDescent="0.2">
      <c r="A44" s="52">
        <v>17</v>
      </c>
      <c r="B44" s="936"/>
      <c r="C44" s="937"/>
      <c r="D44" s="937"/>
      <c r="E44" s="937"/>
      <c r="F44" s="937"/>
      <c r="G44" s="937"/>
      <c r="H44" s="937"/>
      <c r="I44" s="937"/>
      <c r="J44" s="937"/>
      <c r="K44" s="937"/>
      <c r="L44" s="937"/>
      <c r="M44" s="937"/>
      <c r="N44" s="937"/>
      <c r="O44" s="937"/>
      <c r="P44" s="938"/>
      <c r="Q44" s="939"/>
      <c r="R44" s="940"/>
      <c r="S44" s="940"/>
      <c r="T44" s="940"/>
      <c r="U44" s="940"/>
      <c r="V44" s="940"/>
      <c r="W44" s="940"/>
      <c r="X44" s="940"/>
      <c r="Y44" s="940"/>
      <c r="Z44" s="940"/>
      <c r="AA44" s="940"/>
      <c r="AB44" s="940"/>
      <c r="AC44" s="940"/>
      <c r="AD44" s="940"/>
      <c r="AE44" s="946"/>
      <c r="AF44" s="967"/>
      <c r="AG44" s="944"/>
      <c r="AH44" s="944"/>
      <c r="AI44" s="944"/>
      <c r="AJ44" s="968"/>
      <c r="AK44" s="945"/>
      <c r="AL44" s="940"/>
      <c r="AM44" s="940"/>
      <c r="AN44" s="940"/>
      <c r="AO44" s="940"/>
      <c r="AP44" s="940"/>
      <c r="AQ44" s="940"/>
      <c r="AR44" s="940"/>
      <c r="AS44" s="940"/>
      <c r="AT44" s="940"/>
      <c r="AU44" s="940"/>
      <c r="AV44" s="940"/>
      <c r="AW44" s="940"/>
      <c r="AX44" s="940"/>
      <c r="AY44" s="940"/>
      <c r="AZ44" s="974"/>
      <c r="BA44" s="974"/>
      <c r="BB44" s="974"/>
      <c r="BC44" s="974"/>
      <c r="BD44" s="974"/>
      <c r="BE44" s="941"/>
      <c r="BF44" s="941"/>
      <c r="BG44" s="941"/>
      <c r="BH44" s="941"/>
      <c r="BI44" s="942"/>
      <c r="BJ44" s="56"/>
      <c r="BK44" s="56"/>
      <c r="BL44" s="56"/>
      <c r="BM44" s="56"/>
      <c r="BN44" s="56"/>
      <c r="BO44" s="55"/>
      <c r="BP44" s="55"/>
      <c r="BQ44" s="52">
        <v>38</v>
      </c>
      <c r="BR44" s="72"/>
      <c r="BS44" s="936"/>
      <c r="BT44" s="937"/>
      <c r="BU44" s="937"/>
      <c r="BV44" s="937"/>
      <c r="BW44" s="937"/>
      <c r="BX44" s="937"/>
      <c r="BY44" s="937"/>
      <c r="BZ44" s="937"/>
      <c r="CA44" s="937"/>
      <c r="CB44" s="937"/>
      <c r="CC44" s="937"/>
      <c r="CD44" s="937"/>
      <c r="CE44" s="937"/>
      <c r="CF44" s="937"/>
      <c r="CG44" s="938"/>
      <c r="CH44" s="943"/>
      <c r="CI44" s="944"/>
      <c r="CJ44" s="944"/>
      <c r="CK44" s="944"/>
      <c r="CL44" s="955"/>
      <c r="CM44" s="943"/>
      <c r="CN44" s="944"/>
      <c r="CO44" s="944"/>
      <c r="CP44" s="944"/>
      <c r="CQ44" s="955"/>
      <c r="CR44" s="943"/>
      <c r="CS44" s="944"/>
      <c r="CT44" s="944"/>
      <c r="CU44" s="944"/>
      <c r="CV44" s="955"/>
      <c r="CW44" s="943"/>
      <c r="CX44" s="944"/>
      <c r="CY44" s="944"/>
      <c r="CZ44" s="944"/>
      <c r="DA44" s="955"/>
      <c r="DB44" s="943"/>
      <c r="DC44" s="944"/>
      <c r="DD44" s="944"/>
      <c r="DE44" s="944"/>
      <c r="DF44" s="955"/>
      <c r="DG44" s="943"/>
      <c r="DH44" s="944"/>
      <c r="DI44" s="944"/>
      <c r="DJ44" s="944"/>
      <c r="DK44" s="955"/>
      <c r="DL44" s="943"/>
      <c r="DM44" s="944"/>
      <c r="DN44" s="944"/>
      <c r="DO44" s="944"/>
      <c r="DP44" s="955"/>
      <c r="DQ44" s="943"/>
      <c r="DR44" s="944"/>
      <c r="DS44" s="944"/>
      <c r="DT44" s="944"/>
      <c r="DU44" s="955"/>
      <c r="DV44" s="936"/>
      <c r="DW44" s="937"/>
      <c r="DX44" s="937"/>
      <c r="DY44" s="937"/>
      <c r="DZ44" s="956"/>
      <c r="EA44" s="48"/>
    </row>
    <row r="45" spans="1:131" ht="26.25" customHeight="1" x14ac:dyDescent="0.2">
      <c r="A45" s="52">
        <v>18</v>
      </c>
      <c r="B45" s="936"/>
      <c r="C45" s="937"/>
      <c r="D45" s="937"/>
      <c r="E45" s="937"/>
      <c r="F45" s="937"/>
      <c r="G45" s="937"/>
      <c r="H45" s="937"/>
      <c r="I45" s="937"/>
      <c r="J45" s="937"/>
      <c r="K45" s="937"/>
      <c r="L45" s="937"/>
      <c r="M45" s="937"/>
      <c r="N45" s="937"/>
      <c r="O45" s="937"/>
      <c r="P45" s="938"/>
      <c r="Q45" s="939"/>
      <c r="R45" s="940"/>
      <c r="S45" s="940"/>
      <c r="T45" s="940"/>
      <c r="U45" s="940"/>
      <c r="V45" s="940"/>
      <c r="W45" s="940"/>
      <c r="X45" s="940"/>
      <c r="Y45" s="940"/>
      <c r="Z45" s="940"/>
      <c r="AA45" s="940"/>
      <c r="AB45" s="940"/>
      <c r="AC45" s="940"/>
      <c r="AD45" s="940"/>
      <c r="AE45" s="946"/>
      <c r="AF45" s="967"/>
      <c r="AG45" s="944"/>
      <c r="AH45" s="944"/>
      <c r="AI45" s="944"/>
      <c r="AJ45" s="968"/>
      <c r="AK45" s="945"/>
      <c r="AL45" s="940"/>
      <c r="AM45" s="940"/>
      <c r="AN45" s="940"/>
      <c r="AO45" s="940"/>
      <c r="AP45" s="940"/>
      <c r="AQ45" s="940"/>
      <c r="AR45" s="940"/>
      <c r="AS45" s="940"/>
      <c r="AT45" s="940"/>
      <c r="AU45" s="940"/>
      <c r="AV45" s="940"/>
      <c r="AW45" s="940"/>
      <c r="AX45" s="940"/>
      <c r="AY45" s="940"/>
      <c r="AZ45" s="974"/>
      <c r="BA45" s="974"/>
      <c r="BB45" s="974"/>
      <c r="BC45" s="974"/>
      <c r="BD45" s="974"/>
      <c r="BE45" s="941"/>
      <c r="BF45" s="941"/>
      <c r="BG45" s="941"/>
      <c r="BH45" s="941"/>
      <c r="BI45" s="942"/>
      <c r="BJ45" s="56"/>
      <c r="BK45" s="56"/>
      <c r="BL45" s="56"/>
      <c r="BM45" s="56"/>
      <c r="BN45" s="56"/>
      <c r="BO45" s="55"/>
      <c r="BP45" s="55"/>
      <c r="BQ45" s="52">
        <v>39</v>
      </c>
      <c r="BR45" s="72"/>
      <c r="BS45" s="936"/>
      <c r="BT45" s="937"/>
      <c r="BU45" s="937"/>
      <c r="BV45" s="937"/>
      <c r="BW45" s="937"/>
      <c r="BX45" s="937"/>
      <c r="BY45" s="937"/>
      <c r="BZ45" s="937"/>
      <c r="CA45" s="937"/>
      <c r="CB45" s="937"/>
      <c r="CC45" s="937"/>
      <c r="CD45" s="937"/>
      <c r="CE45" s="937"/>
      <c r="CF45" s="937"/>
      <c r="CG45" s="938"/>
      <c r="CH45" s="943"/>
      <c r="CI45" s="944"/>
      <c r="CJ45" s="944"/>
      <c r="CK45" s="944"/>
      <c r="CL45" s="955"/>
      <c r="CM45" s="943"/>
      <c r="CN45" s="944"/>
      <c r="CO45" s="944"/>
      <c r="CP45" s="944"/>
      <c r="CQ45" s="955"/>
      <c r="CR45" s="943"/>
      <c r="CS45" s="944"/>
      <c r="CT45" s="944"/>
      <c r="CU45" s="944"/>
      <c r="CV45" s="955"/>
      <c r="CW45" s="943"/>
      <c r="CX45" s="944"/>
      <c r="CY45" s="944"/>
      <c r="CZ45" s="944"/>
      <c r="DA45" s="955"/>
      <c r="DB45" s="943"/>
      <c r="DC45" s="944"/>
      <c r="DD45" s="944"/>
      <c r="DE45" s="944"/>
      <c r="DF45" s="955"/>
      <c r="DG45" s="943"/>
      <c r="DH45" s="944"/>
      <c r="DI45" s="944"/>
      <c r="DJ45" s="944"/>
      <c r="DK45" s="955"/>
      <c r="DL45" s="943"/>
      <c r="DM45" s="944"/>
      <c r="DN45" s="944"/>
      <c r="DO45" s="944"/>
      <c r="DP45" s="955"/>
      <c r="DQ45" s="943"/>
      <c r="DR45" s="944"/>
      <c r="DS45" s="944"/>
      <c r="DT45" s="944"/>
      <c r="DU45" s="955"/>
      <c r="DV45" s="936"/>
      <c r="DW45" s="937"/>
      <c r="DX45" s="937"/>
      <c r="DY45" s="937"/>
      <c r="DZ45" s="956"/>
      <c r="EA45" s="48"/>
    </row>
    <row r="46" spans="1:131" ht="26.25" customHeight="1" x14ac:dyDescent="0.2">
      <c r="A46" s="52">
        <v>19</v>
      </c>
      <c r="B46" s="936"/>
      <c r="C46" s="937"/>
      <c r="D46" s="937"/>
      <c r="E46" s="937"/>
      <c r="F46" s="937"/>
      <c r="G46" s="937"/>
      <c r="H46" s="937"/>
      <c r="I46" s="937"/>
      <c r="J46" s="937"/>
      <c r="K46" s="937"/>
      <c r="L46" s="937"/>
      <c r="M46" s="937"/>
      <c r="N46" s="937"/>
      <c r="O46" s="937"/>
      <c r="P46" s="938"/>
      <c r="Q46" s="939"/>
      <c r="R46" s="940"/>
      <c r="S46" s="940"/>
      <c r="T46" s="940"/>
      <c r="U46" s="940"/>
      <c r="V46" s="940"/>
      <c r="W46" s="940"/>
      <c r="X46" s="940"/>
      <c r="Y46" s="940"/>
      <c r="Z46" s="940"/>
      <c r="AA46" s="940"/>
      <c r="AB46" s="940"/>
      <c r="AC46" s="940"/>
      <c r="AD46" s="940"/>
      <c r="AE46" s="946"/>
      <c r="AF46" s="967"/>
      <c r="AG46" s="944"/>
      <c r="AH46" s="944"/>
      <c r="AI46" s="944"/>
      <c r="AJ46" s="968"/>
      <c r="AK46" s="945"/>
      <c r="AL46" s="940"/>
      <c r="AM46" s="940"/>
      <c r="AN46" s="940"/>
      <c r="AO46" s="940"/>
      <c r="AP46" s="940"/>
      <c r="AQ46" s="940"/>
      <c r="AR46" s="940"/>
      <c r="AS46" s="940"/>
      <c r="AT46" s="940"/>
      <c r="AU46" s="940"/>
      <c r="AV46" s="940"/>
      <c r="AW46" s="940"/>
      <c r="AX46" s="940"/>
      <c r="AY46" s="940"/>
      <c r="AZ46" s="974"/>
      <c r="BA46" s="974"/>
      <c r="BB46" s="974"/>
      <c r="BC46" s="974"/>
      <c r="BD46" s="974"/>
      <c r="BE46" s="941"/>
      <c r="BF46" s="941"/>
      <c r="BG46" s="941"/>
      <c r="BH46" s="941"/>
      <c r="BI46" s="942"/>
      <c r="BJ46" s="56"/>
      <c r="BK46" s="56"/>
      <c r="BL46" s="56"/>
      <c r="BM46" s="56"/>
      <c r="BN46" s="56"/>
      <c r="BO46" s="55"/>
      <c r="BP46" s="55"/>
      <c r="BQ46" s="52">
        <v>40</v>
      </c>
      <c r="BR46" s="72"/>
      <c r="BS46" s="936"/>
      <c r="BT46" s="937"/>
      <c r="BU46" s="937"/>
      <c r="BV46" s="937"/>
      <c r="BW46" s="937"/>
      <c r="BX46" s="937"/>
      <c r="BY46" s="937"/>
      <c r="BZ46" s="937"/>
      <c r="CA46" s="937"/>
      <c r="CB46" s="937"/>
      <c r="CC46" s="937"/>
      <c r="CD46" s="937"/>
      <c r="CE46" s="937"/>
      <c r="CF46" s="937"/>
      <c r="CG46" s="938"/>
      <c r="CH46" s="943"/>
      <c r="CI46" s="944"/>
      <c r="CJ46" s="944"/>
      <c r="CK46" s="944"/>
      <c r="CL46" s="955"/>
      <c r="CM46" s="943"/>
      <c r="CN46" s="944"/>
      <c r="CO46" s="944"/>
      <c r="CP46" s="944"/>
      <c r="CQ46" s="955"/>
      <c r="CR46" s="943"/>
      <c r="CS46" s="944"/>
      <c r="CT46" s="944"/>
      <c r="CU46" s="944"/>
      <c r="CV46" s="955"/>
      <c r="CW46" s="943"/>
      <c r="CX46" s="944"/>
      <c r="CY46" s="944"/>
      <c r="CZ46" s="944"/>
      <c r="DA46" s="955"/>
      <c r="DB46" s="943"/>
      <c r="DC46" s="944"/>
      <c r="DD46" s="944"/>
      <c r="DE46" s="944"/>
      <c r="DF46" s="955"/>
      <c r="DG46" s="943"/>
      <c r="DH46" s="944"/>
      <c r="DI46" s="944"/>
      <c r="DJ46" s="944"/>
      <c r="DK46" s="955"/>
      <c r="DL46" s="943"/>
      <c r="DM46" s="944"/>
      <c r="DN46" s="944"/>
      <c r="DO46" s="944"/>
      <c r="DP46" s="955"/>
      <c r="DQ46" s="943"/>
      <c r="DR46" s="944"/>
      <c r="DS46" s="944"/>
      <c r="DT46" s="944"/>
      <c r="DU46" s="955"/>
      <c r="DV46" s="936"/>
      <c r="DW46" s="937"/>
      <c r="DX46" s="937"/>
      <c r="DY46" s="937"/>
      <c r="DZ46" s="956"/>
      <c r="EA46" s="48"/>
    </row>
    <row r="47" spans="1:131" ht="26.25" customHeight="1" x14ac:dyDescent="0.2">
      <c r="A47" s="52">
        <v>20</v>
      </c>
      <c r="B47" s="936"/>
      <c r="C47" s="937"/>
      <c r="D47" s="937"/>
      <c r="E47" s="937"/>
      <c r="F47" s="937"/>
      <c r="G47" s="937"/>
      <c r="H47" s="937"/>
      <c r="I47" s="937"/>
      <c r="J47" s="937"/>
      <c r="K47" s="937"/>
      <c r="L47" s="937"/>
      <c r="M47" s="937"/>
      <c r="N47" s="937"/>
      <c r="O47" s="937"/>
      <c r="P47" s="938"/>
      <c r="Q47" s="939"/>
      <c r="R47" s="940"/>
      <c r="S47" s="940"/>
      <c r="T47" s="940"/>
      <c r="U47" s="940"/>
      <c r="V47" s="940"/>
      <c r="W47" s="940"/>
      <c r="X47" s="940"/>
      <c r="Y47" s="940"/>
      <c r="Z47" s="940"/>
      <c r="AA47" s="940"/>
      <c r="AB47" s="940"/>
      <c r="AC47" s="940"/>
      <c r="AD47" s="940"/>
      <c r="AE47" s="946"/>
      <c r="AF47" s="967"/>
      <c r="AG47" s="944"/>
      <c r="AH47" s="944"/>
      <c r="AI47" s="944"/>
      <c r="AJ47" s="968"/>
      <c r="AK47" s="945"/>
      <c r="AL47" s="940"/>
      <c r="AM47" s="940"/>
      <c r="AN47" s="940"/>
      <c r="AO47" s="940"/>
      <c r="AP47" s="940"/>
      <c r="AQ47" s="940"/>
      <c r="AR47" s="940"/>
      <c r="AS47" s="940"/>
      <c r="AT47" s="940"/>
      <c r="AU47" s="940"/>
      <c r="AV47" s="940"/>
      <c r="AW47" s="940"/>
      <c r="AX47" s="940"/>
      <c r="AY47" s="940"/>
      <c r="AZ47" s="974"/>
      <c r="BA47" s="974"/>
      <c r="BB47" s="974"/>
      <c r="BC47" s="974"/>
      <c r="BD47" s="974"/>
      <c r="BE47" s="941"/>
      <c r="BF47" s="941"/>
      <c r="BG47" s="941"/>
      <c r="BH47" s="941"/>
      <c r="BI47" s="942"/>
      <c r="BJ47" s="56"/>
      <c r="BK47" s="56"/>
      <c r="BL47" s="56"/>
      <c r="BM47" s="56"/>
      <c r="BN47" s="56"/>
      <c r="BO47" s="55"/>
      <c r="BP47" s="55"/>
      <c r="BQ47" s="52">
        <v>41</v>
      </c>
      <c r="BR47" s="72"/>
      <c r="BS47" s="936"/>
      <c r="BT47" s="937"/>
      <c r="BU47" s="937"/>
      <c r="BV47" s="937"/>
      <c r="BW47" s="937"/>
      <c r="BX47" s="937"/>
      <c r="BY47" s="937"/>
      <c r="BZ47" s="937"/>
      <c r="CA47" s="937"/>
      <c r="CB47" s="937"/>
      <c r="CC47" s="937"/>
      <c r="CD47" s="937"/>
      <c r="CE47" s="937"/>
      <c r="CF47" s="937"/>
      <c r="CG47" s="938"/>
      <c r="CH47" s="943"/>
      <c r="CI47" s="944"/>
      <c r="CJ47" s="944"/>
      <c r="CK47" s="944"/>
      <c r="CL47" s="955"/>
      <c r="CM47" s="943"/>
      <c r="CN47" s="944"/>
      <c r="CO47" s="944"/>
      <c r="CP47" s="944"/>
      <c r="CQ47" s="955"/>
      <c r="CR47" s="943"/>
      <c r="CS47" s="944"/>
      <c r="CT47" s="944"/>
      <c r="CU47" s="944"/>
      <c r="CV47" s="955"/>
      <c r="CW47" s="943"/>
      <c r="CX47" s="944"/>
      <c r="CY47" s="944"/>
      <c r="CZ47" s="944"/>
      <c r="DA47" s="955"/>
      <c r="DB47" s="943"/>
      <c r="DC47" s="944"/>
      <c r="DD47" s="944"/>
      <c r="DE47" s="944"/>
      <c r="DF47" s="955"/>
      <c r="DG47" s="943"/>
      <c r="DH47" s="944"/>
      <c r="DI47" s="944"/>
      <c r="DJ47" s="944"/>
      <c r="DK47" s="955"/>
      <c r="DL47" s="943"/>
      <c r="DM47" s="944"/>
      <c r="DN47" s="944"/>
      <c r="DO47" s="944"/>
      <c r="DP47" s="955"/>
      <c r="DQ47" s="943"/>
      <c r="DR47" s="944"/>
      <c r="DS47" s="944"/>
      <c r="DT47" s="944"/>
      <c r="DU47" s="955"/>
      <c r="DV47" s="936"/>
      <c r="DW47" s="937"/>
      <c r="DX47" s="937"/>
      <c r="DY47" s="937"/>
      <c r="DZ47" s="956"/>
      <c r="EA47" s="48"/>
    </row>
    <row r="48" spans="1:131" ht="26.25" customHeight="1" x14ac:dyDescent="0.2">
      <c r="A48" s="52">
        <v>21</v>
      </c>
      <c r="B48" s="936"/>
      <c r="C48" s="937"/>
      <c r="D48" s="937"/>
      <c r="E48" s="937"/>
      <c r="F48" s="937"/>
      <c r="G48" s="937"/>
      <c r="H48" s="937"/>
      <c r="I48" s="937"/>
      <c r="J48" s="937"/>
      <c r="K48" s="937"/>
      <c r="L48" s="937"/>
      <c r="M48" s="937"/>
      <c r="N48" s="937"/>
      <c r="O48" s="937"/>
      <c r="P48" s="938"/>
      <c r="Q48" s="939"/>
      <c r="R48" s="940"/>
      <c r="S48" s="940"/>
      <c r="T48" s="940"/>
      <c r="U48" s="940"/>
      <c r="V48" s="940"/>
      <c r="W48" s="940"/>
      <c r="X48" s="940"/>
      <c r="Y48" s="940"/>
      <c r="Z48" s="940"/>
      <c r="AA48" s="940"/>
      <c r="AB48" s="940"/>
      <c r="AC48" s="940"/>
      <c r="AD48" s="940"/>
      <c r="AE48" s="946"/>
      <c r="AF48" s="967"/>
      <c r="AG48" s="944"/>
      <c r="AH48" s="944"/>
      <c r="AI48" s="944"/>
      <c r="AJ48" s="968"/>
      <c r="AK48" s="945"/>
      <c r="AL48" s="940"/>
      <c r="AM48" s="940"/>
      <c r="AN48" s="940"/>
      <c r="AO48" s="940"/>
      <c r="AP48" s="940"/>
      <c r="AQ48" s="940"/>
      <c r="AR48" s="940"/>
      <c r="AS48" s="940"/>
      <c r="AT48" s="940"/>
      <c r="AU48" s="940"/>
      <c r="AV48" s="940"/>
      <c r="AW48" s="940"/>
      <c r="AX48" s="940"/>
      <c r="AY48" s="940"/>
      <c r="AZ48" s="974"/>
      <c r="BA48" s="974"/>
      <c r="BB48" s="974"/>
      <c r="BC48" s="974"/>
      <c r="BD48" s="974"/>
      <c r="BE48" s="941"/>
      <c r="BF48" s="941"/>
      <c r="BG48" s="941"/>
      <c r="BH48" s="941"/>
      <c r="BI48" s="942"/>
      <c r="BJ48" s="56"/>
      <c r="BK48" s="56"/>
      <c r="BL48" s="56"/>
      <c r="BM48" s="56"/>
      <c r="BN48" s="56"/>
      <c r="BO48" s="55"/>
      <c r="BP48" s="55"/>
      <c r="BQ48" s="52">
        <v>42</v>
      </c>
      <c r="BR48" s="72"/>
      <c r="BS48" s="936"/>
      <c r="BT48" s="937"/>
      <c r="BU48" s="937"/>
      <c r="BV48" s="937"/>
      <c r="BW48" s="937"/>
      <c r="BX48" s="937"/>
      <c r="BY48" s="937"/>
      <c r="BZ48" s="937"/>
      <c r="CA48" s="937"/>
      <c r="CB48" s="937"/>
      <c r="CC48" s="937"/>
      <c r="CD48" s="937"/>
      <c r="CE48" s="937"/>
      <c r="CF48" s="937"/>
      <c r="CG48" s="938"/>
      <c r="CH48" s="943"/>
      <c r="CI48" s="944"/>
      <c r="CJ48" s="944"/>
      <c r="CK48" s="944"/>
      <c r="CL48" s="955"/>
      <c r="CM48" s="943"/>
      <c r="CN48" s="944"/>
      <c r="CO48" s="944"/>
      <c r="CP48" s="944"/>
      <c r="CQ48" s="955"/>
      <c r="CR48" s="943"/>
      <c r="CS48" s="944"/>
      <c r="CT48" s="944"/>
      <c r="CU48" s="944"/>
      <c r="CV48" s="955"/>
      <c r="CW48" s="943"/>
      <c r="CX48" s="944"/>
      <c r="CY48" s="944"/>
      <c r="CZ48" s="944"/>
      <c r="DA48" s="955"/>
      <c r="DB48" s="943"/>
      <c r="DC48" s="944"/>
      <c r="DD48" s="944"/>
      <c r="DE48" s="944"/>
      <c r="DF48" s="955"/>
      <c r="DG48" s="943"/>
      <c r="DH48" s="944"/>
      <c r="DI48" s="944"/>
      <c r="DJ48" s="944"/>
      <c r="DK48" s="955"/>
      <c r="DL48" s="943"/>
      <c r="DM48" s="944"/>
      <c r="DN48" s="944"/>
      <c r="DO48" s="944"/>
      <c r="DP48" s="955"/>
      <c r="DQ48" s="943"/>
      <c r="DR48" s="944"/>
      <c r="DS48" s="944"/>
      <c r="DT48" s="944"/>
      <c r="DU48" s="955"/>
      <c r="DV48" s="936"/>
      <c r="DW48" s="937"/>
      <c r="DX48" s="937"/>
      <c r="DY48" s="937"/>
      <c r="DZ48" s="956"/>
      <c r="EA48" s="48"/>
    </row>
    <row r="49" spans="1:131" ht="26.25" customHeight="1" x14ac:dyDescent="0.2">
      <c r="A49" s="52">
        <v>22</v>
      </c>
      <c r="B49" s="936"/>
      <c r="C49" s="937"/>
      <c r="D49" s="937"/>
      <c r="E49" s="937"/>
      <c r="F49" s="937"/>
      <c r="G49" s="937"/>
      <c r="H49" s="937"/>
      <c r="I49" s="937"/>
      <c r="J49" s="937"/>
      <c r="K49" s="937"/>
      <c r="L49" s="937"/>
      <c r="M49" s="937"/>
      <c r="N49" s="937"/>
      <c r="O49" s="937"/>
      <c r="P49" s="938"/>
      <c r="Q49" s="939"/>
      <c r="R49" s="940"/>
      <c r="S49" s="940"/>
      <c r="T49" s="940"/>
      <c r="U49" s="940"/>
      <c r="V49" s="940"/>
      <c r="W49" s="940"/>
      <c r="X49" s="940"/>
      <c r="Y49" s="940"/>
      <c r="Z49" s="940"/>
      <c r="AA49" s="940"/>
      <c r="AB49" s="940"/>
      <c r="AC49" s="940"/>
      <c r="AD49" s="940"/>
      <c r="AE49" s="946"/>
      <c r="AF49" s="967"/>
      <c r="AG49" s="944"/>
      <c r="AH49" s="944"/>
      <c r="AI49" s="944"/>
      <c r="AJ49" s="968"/>
      <c r="AK49" s="945"/>
      <c r="AL49" s="940"/>
      <c r="AM49" s="940"/>
      <c r="AN49" s="940"/>
      <c r="AO49" s="940"/>
      <c r="AP49" s="940"/>
      <c r="AQ49" s="940"/>
      <c r="AR49" s="940"/>
      <c r="AS49" s="940"/>
      <c r="AT49" s="940"/>
      <c r="AU49" s="940"/>
      <c r="AV49" s="940"/>
      <c r="AW49" s="940"/>
      <c r="AX49" s="940"/>
      <c r="AY49" s="940"/>
      <c r="AZ49" s="974"/>
      <c r="BA49" s="974"/>
      <c r="BB49" s="974"/>
      <c r="BC49" s="974"/>
      <c r="BD49" s="974"/>
      <c r="BE49" s="941"/>
      <c r="BF49" s="941"/>
      <c r="BG49" s="941"/>
      <c r="BH49" s="941"/>
      <c r="BI49" s="942"/>
      <c r="BJ49" s="56"/>
      <c r="BK49" s="56"/>
      <c r="BL49" s="56"/>
      <c r="BM49" s="56"/>
      <c r="BN49" s="56"/>
      <c r="BO49" s="55"/>
      <c r="BP49" s="55"/>
      <c r="BQ49" s="52">
        <v>43</v>
      </c>
      <c r="BR49" s="72"/>
      <c r="BS49" s="936"/>
      <c r="BT49" s="937"/>
      <c r="BU49" s="937"/>
      <c r="BV49" s="937"/>
      <c r="BW49" s="937"/>
      <c r="BX49" s="937"/>
      <c r="BY49" s="937"/>
      <c r="BZ49" s="937"/>
      <c r="CA49" s="937"/>
      <c r="CB49" s="937"/>
      <c r="CC49" s="937"/>
      <c r="CD49" s="937"/>
      <c r="CE49" s="937"/>
      <c r="CF49" s="937"/>
      <c r="CG49" s="938"/>
      <c r="CH49" s="943"/>
      <c r="CI49" s="944"/>
      <c r="CJ49" s="944"/>
      <c r="CK49" s="944"/>
      <c r="CL49" s="955"/>
      <c r="CM49" s="943"/>
      <c r="CN49" s="944"/>
      <c r="CO49" s="944"/>
      <c r="CP49" s="944"/>
      <c r="CQ49" s="955"/>
      <c r="CR49" s="943"/>
      <c r="CS49" s="944"/>
      <c r="CT49" s="944"/>
      <c r="CU49" s="944"/>
      <c r="CV49" s="955"/>
      <c r="CW49" s="943"/>
      <c r="CX49" s="944"/>
      <c r="CY49" s="944"/>
      <c r="CZ49" s="944"/>
      <c r="DA49" s="955"/>
      <c r="DB49" s="943"/>
      <c r="DC49" s="944"/>
      <c r="DD49" s="944"/>
      <c r="DE49" s="944"/>
      <c r="DF49" s="955"/>
      <c r="DG49" s="943"/>
      <c r="DH49" s="944"/>
      <c r="DI49" s="944"/>
      <c r="DJ49" s="944"/>
      <c r="DK49" s="955"/>
      <c r="DL49" s="943"/>
      <c r="DM49" s="944"/>
      <c r="DN49" s="944"/>
      <c r="DO49" s="944"/>
      <c r="DP49" s="955"/>
      <c r="DQ49" s="943"/>
      <c r="DR49" s="944"/>
      <c r="DS49" s="944"/>
      <c r="DT49" s="944"/>
      <c r="DU49" s="955"/>
      <c r="DV49" s="936"/>
      <c r="DW49" s="937"/>
      <c r="DX49" s="937"/>
      <c r="DY49" s="937"/>
      <c r="DZ49" s="956"/>
      <c r="EA49" s="48"/>
    </row>
    <row r="50" spans="1:131" ht="26.25" customHeight="1" x14ac:dyDescent="0.2">
      <c r="A50" s="52">
        <v>23</v>
      </c>
      <c r="B50" s="936"/>
      <c r="C50" s="937"/>
      <c r="D50" s="937"/>
      <c r="E50" s="937"/>
      <c r="F50" s="937"/>
      <c r="G50" s="937"/>
      <c r="H50" s="937"/>
      <c r="I50" s="937"/>
      <c r="J50" s="937"/>
      <c r="K50" s="937"/>
      <c r="L50" s="937"/>
      <c r="M50" s="937"/>
      <c r="N50" s="937"/>
      <c r="O50" s="937"/>
      <c r="P50" s="938"/>
      <c r="Q50" s="964"/>
      <c r="R50" s="965"/>
      <c r="S50" s="965"/>
      <c r="T50" s="965"/>
      <c r="U50" s="965"/>
      <c r="V50" s="965"/>
      <c r="W50" s="965"/>
      <c r="X50" s="965"/>
      <c r="Y50" s="965"/>
      <c r="Z50" s="965"/>
      <c r="AA50" s="965"/>
      <c r="AB50" s="965"/>
      <c r="AC50" s="965"/>
      <c r="AD50" s="965"/>
      <c r="AE50" s="966"/>
      <c r="AF50" s="967"/>
      <c r="AG50" s="944"/>
      <c r="AH50" s="944"/>
      <c r="AI50" s="944"/>
      <c r="AJ50" s="968"/>
      <c r="AK50" s="969"/>
      <c r="AL50" s="965"/>
      <c r="AM50" s="965"/>
      <c r="AN50" s="965"/>
      <c r="AO50" s="965"/>
      <c r="AP50" s="965"/>
      <c r="AQ50" s="965"/>
      <c r="AR50" s="965"/>
      <c r="AS50" s="965"/>
      <c r="AT50" s="965"/>
      <c r="AU50" s="965"/>
      <c r="AV50" s="965"/>
      <c r="AW50" s="965"/>
      <c r="AX50" s="965"/>
      <c r="AY50" s="965"/>
      <c r="AZ50" s="970"/>
      <c r="BA50" s="970"/>
      <c r="BB50" s="970"/>
      <c r="BC50" s="970"/>
      <c r="BD50" s="970"/>
      <c r="BE50" s="941"/>
      <c r="BF50" s="941"/>
      <c r="BG50" s="941"/>
      <c r="BH50" s="941"/>
      <c r="BI50" s="942"/>
      <c r="BJ50" s="56"/>
      <c r="BK50" s="56"/>
      <c r="BL50" s="56"/>
      <c r="BM50" s="56"/>
      <c r="BN50" s="56"/>
      <c r="BO50" s="55"/>
      <c r="BP50" s="55"/>
      <c r="BQ50" s="52">
        <v>44</v>
      </c>
      <c r="BR50" s="72"/>
      <c r="BS50" s="936"/>
      <c r="BT50" s="937"/>
      <c r="BU50" s="937"/>
      <c r="BV50" s="937"/>
      <c r="BW50" s="937"/>
      <c r="BX50" s="937"/>
      <c r="BY50" s="937"/>
      <c r="BZ50" s="937"/>
      <c r="CA50" s="937"/>
      <c r="CB50" s="937"/>
      <c r="CC50" s="937"/>
      <c r="CD50" s="937"/>
      <c r="CE50" s="937"/>
      <c r="CF50" s="937"/>
      <c r="CG50" s="938"/>
      <c r="CH50" s="943"/>
      <c r="CI50" s="944"/>
      <c r="CJ50" s="944"/>
      <c r="CK50" s="944"/>
      <c r="CL50" s="955"/>
      <c r="CM50" s="943"/>
      <c r="CN50" s="944"/>
      <c r="CO50" s="944"/>
      <c r="CP50" s="944"/>
      <c r="CQ50" s="955"/>
      <c r="CR50" s="943"/>
      <c r="CS50" s="944"/>
      <c r="CT50" s="944"/>
      <c r="CU50" s="944"/>
      <c r="CV50" s="955"/>
      <c r="CW50" s="943"/>
      <c r="CX50" s="944"/>
      <c r="CY50" s="944"/>
      <c r="CZ50" s="944"/>
      <c r="DA50" s="955"/>
      <c r="DB50" s="943"/>
      <c r="DC50" s="944"/>
      <c r="DD50" s="944"/>
      <c r="DE50" s="944"/>
      <c r="DF50" s="955"/>
      <c r="DG50" s="943"/>
      <c r="DH50" s="944"/>
      <c r="DI50" s="944"/>
      <c r="DJ50" s="944"/>
      <c r="DK50" s="955"/>
      <c r="DL50" s="943"/>
      <c r="DM50" s="944"/>
      <c r="DN50" s="944"/>
      <c r="DO50" s="944"/>
      <c r="DP50" s="955"/>
      <c r="DQ50" s="943"/>
      <c r="DR50" s="944"/>
      <c r="DS50" s="944"/>
      <c r="DT50" s="944"/>
      <c r="DU50" s="955"/>
      <c r="DV50" s="936"/>
      <c r="DW50" s="937"/>
      <c r="DX50" s="937"/>
      <c r="DY50" s="937"/>
      <c r="DZ50" s="956"/>
      <c r="EA50" s="48"/>
    </row>
    <row r="51" spans="1:131" ht="26.25" customHeight="1" x14ac:dyDescent="0.2">
      <c r="A51" s="52">
        <v>24</v>
      </c>
      <c r="B51" s="936"/>
      <c r="C51" s="937"/>
      <c r="D51" s="937"/>
      <c r="E51" s="937"/>
      <c r="F51" s="937"/>
      <c r="G51" s="937"/>
      <c r="H51" s="937"/>
      <c r="I51" s="937"/>
      <c r="J51" s="937"/>
      <c r="K51" s="937"/>
      <c r="L51" s="937"/>
      <c r="M51" s="937"/>
      <c r="N51" s="937"/>
      <c r="O51" s="937"/>
      <c r="P51" s="938"/>
      <c r="Q51" s="964"/>
      <c r="R51" s="965"/>
      <c r="S51" s="965"/>
      <c r="T51" s="965"/>
      <c r="U51" s="965"/>
      <c r="V51" s="965"/>
      <c r="W51" s="965"/>
      <c r="X51" s="965"/>
      <c r="Y51" s="965"/>
      <c r="Z51" s="965"/>
      <c r="AA51" s="965"/>
      <c r="AB51" s="965"/>
      <c r="AC51" s="965"/>
      <c r="AD51" s="965"/>
      <c r="AE51" s="966"/>
      <c r="AF51" s="967"/>
      <c r="AG51" s="944"/>
      <c r="AH51" s="944"/>
      <c r="AI51" s="944"/>
      <c r="AJ51" s="968"/>
      <c r="AK51" s="969"/>
      <c r="AL51" s="965"/>
      <c r="AM51" s="965"/>
      <c r="AN51" s="965"/>
      <c r="AO51" s="965"/>
      <c r="AP51" s="965"/>
      <c r="AQ51" s="965"/>
      <c r="AR51" s="965"/>
      <c r="AS51" s="965"/>
      <c r="AT51" s="965"/>
      <c r="AU51" s="965"/>
      <c r="AV51" s="965"/>
      <c r="AW51" s="965"/>
      <c r="AX51" s="965"/>
      <c r="AY51" s="965"/>
      <c r="AZ51" s="970"/>
      <c r="BA51" s="970"/>
      <c r="BB51" s="970"/>
      <c r="BC51" s="970"/>
      <c r="BD51" s="970"/>
      <c r="BE51" s="941"/>
      <c r="BF51" s="941"/>
      <c r="BG51" s="941"/>
      <c r="BH51" s="941"/>
      <c r="BI51" s="942"/>
      <c r="BJ51" s="56"/>
      <c r="BK51" s="56"/>
      <c r="BL51" s="56"/>
      <c r="BM51" s="56"/>
      <c r="BN51" s="56"/>
      <c r="BO51" s="55"/>
      <c r="BP51" s="55"/>
      <c r="BQ51" s="52">
        <v>45</v>
      </c>
      <c r="BR51" s="72"/>
      <c r="BS51" s="936"/>
      <c r="BT51" s="937"/>
      <c r="BU51" s="937"/>
      <c r="BV51" s="937"/>
      <c r="BW51" s="937"/>
      <c r="BX51" s="937"/>
      <c r="BY51" s="937"/>
      <c r="BZ51" s="937"/>
      <c r="CA51" s="937"/>
      <c r="CB51" s="937"/>
      <c r="CC51" s="937"/>
      <c r="CD51" s="937"/>
      <c r="CE51" s="937"/>
      <c r="CF51" s="937"/>
      <c r="CG51" s="938"/>
      <c r="CH51" s="943"/>
      <c r="CI51" s="944"/>
      <c r="CJ51" s="944"/>
      <c r="CK51" s="944"/>
      <c r="CL51" s="955"/>
      <c r="CM51" s="943"/>
      <c r="CN51" s="944"/>
      <c r="CO51" s="944"/>
      <c r="CP51" s="944"/>
      <c r="CQ51" s="955"/>
      <c r="CR51" s="943"/>
      <c r="CS51" s="944"/>
      <c r="CT51" s="944"/>
      <c r="CU51" s="944"/>
      <c r="CV51" s="955"/>
      <c r="CW51" s="943"/>
      <c r="CX51" s="944"/>
      <c r="CY51" s="944"/>
      <c r="CZ51" s="944"/>
      <c r="DA51" s="955"/>
      <c r="DB51" s="943"/>
      <c r="DC51" s="944"/>
      <c r="DD51" s="944"/>
      <c r="DE51" s="944"/>
      <c r="DF51" s="955"/>
      <c r="DG51" s="943"/>
      <c r="DH51" s="944"/>
      <c r="DI51" s="944"/>
      <c r="DJ51" s="944"/>
      <c r="DK51" s="955"/>
      <c r="DL51" s="943"/>
      <c r="DM51" s="944"/>
      <c r="DN51" s="944"/>
      <c r="DO51" s="944"/>
      <c r="DP51" s="955"/>
      <c r="DQ51" s="943"/>
      <c r="DR51" s="944"/>
      <c r="DS51" s="944"/>
      <c r="DT51" s="944"/>
      <c r="DU51" s="955"/>
      <c r="DV51" s="936"/>
      <c r="DW51" s="937"/>
      <c r="DX51" s="937"/>
      <c r="DY51" s="937"/>
      <c r="DZ51" s="956"/>
      <c r="EA51" s="48"/>
    </row>
    <row r="52" spans="1:131" ht="26.25" customHeight="1" x14ac:dyDescent="0.2">
      <c r="A52" s="52">
        <v>25</v>
      </c>
      <c r="B52" s="936"/>
      <c r="C52" s="937"/>
      <c r="D52" s="937"/>
      <c r="E52" s="937"/>
      <c r="F52" s="937"/>
      <c r="G52" s="937"/>
      <c r="H52" s="937"/>
      <c r="I52" s="937"/>
      <c r="J52" s="937"/>
      <c r="K52" s="937"/>
      <c r="L52" s="937"/>
      <c r="M52" s="937"/>
      <c r="N52" s="937"/>
      <c r="O52" s="937"/>
      <c r="P52" s="938"/>
      <c r="Q52" s="964"/>
      <c r="R52" s="965"/>
      <c r="S52" s="965"/>
      <c r="T52" s="965"/>
      <c r="U52" s="965"/>
      <c r="V52" s="965"/>
      <c r="W52" s="965"/>
      <c r="X52" s="965"/>
      <c r="Y52" s="965"/>
      <c r="Z52" s="965"/>
      <c r="AA52" s="965"/>
      <c r="AB52" s="965"/>
      <c r="AC52" s="965"/>
      <c r="AD52" s="965"/>
      <c r="AE52" s="966"/>
      <c r="AF52" s="967"/>
      <c r="AG52" s="944"/>
      <c r="AH52" s="944"/>
      <c r="AI52" s="944"/>
      <c r="AJ52" s="968"/>
      <c r="AK52" s="969"/>
      <c r="AL52" s="965"/>
      <c r="AM52" s="965"/>
      <c r="AN52" s="965"/>
      <c r="AO52" s="965"/>
      <c r="AP52" s="965"/>
      <c r="AQ52" s="965"/>
      <c r="AR52" s="965"/>
      <c r="AS52" s="965"/>
      <c r="AT52" s="965"/>
      <c r="AU52" s="965"/>
      <c r="AV52" s="965"/>
      <c r="AW52" s="965"/>
      <c r="AX52" s="965"/>
      <c r="AY52" s="965"/>
      <c r="AZ52" s="970"/>
      <c r="BA52" s="970"/>
      <c r="BB52" s="970"/>
      <c r="BC52" s="970"/>
      <c r="BD52" s="970"/>
      <c r="BE52" s="941"/>
      <c r="BF52" s="941"/>
      <c r="BG52" s="941"/>
      <c r="BH52" s="941"/>
      <c r="BI52" s="942"/>
      <c r="BJ52" s="56"/>
      <c r="BK52" s="56"/>
      <c r="BL52" s="56"/>
      <c r="BM52" s="56"/>
      <c r="BN52" s="56"/>
      <c r="BO52" s="55"/>
      <c r="BP52" s="55"/>
      <c r="BQ52" s="52">
        <v>46</v>
      </c>
      <c r="BR52" s="72"/>
      <c r="BS52" s="936"/>
      <c r="BT52" s="937"/>
      <c r="BU52" s="937"/>
      <c r="BV52" s="937"/>
      <c r="BW52" s="937"/>
      <c r="BX52" s="937"/>
      <c r="BY52" s="937"/>
      <c r="BZ52" s="937"/>
      <c r="CA52" s="937"/>
      <c r="CB52" s="937"/>
      <c r="CC52" s="937"/>
      <c r="CD52" s="937"/>
      <c r="CE52" s="937"/>
      <c r="CF52" s="937"/>
      <c r="CG52" s="938"/>
      <c r="CH52" s="943"/>
      <c r="CI52" s="944"/>
      <c r="CJ52" s="944"/>
      <c r="CK52" s="944"/>
      <c r="CL52" s="955"/>
      <c r="CM52" s="943"/>
      <c r="CN52" s="944"/>
      <c r="CO52" s="944"/>
      <c r="CP52" s="944"/>
      <c r="CQ52" s="955"/>
      <c r="CR52" s="943"/>
      <c r="CS52" s="944"/>
      <c r="CT52" s="944"/>
      <c r="CU52" s="944"/>
      <c r="CV52" s="955"/>
      <c r="CW52" s="943"/>
      <c r="CX52" s="944"/>
      <c r="CY52" s="944"/>
      <c r="CZ52" s="944"/>
      <c r="DA52" s="955"/>
      <c r="DB52" s="943"/>
      <c r="DC52" s="944"/>
      <c r="DD52" s="944"/>
      <c r="DE52" s="944"/>
      <c r="DF52" s="955"/>
      <c r="DG52" s="943"/>
      <c r="DH52" s="944"/>
      <c r="DI52" s="944"/>
      <c r="DJ52" s="944"/>
      <c r="DK52" s="955"/>
      <c r="DL52" s="943"/>
      <c r="DM52" s="944"/>
      <c r="DN52" s="944"/>
      <c r="DO52" s="944"/>
      <c r="DP52" s="955"/>
      <c r="DQ52" s="943"/>
      <c r="DR52" s="944"/>
      <c r="DS52" s="944"/>
      <c r="DT52" s="944"/>
      <c r="DU52" s="955"/>
      <c r="DV52" s="936"/>
      <c r="DW52" s="937"/>
      <c r="DX52" s="937"/>
      <c r="DY52" s="937"/>
      <c r="DZ52" s="956"/>
      <c r="EA52" s="48"/>
    </row>
    <row r="53" spans="1:131" ht="26.25" customHeight="1" x14ac:dyDescent="0.2">
      <c r="A53" s="52">
        <v>26</v>
      </c>
      <c r="B53" s="936"/>
      <c r="C53" s="937"/>
      <c r="D53" s="937"/>
      <c r="E53" s="937"/>
      <c r="F53" s="937"/>
      <c r="G53" s="937"/>
      <c r="H53" s="937"/>
      <c r="I53" s="937"/>
      <c r="J53" s="937"/>
      <c r="K53" s="937"/>
      <c r="L53" s="937"/>
      <c r="M53" s="937"/>
      <c r="N53" s="937"/>
      <c r="O53" s="937"/>
      <c r="P53" s="938"/>
      <c r="Q53" s="964"/>
      <c r="R53" s="965"/>
      <c r="S53" s="965"/>
      <c r="T53" s="965"/>
      <c r="U53" s="965"/>
      <c r="V53" s="965"/>
      <c r="W53" s="965"/>
      <c r="X53" s="965"/>
      <c r="Y53" s="965"/>
      <c r="Z53" s="965"/>
      <c r="AA53" s="965"/>
      <c r="AB53" s="965"/>
      <c r="AC53" s="965"/>
      <c r="AD53" s="965"/>
      <c r="AE53" s="966"/>
      <c r="AF53" s="967"/>
      <c r="AG53" s="944"/>
      <c r="AH53" s="944"/>
      <c r="AI53" s="944"/>
      <c r="AJ53" s="968"/>
      <c r="AK53" s="969"/>
      <c r="AL53" s="965"/>
      <c r="AM53" s="965"/>
      <c r="AN53" s="965"/>
      <c r="AO53" s="965"/>
      <c r="AP53" s="965"/>
      <c r="AQ53" s="965"/>
      <c r="AR53" s="965"/>
      <c r="AS53" s="965"/>
      <c r="AT53" s="965"/>
      <c r="AU53" s="965"/>
      <c r="AV53" s="965"/>
      <c r="AW53" s="965"/>
      <c r="AX53" s="965"/>
      <c r="AY53" s="965"/>
      <c r="AZ53" s="970"/>
      <c r="BA53" s="970"/>
      <c r="BB53" s="970"/>
      <c r="BC53" s="970"/>
      <c r="BD53" s="970"/>
      <c r="BE53" s="941"/>
      <c r="BF53" s="941"/>
      <c r="BG53" s="941"/>
      <c r="BH53" s="941"/>
      <c r="BI53" s="942"/>
      <c r="BJ53" s="56"/>
      <c r="BK53" s="56"/>
      <c r="BL53" s="56"/>
      <c r="BM53" s="56"/>
      <c r="BN53" s="56"/>
      <c r="BO53" s="55"/>
      <c r="BP53" s="55"/>
      <c r="BQ53" s="52">
        <v>47</v>
      </c>
      <c r="BR53" s="72"/>
      <c r="BS53" s="936"/>
      <c r="BT53" s="937"/>
      <c r="BU53" s="937"/>
      <c r="BV53" s="937"/>
      <c r="BW53" s="937"/>
      <c r="BX53" s="937"/>
      <c r="BY53" s="937"/>
      <c r="BZ53" s="937"/>
      <c r="CA53" s="937"/>
      <c r="CB53" s="937"/>
      <c r="CC53" s="937"/>
      <c r="CD53" s="937"/>
      <c r="CE53" s="937"/>
      <c r="CF53" s="937"/>
      <c r="CG53" s="938"/>
      <c r="CH53" s="943"/>
      <c r="CI53" s="944"/>
      <c r="CJ53" s="944"/>
      <c r="CK53" s="944"/>
      <c r="CL53" s="955"/>
      <c r="CM53" s="943"/>
      <c r="CN53" s="944"/>
      <c r="CO53" s="944"/>
      <c r="CP53" s="944"/>
      <c r="CQ53" s="955"/>
      <c r="CR53" s="943"/>
      <c r="CS53" s="944"/>
      <c r="CT53" s="944"/>
      <c r="CU53" s="944"/>
      <c r="CV53" s="955"/>
      <c r="CW53" s="943"/>
      <c r="CX53" s="944"/>
      <c r="CY53" s="944"/>
      <c r="CZ53" s="944"/>
      <c r="DA53" s="955"/>
      <c r="DB53" s="943"/>
      <c r="DC53" s="944"/>
      <c r="DD53" s="944"/>
      <c r="DE53" s="944"/>
      <c r="DF53" s="955"/>
      <c r="DG53" s="943"/>
      <c r="DH53" s="944"/>
      <c r="DI53" s="944"/>
      <c r="DJ53" s="944"/>
      <c r="DK53" s="955"/>
      <c r="DL53" s="943"/>
      <c r="DM53" s="944"/>
      <c r="DN53" s="944"/>
      <c r="DO53" s="944"/>
      <c r="DP53" s="955"/>
      <c r="DQ53" s="943"/>
      <c r="DR53" s="944"/>
      <c r="DS53" s="944"/>
      <c r="DT53" s="944"/>
      <c r="DU53" s="955"/>
      <c r="DV53" s="936"/>
      <c r="DW53" s="937"/>
      <c r="DX53" s="937"/>
      <c r="DY53" s="937"/>
      <c r="DZ53" s="956"/>
      <c r="EA53" s="48"/>
    </row>
    <row r="54" spans="1:131" ht="26.25" customHeight="1" x14ac:dyDescent="0.2">
      <c r="A54" s="52">
        <v>27</v>
      </c>
      <c r="B54" s="936"/>
      <c r="C54" s="937"/>
      <c r="D54" s="937"/>
      <c r="E54" s="937"/>
      <c r="F54" s="937"/>
      <c r="G54" s="937"/>
      <c r="H54" s="937"/>
      <c r="I54" s="937"/>
      <c r="J54" s="937"/>
      <c r="K54" s="937"/>
      <c r="L54" s="937"/>
      <c r="M54" s="937"/>
      <c r="N54" s="937"/>
      <c r="O54" s="937"/>
      <c r="P54" s="938"/>
      <c r="Q54" s="964"/>
      <c r="R54" s="965"/>
      <c r="S54" s="965"/>
      <c r="T54" s="965"/>
      <c r="U54" s="965"/>
      <c r="V54" s="965"/>
      <c r="W54" s="965"/>
      <c r="X54" s="965"/>
      <c r="Y54" s="965"/>
      <c r="Z54" s="965"/>
      <c r="AA54" s="965"/>
      <c r="AB54" s="965"/>
      <c r="AC54" s="965"/>
      <c r="AD54" s="965"/>
      <c r="AE54" s="966"/>
      <c r="AF54" s="967"/>
      <c r="AG54" s="944"/>
      <c r="AH54" s="944"/>
      <c r="AI54" s="944"/>
      <c r="AJ54" s="968"/>
      <c r="AK54" s="969"/>
      <c r="AL54" s="965"/>
      <c r="AM54" s="965"/>
      <c r="AN54" s="965"/>
      <c r="AO54" s="965"/>
      <c r="AP54" s="965"/>
      <c r="AQ54" s="965"/>
      <c r="AR54" s="965"/>
      <c r="AS54" s="965"/>
      <c r="AT54" s="965"/>
      <c r="AU54" s="965"/>
      <c r="AV54" s="965"/>
      <c r="AW54" s="965"/>
      <c r="AX54" s="965"/>
      <c r="AY54" s="965"/>
      <c r="AZ54" s="970"/>
      <c r="BA54" s="970"/>
      <c r="BB54" s="970"/>
      <c r="BC54" s="970"/>
      <c r="BD54" s="970"/>
      <c r="BE54" s="941"/>
      <c r="BF54" s="941"/>
      <c r="BG54" s="941"/>
      <c r="BH54" s="941"/>
      <c r="BI54" s="942"/>
      <c r="BJ54" s="56"/>
      <c r="BK54" s="56"/>
      <c r="BL54" s="56"/>
      <c r="BM54" s="56"/>
      <c r="BN54" s="56"/>
      <c r="BO54" s="55"/>
      <c r="BP54" s="55"/>
      <c r="BQ54" s="52">
        <v>48</v>
      </c>
      <c r="BR54" s="72"/>
      <c r="BS54" s="936"/>
      <c r="BT54" s="937"/>
      <c r="BU54" s="937"/>
      <c r="BV54" s="937"/>
      <c r="BW54" s="937"/>
      <c r="BX54" s="937"/>
      <c r="BY54" s="937"/>
      <c r="BZ54" s="937"/>
      <c r="CA54" s="937"/>
      <c r="CB54" s="937"/>
      <c r="CC54" s="937"/>
      <c r="CD54" s="937"/>
      <c r="CE54" s="937"/>
      <c r="CF54" s="937"/>
      <c r="CG54" s="938"/>
      <c r="CH54" s="943"/>
      <c r="CI54" s="944"/>
      <c r="CJ54" s="944"/>
      <c r="CK54" s="944"/>
      <c r="CL54" s="955"/>
      <c r="CM54" s="943"/>
      <c r="CN54" s="944"/>
      <c r="CO54" s="944"/>
      <c r="CP54" s="944"/>
      <c r="CQ54" s="955"/>
      <c r="CR54" s="943"/>
      <c r="CS54" s="944"/>
      <c r="CT54" s="944"/>
      <c r="CU54" s="944"/>
      <c r="CV54" s="955"/>
      <c r="CW54" s="943"/>
      <c r="CX54" s="944"/>
      <c r="CY54" s="944"/>
      <c r="CZ54" s="944"/>
      <c r="DA54" s="955"/>
      <c r="DB54" s="943"/>
      <c r="DC54" s="944"/>
      <c r="DD54" s="944"/>
      <c r="DE54" s="944"/>
      <c r="DF54" s="955"/>
      <c r="DG54" s="943"/>
      <c r="DH54" s="944"/>
      <c r="DI54" s="944"/>
      <c r="DJ54" s="944"/>
      <c r="DK54" s="955"/>
      <c r="DL54" s="943"/>
      <c r="DM54" s="944"/>
      <c r="DN54" s="944"/>
      <c r="DO54" s="944"/>
      <c r="DP54" s="955"/>
      <c r="DQ54" s="943"/>
      <c r="DR54" s="944"/>
      <c r="DS54" s="944"/>
      <c r="DT54" s="944"/>
      <c r="DU54" s="955"/>
      <c r="DV54" s="936"/>
      <c r="DW54" s="937"/>
      <c r="DX54" s="937"/>
      <c r="DY54" s="937"/>
      <c r="DZ54" s="956"/>
      <c r="EA54" s="48"/>
    </row>
    <row r="55" spans="1:131" ht="26.25" customHeight="1" x14ac:dyDescent="0.2">
      <c r="A55" s="52">
        <v>28</v>
      </c>
      <c r="B55" s="936"/>
      <c r="C55" s="937"/>
      <c r="D55" s="937"/>
      <c r="E55" s="937"/>
      <c r="F55" s="937"/>
      <c r="G55" s="937"/>
      <c r="H55" s="937"/>
      <c r="I55" s="937"/>
      <c r="J55" s="937"/>
      <c r="K55" s="937"/>
      <c r="L55" s="937"/>
      <c r="M55" s="937"/>
      <c r="N55" s="937"/>
      <c r="O55" s="937"/>
      <c r="P55" s="938"/>
      <c r="Q55" s="964"/>
      <c r="R55" s="965"/>
      <c r="S55" s="965"/>
      <c r="T55" s="965"/>
      <c r="U55" s="965"/>
      <c r="V55" s="965"/>
      <c r="W55" s="965"/>
      <c r="X55" s="965"/>
      <c r="Y55" s="965"/>
      <c r="Z55" s="965"/>
      <c r="AA55" s="965"/>
      <c r="AB55" s="965"/>
      <c r="AC55" s="965"/>
      <c r="AD55" s="965"/>
      <c r="AE55" s="966"/>
      <c r="AF55" s="967"/>
      <c r="AG55" s="944"/>
      <c r="AH55" s="944"/>
      <c r="AI55" s="944"/>
      <c r="AJ55" s="968"/>
      <c r="AK55" s="969"/>
      <c r="AL55" s="965"/>
      <c r="AM55" s="965"/>
      <c r="AN55" s="965"/>
      <c r="AO55" s="965"/>
      <c r="AP55" s="965"/>
      <c r="AQ55" s="965"/>
      <c r="AR55" s="965"/>
      <c r="AS55" s="965"/>
      <c r="AT55" s="965"/>
      <c r="AU55" s="965"/>
      <c r="AV55" s="965"/>
      <c r="AW55" s="965"/>
      <c r="AX55" s="965"/>
      <c r="AY55" s="965"/>
      <c r="AZ55" s="970"/>
      <c r="BA55" s="970"/>
      <c r="BB55" s="970"/>
      <c r="BC55" s="970"/>
      <c r="BD55" s="970"/>
      <c r="BE55" s="941"/>
      <c r="BF55" s="941"/>
      <c r="BG55" s="941"/>
      <c r="BH55" s="941"/>
      <c r="BI55" s="942"/>
      <c r="BJ55" s="56"/>
      <c r="BK55" s="56"/>
      <c r="BL55" s="56"/>
      <c r="BM55" s="56"/>
      <c r="BN55" s="56"/>
      <c r="BO55" s="55"/>
      <c r="BP55" s="55"/>
      <c r="BQ55" s="52">
        <v>49</v>
      </c>
      <c r="BR55" s="72"/>
      <c r="BS55" s="936"/>
      <c r="BT55" s="937"/>
      <c r="BU55" s="937"/>
      <c r="BV55" s="937"/>
      <c r="BW55" s="937"/>
      <c r="BX55" s="937"/>
      <c r="BY55" s="937"/>
      <c r="BZ55" s="937"/>
      <c r="CA55" s="937"/>
      <c r="CB55" s="937"/>
      <c r="CC55" s="937"/>
      <c r="CD55" s="937"/>
      <c r="CE55" s="937"/>
      <c r="CF55" s="937"/>
      <c r="CG55" s="938"/>
      <c r="CH55" s="943"/>
      <c r="CI55" s="944"/>
      <c r="CJ55" s="944"/>
      <c r="CK55" s="944"/>
      <c r="CL55" s="955"/>
      <c r="CM55" s="943"/>
      <c r="CN55" s="944"/>
      <c r="CO55" s="944"/>
      <c r="CP55" s="944"/>
      <c r="CQ55" s="955"/>
      <c r="CR55" s="943"/>
      <c r="CS55" s="944"/>
      <c r="CT55" s="944"/>
      <c r="CU55" s="944"/>
      <c r="CV55" s="955"/>
      <c r="CW55" s="943"/>
      <c r="CX55" s="944"/>
      <c r="CY55" s="944"/>
      <c r="CZ55" s="944"/>
      <c r="DA55" s="955"/>
      <c r="DB55" s="943"/>
      <c r="DC55" s="944"/>
      <c r="DD55" s="944"/>
      <c r="DE55" s="944"/>
      <c r="DF55" s="955"/>
      <c r="DG55" s="943"/>
      <c r="DH55" s="944"/>
      <c r="DI55" s="944"/>
      <c r="DJ55" s="944"/>
      <c r="DK55" s="955"/>
      <c r="DL55" s="943"/>
      <c r="DM55" s="944"/>
      <c r="DN55" s="944"/>
      <c r="DO55" s="944"/>
      <c r="DP55" s="955"/>
      <c r="DQ55" s="943"/>
      <c r="DR55" s="944"/>
      <c r="DS55" s="944"/>
      <c r="DT55" s="944"/>
      <c r="DU55" s="955"/>
      <c r="DV55" s="936"/>
      <c r="DW55" s="937"/>
      <c r="DX55" s="937"/>
      <c r="DY55" s="937"/>
      <c r="DZ55" s="956"/>
      <c r="EA55" s="48"/>
    </row>
    <row r="56" spans="1:131" ht="26.25" customHeight="1" x14ac:dyDescent="0.2">
      <c r="A56" s="52">
        <v>29</v>
      </c>
      <c r="B56" s="936"/>
      <c r="C56" s="937"/>
      <c r="D56" s="937"/>
      <c r="E56" s="937"/>
      <c r="F56" s="937"/>
      <c r="G56" s="937"/>
      <c r="H56" s="937"/>
      <c r="I56" s="937"/>
      <c r="J56" s="937"/>
      <c r="K56" s="937"/>
      <c r="L56" s="937"/>
      <c r="M56" s="937"/>
      <c r="N56" s="937"/>
      <c r="O56" s="937"/>
      <c r="P56" s="938"/>
      <c r="Q56" s="964"/>
      <c r="R56" s="965"/>
      <c r="S56" s="965"/>
      <c r="T56" s="965"/>
      <c r="U56" s="965"/>
      <c r="V56" s="965"/>
      <c r="W56" s="965"/>
      <c r="X56" s="965"/>
      <c r="Y56" s="965"/>
      <c r="Z56" s="965"/>
      <c r="AA56" s="965"/>
      <c r="AB56" s="965"/>
      <c r="AC56" s="965"/>
      <c r="AD56" s="965"/>
      <c r="AE56" s="966"/>
      <c r="AF56" s="967"/>
      <c r="AG56" s="944"/>
      <c r="AH56" s="944"/>
      <c r="AI56" s="944"/>
      <c r="AJ56" s="968"/>
      <c r="AK56" s="969"/>
      <c r="AL56" s="965"/>
      <c r="AM56" s="965"/>
      <c r="AN56" s="965"/>
      <c r="AO56" s="965"/>
      <c r="AP56" s="965"/>
      <c r="AQ56" s="965"/>
      <c r="AR56" s="965"/>
      <c r="AS56" s="965"/>
      <c r="AT56" s="965"/>
      <c r="AU56" s="965"/>
      <c r="AV56" s="965"/>
      <c r="AW56" s="965"/>
      <c r="AX56" s="965"/>
      <c r="AY56" s="965"/>
      <c r="AZ56" s="970"/>
      <c r="BA56" s="970"/>
      <c r="BB56" s="970"/>
      <c r="BC56" s="970"/>
      <c r="BD56" s="970"/>
      <c r="BE56" s="941"/>
      <c r="BF56" s="941"/>
      <c r="BG56" s="941"/>
      <c r="BH56" s="941"/>
      <c r="BI56" s="942"/>
      <c r="BJ56" s="56"/>
      <c r="BK56" s="56"/>
      <c r="BL56" s="56"/>
      <c r="BM56" s="56"/>
      <c r="BN56" s="56"/>
      <c r="BO56" s="55"/>
      <c r="BP56" s="55"/>
      <c r="BQ56" s="52">
        <v>50</v>
      </c>
      <c r="BR56" s="72"/>
      <c r="BS56" s="936"/>
      <c r="BT56" s="937"/>
      <c r="BU56" s="937"/>
      <c r="BV56" s="937"/>
      <c r="BW56" s="937"/>
      <c r="BX56" s="937"/>
      <c r="BY56" s="937"/>
      <c r="BZ56" s="937"/>
      <c r="CA56" s="937"/>
      <c r="CB56" s="937"/>
      <c r="CC56" s="937"/>
      <c r="CD56" s="937"/>
      <c r="CE56" s="937"/>
      <c r="CF56" s="937"/>
      <c r="CG56" s="938"/>
      <c r="CH56" s="943"/>
      <c r="CI56" s="944"/>
      <c r="CJ56" s="944"/>
      <c r="CK56" s="944"/>
      <c r="CL56" s="955"/>
      <c r="CM56" s="943"/>
      <c r="CN56" s="944"/>
      <c r="CO56" s="944"/>
      <c r="CP56" s="944"/>
      <c r="CQ56" s="955"/>
      <c r="CR56" s="943"/>
      <c r="CS56" s="944"/>
      <c r="CT56" s="944"/>
      <c r="CU56" s="944"/>
      <c r="CV56" s="955"/>
      <c r="CW56" s="943"/>
      <c r="CX56" s="944"/>
      <c r="CY56" s="944"/>
      <c r="CZ56" s="944"/>
      <c r="DA56" s="955"/>
      <c r="DB56" s="943"/>
      <c r="DC56" s="944"/>
      <c r="DD56" s="944"/>
      <c r="DE56" s="944"/>
      <c r="DF56" s="955"/>
      <c r="DG56" s="943"/>
      <c r="DH56" s="944"/>
      <c r="DI56" s="944"/>
      <c r="DJ56" s="944"/>
      <c r="DK56" s="955"/>
      <c r="DL56" s="943"/>
      <c r="DM56" s="944"/>
      <c r="DN56" s="944"/>
      <c r="DO56" s="944"/>
      <c r="DP56" s="955"/>
      <c r="DQ56" s="943"/>
      <c r="DR56" s="944"/>
      <c r="DS56" s="944"/>
      <c r="DT56" s="944"/>
      <c r="DU56" s="955"/>
      <c r="DV56" s="936"/>
      <c r="DW56" s="937"/>
      <c r="DX56" s="937"/>
      <c r="DY56" s="937"/>
      <c r="DZ56" s="956"/>
      <c r="EA56" s="48"/>
    </row>
    <row r="57" spans="1:131" ht="26.25" customHeight="1" x14ac:dyDescent="0.2">
      <c r="A57" s="52">
        <v>30</v>
      </c>
      <c r="B57" s="936"/>
      <c r="C57" s="937"/>
      <c r="D57" s="937"/>
      <c r="E57" s="937"/>
      <c r="F57" s="937"/>
      <c r="G57" s="937"/>
      <c r="H57" s="937"/>
      <c r="I57" s="937"/>
      <c r="J57" s="937"/>
      <c r="K57" s="937"/>
      <c r="L57" s="937"/>
      <c r="M57" s="937"/>
      <c r="N57" s="937"/>
      <c r="O57" s="937"/>
      <c r="P57" s="938"/>
      <c r="Q57" s="964"/>
      <c r="R57" s="965"/>
      <c r="S57" s="965"/>
      <c r="T57" s="965"/>
      <c r="U57" s="965"/>
      <c r="V57" s="965"/>
      <c r="W57" s="965"/>
      <c r="X57" s="965"/>
      <c r="Y57" s="965"/>
      <c r="Z57" s="965"/>
      <c r="AA57" s="965"/>
      <c r="AB57" s="965"/>
      <c r="AC57" s="965"/>
      <c r="AD57" s="965"/>
      <c r="AE57" s="966"/>
      <c r="AF57" s="967"/>
      <c r="AG57" s="944"/>
      <c r="AH57" s="944"/>
      <c r="AI57" s="944"/>
      <c r="AJ57" s="968"/>
      <c r="AK57" s="969"/>
      <c r="AL57" s="965"/>
      <c r="AM57" s="965"/>
      <c r="AN57" s="965"/>
      <c r="AO57" s="965"/>
      <c r="AP57" s="965"/>
      <c r="AQ57" s="965"/>
      <c r="AR57" s="965"/>
      <c r="AS57" s="965"/>
      <c r="AT57" s="965"/>
      <c r="AU57" s="965"/>
      <c r="AV57" s="965"/>
      <c r="AW57" s="965"/>
      <c r="AX57" s="965"/>
      <c r="AY57" s="965"/>
      <c r="AZ57" s="970"/>
      <c r="BA57" s="970"/>
      <c r="BB57" s="970"/>
      <c r="BC57" s="970"/>
      <c r="BD57" s="970"/>
      <c r="BE57" s="941"/>
      <c r="BF57" s="941"/>
      <c r="BG57" s="941"/>
      <c r="BH57" s="941"/>
      <c r="BI57" s="942"/>
      <c r="BJ57" s="56"/>
      <c r="BK57" s="56"/>
      <c r="BL57" s="56"/>
      <c r="BM57" s="56"/>
      <c r="BN57" s="56"/>
      <c r="BO57" s="55"/>
      <c r="BP57" s="55"/>
      <c r="BQ57" s="52">
        <v>51</v>
      </c>
      <c r="BR57" s="72"/>
      <c r="BS57" s="936"/>
      <c r="BT57" s="937"/>
      <c r="BU57" s="937"/>
      <c r="BV57" s="937"/>
      <c r="BW57" s="937"/>
      <c r="BX57" s="937"/>
      <c r="BY57" s="937"/>
      <c r="BZ57" s="937"/>
      <c r="CA57" s="937"/>
      <c r="CB57" s="937"/>
      <c r="CC57" s="937"/>
      <c r="CD57" s="937"/>
      <c r="CE57" s="937"/>
      <c r="CF57" s="937"/>
      <c r="CG57" s="938"/>
      <c r="CH57" s="943"/>
      <c r="CI57" s="944"/>
      <c r="CJ57" s="944"/>
      <c r="CK57" s="944"/>
      <c r="CL57" s="955"/>
      <c r="CM57" s="943"/>
      <c r="CN57" s="944"/>
      <c r="CO57" s="944"/>
      <c r="CP57" s="944"/>
      <c r="CQ57" s="955"/>
      <c r="CR57" s="943"/>
      <c r="CS57" s="944"/>
      <c r="CT57" s="944"/>
      <c r="CU57" s="944"/>
      <c r="CV57" s="955"/>
      <c r="CW57" s="943"/>
      <c r="CX57" s="944"/>
      <c r="CY57" s="944"/>
      <c r="CZ57" s="944"/>
      <c r="DA57" s="955"/>
      <c r="DB57" s="943"/>
      <c r="DC57" s="944"/>
      <c r="DD57" s="944"/>
      <c r="DE57" s="944"/>
      <c r="DF57" s="955"/>
      <c r="DG57" s="943"/>
      <c r="DH57" s="944"/>
      <c r="DI57" s="944"/>
      <c r="DJ57" s="944"/>
      <c r="DK57" s="955"/>
      <c r="DL57" s="943"/>
      <c r="DM57" s="944"/>
      <c r="DN57" s="944"/>
      <c r="DO57" s="944"/>
      <c r="DP57" s="955"/>
      <c r="DQ57" s="943"/>
      <c r="DR57" s="944"/>
      <c r="DS57" s="944"/>
      <c r="DT57" s="944"/>
      <c r="DU57" s="955"/>
      <c r="DV57" s="936"/>
      <c r="DW57" s="937"/>
      <c r="DX57" s="937"/>
      <c r="DY57" s="937"/>
      <c r="DZ57" s="956"/>
      <c r="EA57" s="48"/>
    </row>
    <row r="58" spans="1:131" ht="26.25" customHeight="1" x14ac:dyDescent="0.2">
      <c r="A58" s="52">
        <v>31</v>
      </c>
      <c r="B58" s="936"/>
      <c r="C58" s="937"/>
      <c r="D58" s="937"/>
      <c r="E58" s="937"/>
      <c r="F58" s="937"/>
      <c r="G58" s="937"/>
      <c r="H58" s="937"/>
      <c r="I58" s="937"/>
      <c r="J58" s="937"/>
      <c r="K58" s="937"/>
      <c r="L58" s="937"/>
      <c r="M58" s="937"/>
      <c r="N58" s="937"/>
      <c r="O58" s="937"/>
      <c r="P58" s="938"/>
      <c r="Q58" s="964"/>
      <c r="R58" s="965"/>
      <c r="S58" s="965"/>
      <c r="T58" s="965"/>
      <c r="U58" s="965"/>
      <c r="V58" s="965"/>
      <c r="W58" s="965"/>
      <c r="X58" s="965"/>
      <c r="Y58" s="965"/>
      <c r="Z58" s="965"/>
      <c r="AA58" s="965"/>
      <c r="AB58" s="965"/>
      <c r="AC58" s="965"/>
      <c r="AD58" s="965"/>
      <c r="AE58" s="966"/>
      <c r="AF58" s="967"/>
      <c r="AG58" s="944"/>
      <c r="AH58" s="944"/>
      <c r="AI58" s="944"/>
      <c r="AJ58" s="968"/>
      <c r="AK58" s="969"/>
      <c r="AL58" s="965"/>
      <c r="AM58" s="965"/>
      <c r="AN58" s="965"/>
      <c r="AO58" s="965"/>
      <c r="AP58" s="965"/>
      <c r="AQ58" s="965"/>
      <c r="AR58" s="965"/>
      <c r="AS58" s="965"/>
      <c r="AT58" s="965"/>
      <c r="AU58" s="965"/>
      <c r="AV58" s="965"/>
      <c r="AW58" s="965"/>
      <c r="AX58" s="965"/>
      <c r="AY58" s="965"/>
      <c r="AZ58" s="970"/>
      <c r="BA58" s="970"/>
      <c r="BB58" s="970"/>
      <c r="BC58" s="970"/>
      <c r="BD58" s="970"/>
      <c r="BE58" s="941"/>
      <c r="BF58" s="941"/>
      <c r="BG58" s="941"/>
      <c r="BH58" s="941"/>
      <c r="BI58" s="942"/>
      <c r="BJ58" s="56"/>
      <c r="BK58" s="56"/>
      <c r="BL58" s="56"/>
      <c r="BM58" s="56"/>
      <c r="BN58" s="56"/>
      <c r="BO58" s="55"/>
      <c r="BP58" s="55"/>
      <c r="BQ58" s="52">
        <v>52</v>
      </c>
      <c r="BR58" s="72"/>
      <c r="BS58" s="936"/>
      <c r="BT58" s="937"/>
      <c r="BU58" s="937"/>
      <c r="BV58" s="937"/>
      <c r="BW58" s="937"/>
      <c r="BX58" s="937"/>
      <c r="BY58" s="937"/>
      <c r="BZ58" s="937"/>
      <c r="CA58" s="937"/>
      <c r="CB58" s="937"/>
      <c r="CC58" s="937"/>
      <c r="CD58" s="937"/>
      <c r="CE58" s="937"/>
      <c r="CF58" s="937"/>
      <c r="CG58" s="938"/>
      <c r="CH58" s="943"/>
      <c r="CI58" s="944"/>
      <c r="CJ58" s="944"/>
      <c r="CK58" s="944"/>
      <c r="CL58" s="955"/>
      <c r="CM58" s="943"/>
      <c r="CN58" s="944"/>
      <c r="CO58" s="944"/>
      <c r="CP58" s="944"/>
      <c r="CQ58" s="955"/>
      <c r="CR58" s="943"/>
      <c r="CS58" s="944"/>
      <c r="CT58" s="944"/>
      <c r="CU58" s="944"/>
      <c r="CV58" s="955"/>
      <c r="CW58" s="943"/>
      <c r="CX58" s="944"/>
      <c r="CY58" s="944"/>
      <c r="CZ58" s="944"/>
      <c r="DA58" s="955"/>
      <c r="DB58" s="943"/>
      <c r="DC58" s="944"/>
      <c r="DD58" s="944"/>
      <c r="DE58" s="944"/>
      <c r="DF58" s="955"/>
      <c r="DG58" s="943"/>
      <c r="DH58" s="944"/>
      <c r="DI58" s="944"/>
      <c r="DJ58" s="944"/>
      <c r="DK58" s="955"/>
      <c r="DL58" s="943"/>
      <c r="DM58" s="944"/>
      <c r="DN58" s="944"/>
      <c r="DO58" s="944"/>
      <c r="DP58" s="955"/>
      <c r="DQ58" s="943"/>
      <c r="DR58" s="944"/>
      <c r="DS58" s="944"/>
      <c r="DT58" s="944"/>
      <c r="DU58" s="955"/>
      <c r="DV58" s="936"/>
      <c r="DW58" s="937"/>
      <c r="DX58" s="937"/>
      <c r="DY58" s="937"/>
      <c r="DZ58" s="956"/>
      <c r="EA58" s="48"/>
    </row>
    <row r="59" spans="1:131" ht="26.25" customHeight="1" x14ac:dyDescent="0.2">
      <c r="A59" s="52">
        <v>32</v>
      </c>
      <c r="B59" s="936"/>
      <c r="C59" s="937"/>
      <c r="D59" s="937"/>
      <c r="E59" s="937"/>
      <c r="F59" s="937"/>
      <c r="G59" s="937"/>
      <c r="H59" s="937"/>
      <c r="I59" s="937"/>
      <c r="J59" s="937"/>
      <c r="K59" s="937"/>
      <c r="L59" s="937"/>
      <c r="M59" s="937"/>
      <c r="N59" s="937"/>
      <c r="O59" s="937"/>
      <c r="P59" s="938"/>
      <c r="Q59" s="964"/>
      <c r="R59" s="965"/>
      <c r="S59" s="965"/>
      <c r="T59" s="965"/>
      <c r="U59" s="965"/>
      <c r="V59" s="965"/>
      <c r="W59" s="965"/>
      <c r="X59" s="965"/>
      <c r="Y59" s="965"/>
      <c r="Z59" s="965"/>
      <c r="AA59" s="965"/>
      <c r="AB59" s="965"/>
      <c r="AC59" s="965"/>
      <c r="AD59" s="965"/>
      <c r="AE59" s="966"/>
      <c r="AF59" s="967"/>
      <c r="AG59" s="944"/>
      <c r="AH59" s="944"/>
      <c r="AI59" s="944"/>
      <c r="AJ59" s="968"/>
      <c r="AK59" s="969"/>
      <c r="AL59" s="965"/>
      <c r="AM59" s="965"/>
      <c r="AN59" s="965"/>
      <c r="AO59" s="965"/>
      <c r="AP59" s="965"/>
      <c r="AQ59" s="965"/>
      <c r="AR59" s="965"/>
      <c r="AS59" s="965"/>
      <c r="AT59" s="965"/>
      <c r="AU59" s="965"/>
      <c r="AV59" s="965"/>
      <c r="AW59" s="965"/>
      <c r="AX59" s="965"/>
      <c r="AY59" s="965"/>
      <c r="AZ59" s="970"/>
      <c r="BA59" s="970"/>
      <c r="BB59" s="970"/>
      <c r="BC59" s="970"/>
      <c r="BD59" s="970"/>
      <c r="BE59" s="941"/>
      <c r="BF59" s="941"/>
      <c r="BG59" s="941"/>
      <c r="BH59" s="941"/>
      <c r="BI59" s="942"/>
      <c r="BJ59" s="56"/>
      <c r="BK59" s="56"/>
      <c r="BL59" s="56"/>
      <c r="BM59" s="56"/>
      <c r="BN59" s="56"/>
      <c r="BO59" s="55"/>
      <c r="BP59" s="55"/>
      <c r="BQ59" s="52">
        <v>53</v>
      </c>
      <c r="BR59" s="72"/>
      <c r="BS59" s="936"/>
      <c r="BT59" s="937"/>
      <c r="BU59" s="937"/>
      <c r="BV59" s="937"/>
      <c r="BW59" s="937"/>
      <c r="BX59" s="937"/>
      <c r="BY59" s="937"/>
      <c r="BZ59" s="937"/>
      <c r="CA59" s="937"/>
      <c r="CB59" s="937"/>
      <c r="CC59" s="937"/>
      <c r="CD59" s="937"/>
      <c r="CE59" s="937"/>
      <c r="CF59" s="937"/>
      <c r="CG59" s="938"/>
      <c r="CH59" s="943"/>
      <c r="CI59" s="944"/>
      <c r="CJ59" s="944"/>
      <c r="CK59" s="944"/>
      <c r="CL59" s="955"/>
      <c r="CM59" s="943"/>
      <c r="CN59" s="944"/>
      <c r="CO59" s="944"/>
      <c r="CP59" s="944"/>
      <c r="CQ59" s="955"/>
      <c r="CR59" s="943"/>
      <c r="CS59" s="944"/>
      <c r="CT59" s="944"/>
      <c r="CU59" s="944"/>
      <c r="CV59" s="955"/>
      <c r="CW59" s="943"/>
      <c r="CX59" s="944"/>
      <c r="CY59" s="944"/>
      <c r="CZ59" s="944"/>
      <c r="DA59" s="955"/>
      <c r="DB59" s="943"/>
      <c r="DC59" s="944"/>
      <c r="DD59" s="944"/>
      <c r="DE59" s="944"/>
      <c r="DF59" s="955"/>
      <c r="DG59" s="943"/>
      <c r="DH59" s="944"/>
      <c r="DI59" s="944"/>
      <c r="DJ59" s="944"/>
      <c r="DK59" s="955"/>
      <c r="DL59" s="943"/>
      <c r="DM59" s="944"/>
      <c r="DN59" s="944"/>
      <c r="DO59" s="944"/>
      <c r="DP59" s="955"/>
      <c r="DQ59" s="943"/>
      <c r="DR59" s="944"/>
      <c r="DS59" s="944"/>
      <c r="DT59" s="944"/>
      <c r="DU59" s="955"/>
      <c r="DV59" s="936"/>
      <c r="DW59" s="937"/>
      <c r="DX59" s="937"/>
      <c r="DY59" s="937"/>
      <c r="DZ59" s="956"/>
      <c r="EA59" s="48"/>
    </row>
    <row r="60" spans="1:131" ht="26.25" customHeight="1" x14ac:dyDescent="0.2">
      <c r="A60" s="52">
        <v>33</v>
      </c>
      <c r="B60" s="936"/>
      <c r="C60" s="937"/>
      <c r="D60" s="937"/>
      <c r="E60" s="937"/>
      <c r="F60" s="937"/>
      <c r="G60" s="937"/>
      <c r="H60" s="937"/>
      <c r="I60" s="937"/>
      <c r="J60" s="937"/>
      <c r="K60" s="937"/>
      <c r="L60" s="937"/>
      <c r="M60" s="937"/>
      <c r="N60" s="937"/>
      <c r="O60" s="937"/>
      <c r="P60" s="938"/>
      <c r="Q60" s="964"/>
      <c r="R60" s="965"/>
      <c r="S60" s="965"/>
      <c r="T60" s="965"/>
      <c r="U60" s="965"/>
      <c r="V60" s="965"/>
      <c r="W60" s="965"/>
      <c r="X60" s="965"/>
      <c r="Y60" s="965"/>
      <c r="Z60" s="965"/>
      <c r="AA60" s="965"/>
      <c r="AB60" s="965"/>
      <c r="AC60" s="965"/>
      <c r="AD60" s="965"/>
      <c r="AE60" s="966"/>
      <c r="AF60" s="967"/>
      <c r="AG60" s="944"/>
      <c r="AH60" s="944"/>
      <c r="AI60" s="944"/>
      <c r="AJ60" s="968"/>
      <c r="AK60" s="969"/>
      <c r="AL60" s="965"/>
      <c r="AM60" s="965"/>
      <c r="AN60" s="965"/>
      <c r="AO60" s="965"/>
      <c r="AP60" s="965"/>
      <c r="AQ60" s="965"/>
      <c r="AR60" s="965"/>
      <c r="AS60" s="965"/>
      <c r="AT60" s="965"/>
      <c r="AU60" s="965"/>
      <c r="AV60" s="965"/>
      <c r="AW60" s="965"/>
      <c r="AX60" s="965"/>
      <c r="AY60" s="965"/>
      <c r="AZ60" s="970"/>
      <c r="BA60" s="970"/>
      <c r="BB60" s="970"/>
      <c r="BC60" s="970"/>
      <c r="BD60" s="970"/>
      <c r="BE60" s="941"/>
      <c r="BF60" s="941"/>
      <c r="BG60" s="941"/>
      <c r="BH60" s="941"/>
      <c r="BI60" s="942"/>
      <c r="BJ60" s="56"/>
      <c r="BK60" s="56"/>
      <c r="BL60" s="56"/>
      <c r="BM60" s="56"/>
      <c r="BN60" s="56"/>
      <c r="BO60" s="55"/>
      <c r="BP60" s="55"/>
      <c r="BQ60" s="52">
        <v>54</v>
      </c>
      <c r="BR60" s="72"/>
      <c r="BS60" s="936"/>
      <c r="BT60" s="937"/>
      <c r="BU60" s="937"/>
      <c r="BV60" s="937"/>
      <c r="BW60" s="937"/>
      <c r="BX60" s="937"/>
      <c r="BY60" s="937"/>
      <c r="BZ60" s="937"/>
      <c r="CA60" s="937"/>
      <c r="CB60" s="937"/>
      <c r="CC60" s="937"/>
      <c r="CD60" s="937"/>
      <c r="CE60" s="937"/>
      <c r="CF60" s="937"/>
      <c r="CG60" s="938"/>
      <c r="CH60" s="943"/>
      <c r="CI60" s="944"/>
      <c r="CJ60" s="944"/>
      <c r="CK60" s="944"/>
      <c r="CL60" s="955"/>
      <c r="CM60" s="943"/>
      <c r="CN60" s="944"/>
      <c r="CO60" s="944"/>
      <c r="CP60" s="944"/>
      <c r="CQ60" s="955"/>
      <c r="CR60" s="943"/>
      <c r="CS60" s="944"/>
      <c r="CT60" s="944"/>
      <c r="CU60" s="944"/>
      <c r="CV60" s="955"/>
      <c r="CW60" s="943"/>
      <c r="CX60" s="944"/>
      <c r="CY60" s="944"/>
      <c r="CZ60" s="944"/>
      <c r="DA60" s="955"/>
      <c r="DB60" s="943"/>
      <c r="DC60" s="944"/>
      <c r="DD60" s="944"/>
      <c r="DE60" s="944"/>
      <c r="DF60" s="955"/>
      <c r="DG60" s="943"/>
      <c r="DH60" s="944"/>
      <c r="DI60" s="944"/>
      <c r="DJ60" s="944"/>
      <c r="DK60" s="955"/>
      <c r="DL60" s="943"/>
      <c r="DM60" s="944"/>
      <c r="DN60" s="944"/>
      <c r="DO60" s="944"/>
      <c r="DP60" s="955"/>
      <c r="DQ60" s="943"/>
      <c r="DR60" s="944"/>
      <c r="DS60" s="944"/>
      <c r="DT60" s="944"/>
      <c r="DU60" s="955"/>
      <c r="DV60" s="936"/>
      <c r="DW60" s="937"/>
      <c r="DX60" s="937"/>
      <c r="DY60" s="937"/>
      <c r="DZ60" s="956"/>
      <c r="EA60" s="48"/>
    </row>
    <row r="61" spans="1:131" ht="26.25" customHeight="1" x14ac:dyDescent="0.2">
      <c r="A61" s="52">
        <v>34</v>
      </c>
      <c r="B61" s="936"/>
      <c r="C61" s="937"/>
      <c r="D61" s="937"/>
      <c r="E61" s="937"/>
      <c r="F61" s="937"/>
      <c r="G61" s="937"/>
      <c r="H61" s="937"/>
      <c r="I61" s="937"/>
      <c r="J61" s="937"/>
      <c r="K61" s="937"/>
      <c r="L61" s="937"/>
      <c r="M61" s="937"/>
      <c r="N61" s="937"/>
      <c r="O61" s="937"/>
      <c r="P61" s="938"/>
      <c r="Q61" s="964"/>
      <c r="R61" s="965"/>
      <c r="S61" s="965"/>
      <c r="T61" s="965"/>
      <c r="U61" s="965"/>
      <c r="V61" s="965"/>
      <c r="W61" s="965"/>
      <c r="X61" s="965"/>
      <c r="Y61" s="965"/>
      <c r="Z61" s="965"/>
      <c r="AA61" s="965"/>
      <c r="AB61" s="965"/>
      <c r="AC61" s="965"/>
      <c r="AD61" s="965"/>
      <c r="AE61" s="966"/>
      <c r="AF61" s="967"/>
      <c r="AG61" s="944"/>
      <c r="AH61" s="944"/>
      <c r="AI61" s="944"/>
      <c r="AJ61" s="968"/>
      <c r="AK61" s="969"/>
      <c r="AL61" s="965"/>
      <c r="AM61" s="965"/>
      <c r="AN61" s="965"/>
      <c r="AO61" s="965"/>
      <c r="AP61" s="965"/>
      <c r="AQ61" s="965"/>
      <c r="AR61" s="965"/>
      <c r="AS61" s="965"/>
      <c r="AT61" s="965"/>
      <c r="AU61" s="965"/>
      <c r="AV61" s="965"/>
      <c r="AW61" s="965"/>
      <c r="AX61" s="965"/>
      <c r="AY61" s="965"/>
      <c r="AZ61" s="970"/>
      <c r="BA61" s="970"/>
      <c r="BB61" s="970"/>
      <c r="BC61" s="970"/>
      <c r="BD61" s="970"/>
      <c r="BE61" s="941"/>
      <c r="BF61" s="941"/>
      <c r="BG61" s="941"/>
      <c r="BH61" s="941"/>
      <c r="BI61" s="942"/>
      <c r="BJ61" s="56"/>
      <c r="BK61" s="56"/>
      <c r="BL61" s="56"/>
      <c r="BM61" s="56"/>
      <c r="BN61" s="56"/>
      <c r="BO61" s="55"/>
      <c r="BP61" s="55"/>
      <c r="BQ61" s="52">
        <v>55</v>
      </c>
      <c r="BR61" s="72"/>
      <c r="BS61" s="936"/>
      <c r="BT61" s="937"/>
      <c r="BU61" s="937"/>
      <c r="BV61" s="937"/>
      <c r="BW61" s="937"/>
      <c r="BX61" s="937"/>
      <c r="BY61" s="937"/>
      <c r="BZ61" s="937"/>
      <c r="CA61" s="937"/>
      <c r="CB61" s="937"/>
      <c r="CC61" s="937"/>
      <c r="CD61" s="937"/>
      <c r="CE61" s="937"/>
      <c r="CF61" s="937"/>
      <c r="CG61" s="938"/>
      <c r="CH61" s="943"/>
      <c r="CI61" s="944"/>
      <c r="CJ61" s="944"/>
      <c r="CK61" s="944"/>
      <c r="CL61" s="955"/>
      <c r="CM61" s="943"/>
      <c r="CN61" s="944"/>
      <c r="CO61" s="944"/>
      <c r="CP61" s="944"/>
      <c r="CQ61" s="955"/>
      <c r="CR61" s="943"/>
      <c r="CS61" s="944"/>
      <c r="CT61" s="944"/>
      <c r="CU61" s="944"/>
      <c r="CV61" s="955"/>
      <c r="CW61" s="943"/>
      <c r="CX61" s="944"/>
      <c r="CY61" s="944"/>
      <c r="CZ61" s="944"/>
      <c r="DA61" s="955"/>
      <c r="DB61" s="943"/>
      <c r="DC61" s="944"/>
      <c r="DD61" s="944"/>
      <c r="DE61" s="944"/>
      <c r="DF61" s="955"/>
      <c r="DG61" s="943"/>
      <c r="DH61" s="944"/>
      <c r="DI61" s="944"/>
      <c r="DJ61" s="944"/>
      <c r="DK61" s="955"/>
      <c r="DL61" s="943"/>
      <c r="DM61" s="944"/>
      <c r="DN61" s="944"/>
      <c r="DO61" s="944"/>
      <c r="DP61" s="955"/>
      <c r="DQ61" s="943"/>
      <c r="DR61" s="944"/>
      <c r="DS61" s="944"/>
      <c r="DT61" s="944"/>
      <c r="DU61" s="955"/>
      <c r="DV61" s="936"/>
      <c r="DW61" s="937"/>
      <c r="DX61" s="937"/>
      <c r="DY61" s="937"/>
      <c r="DZ61" s="956"/>
      <c r="EA61" s="48"/>
    </row>
    <row r="62" spans="1:131" ht="26.25" customHeight="1" x14ac:dyDescent="0.2">
      <c r="A62" s="52">
        <v>35</v>
      </c>
      <c r="B62" s="936"/>
      <c r="C62" s="937"/>
      <c r="D62" s="937"/>
      <c r="E62" s="937"/>
      <c r="F62" s="937"/>
      <c r="G62" s="937"/>
      <c r="H62" s="937"/>
      <c r="I62" s="937"/>
      <c r="J62" s="937"/>
      <c r="K62" s="937"/>
      <c r="L62" s="937"/>
      <c r="M62" s="937"/>
      <c r="N62" s="937"/>
      <c r="O62" s="937"/>
      <c r="P62" s="938"/>
      <c r="Q62" s="964"/>
      <c r="R62" s="965"/>
      <c r="S62" s="965"/>
      <c r="T62" s="965"/>
      <c r="U62" s="965"/>
      <c r="V62" s="965"/>
      <c r="W62" s="965"/>
      <c r="X62" s="965"/>
      <c r="Y62" s="965"/>
      <c r="Z62" s="965"/>
      <c r="AA62" s="965"/>
      <c r="AB62" s="965"/>
      <c r="AC62" s="965"/>
      <c r="AD62" s="965"/>
      <c r="AE62" s="966"/>
      <c r="AF62" s="967"/>
      <c r="AG62" s="944"/>
      <c r="AH62" s="944"/>
      <c r="AI62" s="944"/>
      <c r="AJ62" s="968"/>
      <c r="AK62" s="969"/>
      <c r="AL62" s="965"/>
      <c r="AM62" s="965"/>
      <c r="AN62" s="965"/>
      <c r="AO62" s="965"/>
      <c r="AP62" s="965"/>
      <c r="AQ62" s="965"/>
      <c r="AR62" s="965"/>
      <c r="AS62" s="965"/>
      <c r="AT62" s="965"/>
      <c r="AU62" s="965"/>
      <c r="AV62" s="965"/>
      <c r="AW62" s="965"/>
      <c r="AX62" s="965"/>
      <c r="AY62" s="965"/>
      <c r="AZ62" s="970"/>
      <c r="BA62" s="970"/>
      <c r="BB62" s="970"/>
      <c r="BC62" s="970"/>
      <c r="BD62" s="970"/>
      <c r="BE62" s="941"/>
      <c r="BF62" s="941"/>
      <c r="BG62" s="941"/>
      <c r="BH62" s="941"/>
      <c r="BI62" s="942"/>
      <c r="BJ62" s="971" t="s">
        <v>460</v>
      </c>
      <c r="BK62" s="972"/>
      <c r="BL62" s="972"/>
      <c r="BM62" s="972"/>
      <c r="BN62" s="973"/>
      <c r="BO62" s="55"/>
      <c r="BP62" s="55"/>
      <c r="BQ62" s="52">
        <v>56</v>
      </c>
      <c r="BR62" s="72"/>
      <c r="BS62" s="936"/>
      <c r="BT62" s="937"/>
      <c r="BU62" s="937"/>
      <c r="BV62" s="937"/>
      <c r="BW62" s="937"/>
      <c r="BX62" s="937"/>
      <c r="BY62" s="937"/>
      <c r="BZ62" s="937"/>
      <c r="CA62" s="937"/>
      <c r="CB62" s="937"/>
      <c r="CC62" s="937"/>
      <c r="CD62" s="937"/>
      <c r="CE62" s="937"/>
      <c r="CF62" s="937"/>
      <c r="CG62" s="938"/>
      <c r="CH62" s="943"/>
      <c r="CI62" s="944"/>
      <c r="CJ62" s="944"/>
      <c r="CK62" s="944"/>
      <c r="CL62" s="955"/>
      <c r="CM62" s="943"/>
      <c r="CN62" s="944"/>
      <c r="CO62" s="944"/>
      <c r="CP62" s="944"/>
      <c r="CQ62" s="955"/>
      <c r="CR62" s="943"/>
      <c r="CS62" s="944"/>
      <c r="CT62" s="944"/>
      <c r="CU62" s="944"/>
      <c r="CV62" s="955"/>
      <c r="CW62" s="943"/>
      <c r="CX62" s="944"/>
      <c r="CY62" s="944"/>
      <c r="CZ62" s="944"/>
      <c r="DA62" s="955"/>
      <c r="DB62" s="943"/>
      <c r="DC62" s="944"/>
      <c r="DD62" s="944"/>
      <c r="DE62" s="944"/>
      <c r="DF62" s="955"/>
      <c r="DG62" s="943"/>
      <c r="DH62" s="944"/>
      <c r="DI62" s="944"/>
      <c r="DJ62" s="944"/>
      <c r="DK62" s="955"/>
      <c r="DL62" s="943"/>
      <c r="DM62" s="944"/>
      <c r="DN62" s="944"/>
      <c r="DO62" s="944"/>
      <c r="DP62" s="955"/>
      <c r="DQ62" s="943"/>
      <c r="DR62" s="944"/>
      <c r="DS62" s="944"/>
      <c r="DT62" s="944"/>
      <c r="DU62" s="955"/>
      <c r="DV62" s="936"/>
      <c r="DW62" s="937"/>
      <c r="DX62" s="937"/>
      <c r="DY62" s="937"/>
      <c r="DZ62" s="956"/>
      <c r="EA62" s="48"/>
    </row>
    <row r="63" spans="1:131" ht="26.25" customHeight="1" x14ac:dyDescent="0.2">
      <c r="A63" s="53" t="s">
        <v>246</v>
      </c>
      <c r="B63" s="914" t="s">
        <v>371</v>
      </c>
      <c r="C63" s="915"/>
      <c r="D63" s="915"/>
      <c r="E63" s="915"/>
      <c r="F63" s="915"/>
      <c r="G63" s="915"/>
      <c r="H63" s="915"/>
      <c r="I63" s="915"/>
      <c r="J63" s="915"/>
      <c r="K63" s="915"/>
      <c r="L63" s="915"/>
      <c r="M63" s="915"/>
      <c r="N63" s="915"/>
      <c r="O63" s="915"/>
      <c r="P63" s="916"/>
      <c r="Q63" s="924"/>
      <c r="R63" s="925"/>
      <c r="S63" s="925"/>
      <c r="T63" s="925"/>
      <c r="U63" s="925"/>
      <c r="V63" s="925"/>
      <c r="W63" s="925"/>
      <c r="X63" s="925"/>
      <c r="Y63" s="925"/>
      <c r="Z63" s="925"/>
      <c r="AA63" s="925"/>
      <c r="AB63" s="925"/>
      <c r="AC63" s="925"/>
      <c r="AD63" s="925"/>
      <c r="AE63" s="957"/>
      <c r="AF63" s="958">
        <v>703</v>
      </c>
      <c r="AG63" s="926"/>
      <c r="AH63" s="926"/>
      <c r="AI63" s="926"/>
      <c r="AJ63" s="959"/>
      <c r="AK63" s="960"/>
      <c r="AL63" s="925"/>
      <c r="AM63" s="925"/>
      <c r="AN63" s="925"/>
      <c r="AO63" s="925"/>
      <c r="AP63" s="926">
        <v>1124</v>
      </c>
      <c r="AQ63" s="926"/>
      <c r="AR63" s="926"/>
      <c r="AS63" s="926"/>
      <c r="AT63" s="926"/>
      <c r="AU63" s="926">
        <v>871</v>
      </c>
      <c r="AV63" s="926"/>
      <c r="AW63" s="926"/>
      <c r="AX63" s="926"/>
      <c r="AY63" s="926"/>
      <c r="AZ63" s="961"/>
      <c r="BA63" s="961"/>
      <c r="BB63" s="961"/>
      <c r="BC63" s="961"/>
      <c r="BD63" s="961"/>
      <c r="BE63" s="927"/>
      <c r="BF63" s="927"/>
      <c r="BG63" s="927"/>
      <c r="BH63" s="927"/>
      <c r="BI63" s="928"/>
      <c r="BJ63" s="962" t="s">
        <v>199</v>
      </c>
      <c r="BK63" s="921"/>
      <c r="BL63" s="921"/>
      <c r="BM63" s="921"/>
      <c r="BN63" s="963"/>
      <c r="BO63" s="55"/>
      <c r="BP63" s="55"/>
      <c r="BQ63" s="52">
        <v>57</v>
      </c>
      <c r="BR63" s="72"/>
      <c r="BS63" s="936"/>
      <c r="BT63" s="937"/>
      <c r="BU63" s="937"/>
      <c r="BV63" s="937"/>
      <c r="BW63" s="937"/>
      <c r="BX63" s="937"/>
      <c r="BY63" s="937"/>
      <c r="BZ63" s="937"/>
      <c r="CA63" s="937"/>
      <c r="CB63" s="937"/>
      <c r="CC63" s="937"/>
      <c r="CD63" s="937"/>
      <c r="CE63" s="937"/>
      <c r="CF63" s="937"/>
      <c r="CG63" s="938"/>
      <c r="CH63" s="943"/>
      <c r="CI63" s="944"/>
      <c r="CJ63" s="944"/>
      <c r="CK63" s="944"/>
      <c r="CL63" s="955"/>
      <c r="CM63" s="943"/>
      <c r="CN63" s="944"/>
      <c r="CO63" s="944"/>
      <c r="CP63" s="944"/>
      <c r="CQ63" s="955"/>
      <c r="CR63" s="943"/>
      <c r="CS63" s="944"/>
      <c r="CT63" s="944"/>
      <c r="CU63" s="944"/>
      <c r="CV63" s="955"/>
      <c r="CW63" s="943"/>
      <c r="CX63" s="944"/>
      <c r="CY63" s="944"/>
      <c r="CZ63" s="944"/>
      <c r="DA63" s="955"/>
      <c r="DB63" s="943"/>
      <c r="DC63" s="944"/>
      <c r="DD63" s="944"/>
      <c r="DE63" s="944"/>
      <c r="DF63" s="955"/>
      <c r="DG63" s="943"/>
      <c r="DH63" s="944"/>
      <c r="DI63" s="944"/>
      <c r="DJ63" s="944"/>
      <c r="DK63" s="955"/>
      <c r="DL63" s="943"/>
      <c r="DM63" s="944"/>
      <c r="DN63" s="944"/>
      <c r="DO63" s="944"/>
      <c r="DP63" s="955"/>
      <c r="DQ63" s="943"/>
      <c r="DR63" s="944"/>
      <c r="DS63" s="944"/>
      <c r="DT63" s="944"/>
      <c r="DU63" s="955"/>
      <c r="DV63" s="936"/>
      <c r="DW63" s="937"/>
      <c r="DX63" s="937"/>
      <c r="DY63" s="937"/>
      <c r="DZ63" s="956"/>
      <c r="EA63" s="48"/>
    </row>
    <row r="64" spans="1:131" ht="26.25" customHeight="1" x14ac:dyDescent="0.2">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936"/>
      <c r="BT64" s="937"/>
      <c r="BU64" s="937"/>
      <c r="BV64" s="937"/>
      <c r="BW64" s="937"/>
      <c r="BX64" s="937"/>
      <c r="BY64" s="937"/>
      <c r="BZ64" s="937"/>
      <c r="CA64" s="937"/>
      <c r="CB64" s="937"/>
      <c r="CC64" s="937"/>
      <c r="CD64" s="937"/>
      <c r="CE64" s="937"/>
      <c r="CF64" s="937"/>
      <c r="CG64" s="938"/>
      <c r="CH64" s="943"/>
      <c r="CI64" s="944"/>
      <c r="CJ64" s="944"/>
      <c r="CK64" s="944"/>
      <c r="CL64" s="955"/>
      <c r="CM64" s="943"/>
      <c r="CN64" s="944"/>
      <c r="CO64" s="944"/>
      <c r="CP64" s="944"/>
      <c r="CQ64" s="955"/>
      <c r="CR64" s="943"/>
      <c r="CS64" s="944"/>
      <c r="CT64" s="944"/>
      <c r="CU64" s="944"/>
      <c r="CV64" s="955"/>
      <c r="CW64" s="943"/>
      <c r="CX64" s="944"/>
      <c r="CY64" s="944"/>
      <c r="CZ64" s="944"/>
      <c r="DA64" s="955"/>
      <c r="DB64" s="943"/>
      <c r="DC64" s="944"/>
      <c r="DD64" s="944"/>
      <c r="DE64" s="944"/>
      <c r="DF64" s="955"/>
      <c r="DG64" s="943"/>
      <c r="DH64" s="944"/>
      <c r="DI64" s="944"/>
      <c r="DJ64" s="944"/>
      <c r="DK64" s="955"/>
      <c r="DL64" s="943"/>
      <c r="DM64" s="944"/>
      <c r="DN64" s="944"/>
      <c r="DO64" s="944"/>
      <c r="DP64" s="955"/>
      <c r="DQ64" s="943"/>
      <c r="DR64" s="944"/>
      <c r="DS64" s="944"/>
      <c r="DT64" s="944"/>
      <c r="DU64" s="955"/>
      <c r="DV64" s="936"/>
      <c r="DW64" s="937"/>
      <c r="DX64" s="937"/>
      <c r="DY64" s="937"/>
      <c r="DZ64" s="956"/>
      <c r="EA64" s="48"/>
    </row>
    <row r="65" spans="1:131" ht="26.25" customHeight="1" x14ac:dyDescent="0.2">
      <c r="A65" s="56" t="s">
        <v>257</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936"/>
      <c r="BT65" s="937"/>
      <c r="BU65" s="937"/>
      <c r="BV65" s="937"/>
      <c r="BW65" s="937"/>
      <c r="BX65" s="937"/>
      <c r="BY65" s="937"/>
      <c r="BZ65" s="937"/>
      <c r="CA65" s="937"/>
      <c r="CB65" s="937"/>
      <c r="CC65" s="937"/>
      <c r="CD65" s="937"/>
      <c r="CE65" s="937"/>
      <c r="CF65" s="937"/>
      <c r="CG65" s="938"/>
      <c r="CH65" s="943"/>
      <c r="CI65" s="944"/>
      <c r="CJ65" s="944"/>
      <c r="CK65" s="944"/>
      <c r="CL65" s="955"/>
      <c r="CM65" s="943"/>
      <c r="CN65" s="944"/>
      <c r="CO65" s="944"/>
      <c r="CP65" s="944"/>
      <c r="CQ65" s="955"/>
      <c r="CR65" s="943"/>
      <c r="CS65" s="944"/>
      <c r="CT65" s="944"/>
      <c r="CU65" s="944"/>
      <c r="CV65" s="955"/>
      <c r="CW65" s="943"/>
      <c r="CX65" s="944"/>
      <c r="CY65" s="944"/>
      <c r="CZ65" s="944"/>
      <c r="DA65" s="955"/>
      <c r="DB65" s="943"/>
      <c r="DC65" s="944"/>
      <c r="DD65" s="944"/>
      <c r="DE65" s="944"/>
      <c r="DF65" s="955"/>
      <c r="DG65" s="943"/>
      <c r="DH65" s="944"/>
      <c r="DI65" s="944"/>
      <c r="DJ65" s="944"/>
      <c r="DK65" s="955"/>
      <c r="DL65" s="943"/>
      <c r="DM65" s="944"/>
      <c r="DN65" s="944"/>
      <c r="DO65" s="944"/>
      <c r="DP65" s="955"/>
      <c r="DQ65" s="943"/>
      <c r="DR65" s="944"/>
      <c r="DS65" s="944"/>
      <c r="DT65" s="944"/>
      <c r="DU65" s="955"/>
      <c r="DV65" s="936"/>
      <c r="DW65" s="937"/>
      <c r="DX65" s="937"/>
      <c r="DY65" s="937"/>
      <c r="DZ65" s="956"/>
      <c r="EA65" s="48"/>
    </row>
    <row r="66" spans="1:131" ht="26.25" customHeight="1" x14ac:dyDescent="0.2">
      <c r="A66" s="682" t="s">
        <v>404</v>
      </c>
      <c r="B66" s="683"/>
      <c r="C66" s="683"/>
      <c r="D66" s="683"/>
      <c r="E66" s="683"/>
      <c r="F66" s="683"/>
      <c r="G66" s="683"/>
      <c r="H66" s="683"/>
      <c r="I66" s="683"/>
      <c r="J66" s="683"/>
      <c r="K66" s="683"/>
      <c r="L66" s="683"/>
      <c r="M66" s="683"/>
      <c r="N66" s="683"/>
      <c r="O66" s="683"/>
      <c r="P66" s="684"/>
      <c r="Q66" s="674" t="s">
        <v>450</v>
      </c>
      <c r="R66" s="675"/>
      <c r="S66" s="675"/>
      <c r="T66" s="675"/>
      <c r="U66" s="676"/>
      <c r="V66" s="674" t="s">
        <v>451</v>
      </c>
      <c r="W66" s="675"/>
      <c r="X66" s="675"/>
      <c r="Y66" s="675"/>
      <c r="Z66" s="676"/>
      <c r="AA66" s="674" t="s">
        <v>452</v>
      </c>
      <c r="AB66" s="675"/>
      <c r="AC66" s="675"/>
      <c r="AD66" s="675"/>
      <c r="AE66" s="676"/>
      <c r="AF66" s="694" t="s">
        <v>243</v>
      </c>
      <c r="AG66" s="689"/>
      <c r="AH66" s="689"/>
      <c r="AI66" s="689"/>
      <c r="AJ66" s="695"/>
      <c r="AK66" s="674" t="s">
        <v>384</v>
      </c>
      <c r="AL66" s="683"/>
      <c r="AM66" s="683"/>
      <c r="AN66" s="683"/>
      <c r="AO66" s="684"/>
      <c r="AP66" s="674" t="s">
        <v>357</v>
      </c>
      <c r="AQ66" s="675"/>
      <c r="AR66" s="675"/>
      <c r="AS66" s="675"/>
      <c r="AT66" s="676"/>
      <c r="AU66" s="674" t="s">
        <v>461</v>
      </c>
      <c r="AV66" s="675"/>
      <c r="AW66" s="675"/>
      <c r="AX66" s="675"/>
      <c r="AY66" s="676"/>
      <c r="AZ66" s="674" t="s">
        <v>443</v>
      </c>
      <c r="BA66" s="675"/>
      <c r="BB66" s="675"/>
      <c r="BC66" s="675"/>
      <c r="BD66" s="680"/>
      <c r="BE66" s="55"/>
      <c r="BF66" s="55"/>
      <c r="BG66" s="55"/>
      <c r="BH66" s="55"/>
      <c r="BI66" s="55"/>
      <c r="BJ66" s="55"/>
      <c r="BK66" s="55"/>
      <c r="BL66" s="55"/>
      <c r="BM66" s="55"/>
      <c r="BN66" s="55"/>
      <c r="BO66" s="55"/>
      <c r="BP66" s="55"/>
      <c r="BQ66" s="52">
        <v>60</v>
      </c>
      <c r="BR66" s="73"/>
      <c r="BS66" s="907"/>
      <c r="BT66" s="908"/>
      <c r="BU66" s="908"/>
      <c r="BV66" s="908"/>
      <c r="BW66" s="908"/>
      <c r="BX66" s="908"/>
      <c r="BY66" s="908"/>
      <c r="BZ66" s="908"/>
      <c r="CA66" s="908"/>
      <c r="CB66" s="908"/>
      <c r="CC66" s="908"/>
      <c r="CD66" s="908"/>
      <c r="CE66" s="908"/>
      <c r="CF66" s="908"/>
      <c r="CG66" s="909"/>
      <c r="CH66" s="910"/>
      <c r="CI66" s="911"/>
      <c r="CJ66" s="911"/>
      <c r="CK66" s="911"/>
      <c r="CL66" s="912"/>
      <c r="CM66" s="910"/>
      <c r="CN66" s="911"/>
      <c r="CO66" s="911"/>
      <c r="CP66" s="911"/>
      <c r="CQ66" s="912"/>
      <c r="CR66" s="910"/>
      <c r="CS66" s="911"/>
      <c r="CT66" s="911"/>
      <c r="CU66" s="911"/>
      <c r="CV66" s="912"/>
      <c r="CW66" s="910"/>
      <c r="CX66" s="911"/>
      <c r="CY66" s="911"/>
      <c r="CZ66" s="911"/>
      <c r="DA66" s="912"/>
      <c r="DB66" s="910"/>
      <c r="DC66" s="911"/>
      <c r="DD66" s="911"/>
      <c r="DE66" s="911"/>
      <c r="DF66" s="912"/>
      <c r="DG66" s="910"/>
      <c r="DH66" s="911"/>
      <c r="DI66" s="911"/>
      <c r="DJ66" s="911"/>
      <c r="DK66" s="912"/>
      <c r="DL66" s="910"/>
      <c r="DM66" s="911"/>
      <c r="DN66" s="911"/>
      <c r="DO66" s="911"/>
      <c r="DP66" s="912"/>
      <c r="DQ66" s="910"/>
      <c r="DR66" s="911"/>
      <c r="DS66" s="911"/>
      <c r="DT66" s="911"/>
      <c r="DU66" s="912"/>
      <c r="DV66" s="907"/>
      <c r="DW66" s="908"/>
      <c r="DX66" s="908"/>
      <c r="DY66" s="908"/>
      <c r="DZ66" s="913"/>
      <c r="EA66" s="48"/>
    </row>
    <row r="67" spans="1:131" ht="26.25" customHeight="1" x14ac:dyDescent="0.2">
      <c r="A67" s="685"/>
      <c r="B67" s="686"/>
      <c r="C67" s="686"/>
      <c r="D67" s="686"/>
      <c r="E67" s="686"/>
      <c r="F67" s="686"/>
      <c r="G67" s="686"/>
      <c r="H67" s="686"/>
      <c r="I67" s="686"/>
      <c r="J67" s="686"/>
      <c r="K67" s="686"/>
      <c r="L67" s="686"/>
      <c r="M67" s="686"/>
      <c r="N67" s="686"/>
      <c r="O67" s="686"/>
      <c r="P67" s="687"/>
      <c r="Q67" s="677"/>
      <c r="R67" s="678"/>
      <c r="S67" s="678"/>
      <c r="T67" s="678"/>
      <c r="U67" s="679"/>
      <c r="V67" s="677"/>
      <c r="W67" s="678"/>
      <c r="X67" s="678"/>
      <c r="Y67" s="678"/>
      <c r="Z67" s="679"/>
      <c r="AA67" s="677"/>
      <c r="AB67" s="678"/>
      <c r="AC67" s="678"/>
      <c r="AD67" s="678"/>
      <c r="AE67" s="679"/>
      <c r="AF67" s="696"/>
      <c r="AG67" s="692"/>
      <c r="AH67" s="692"/>
      <c r="AI67" s="692"/>
      <c r="AJ67" s="697"/>
      <c r="AK67" s="698"/>
      <c r="AL67" s="686"/>
      <c r="AM67" s="686"/>
      <c r="AN67" s="686"/>
      <c r="AO67" s="687"/>
      <c r="AP67" s="677"/>
      <c r="AQ67" s="678"/>
      <c r="AR67" s="678"/>
      <c r="AS67" s="678"/>
      <c r="AT67" s="679"/>
      <c r="AU67" s="677"/>
      <c r="AV67" s="678"/>
      <c r="AW67" s="678"/>
      <c r="AX67" s="678"/>
      <c r="AY67" s="679"/>
      <c r="AZ67" s="677"/>
      <c r="BA67" s="678"/>
      <c r="BB67" s="678"/>
      <c r="BC67" s="678"/>
      <c r="BD67" s="681"/>
      <c r="BE67" s="55"/>
      <c r="BF67" s="55"/>
      <c r="BG67" s="55"/>
      <c r="BH67" s="55"/>
      <c r="BI67" s="55"/>
      <c r="BJ67" s="55"/>
      <c r="BK67" s="55"/>
      <c r="BL67" s="55"/>
      <c r="BM67" s="55"/>
      <c r="BN67" s="55"/>
      <c r="BO67" s="55"/>
      <c r="BP67" s="55"/>
      <c r="BQ67" s="52">
        <v>61</v>
      </c>
      <c r="BR67" s="73"/>
      <c r="BS67" s="907"/>
      <c r="BT67" s="908"/>
      <c r="BU67" s="908"/>
      <c r="BV67" s="908"/>
      <c r="BW67" s="908"/>
      <c r="BX67" s="908"/>
      <c r="BY67" s="908"/>
      <c r="BZ67" s="908"/>
      <c r="CA67" s="908"/>
      <c r="CB67" s="908"/>
      <c r="CC67" s="908"/>
      <c r="CD67" s="908"/>
      <c r="CE67" s="908"/>
      <c r="CF67" s="908"/>
      <c r="CG67" s="909"/>
      <c r="CH67" s="910"/>
      <c r="CI67" s="911"/>
      <c r="CJ67" s="911"/>
      <c r="CK67" s="911"/>
      <c r="CL67" s="912"/>
      <c r="CM67" s="910"/>
      <c r="CN67" s="911"/>
      <c r="CO67" s="911"/>
      <c r="CP67" s="911"/>
      <c r="CQ67" s="912"/>
      <c r="CR67" s="910"/>
      <c r="CS67" s="911"/>
      <c r="CT67" s="911"/>
      <c r="CU67" s="911"/>
      <c r="CV67" s="912"/>
      <c r="CW67" s="910"/>
      <c r="CX67" s="911"/>
      <c r="CY67" s="911"/>
      <c r="CZ67" s="911"/>
      <c r="DA67" s="912"/>
      <c r="DB67" s="910"/>
      <c r="DC67" s="911"/>
      <c r="DD67" s="911"/>
      <c r="DE67" s="911"/>
      <c r="DF67" s="912"/>
      <c r="DG67" s="910"/>
      <c r="DH67" s="911"/>
      <c r="DI67" s="911"/>
      <c r="DJ67" s="911"/>
      <c r="DK67" s="912"/>
      <c r="DL67" s="910"/>
      <c r="DM67" s="911"/>
      <c r="DN67" s="911"/>
      <c r="DO67" s="911"/>
      <c r="DP67" s="912"/>
      <c r="DQ67" s="910"/>
      <c r="DR67" s="911"/>
      <c r="DS67" s="911"/>
      <c r="DT67" s="911"/>
      <c r="DU67" s="912"/>
      <c r="DV67" s="907"/>
      <c r="DW67" s="908"/>
      <c r="DX67" s="908"/>
      <c r="DY67" s="908"/>
      <c r="DZ67" s="913"/>
      <c r="EA67" s="48"/>
    </row>
    <row r="68" spans="1:131" ht="26.25" customHeight="1" x14ac:dyDescent="0.2">
      <c r="A68" s="51">
        <v>1</v>
      </c>
      <c r="B68" s="947" t="s">
        <v>532</v>
      </c>
      <c r="C68" s="948"/>
      <c r="D68" s="948"/>
      <c r="E68" s="948"/>
      <c r="F68" s="948"/>
      <c r="G68" s="948"/>
      <c r="H68" s="948"/>
      <c r="I68" s="948"/>
      <c r="J68" s="948"/>
      <c r="K68" s="948"/>
      <c r="L68" s="948"/>
      <c r="M68" s="948"/>
      <c r="N68" s="948"/>
      <c r="O68" s="948"/>
      <c r="P68" s="949"/>
      <c r="Q68" s="950">
        <v>29</v>
      </c>
      <c r="R68" s="951"/>
      <c r="S68" s="951"/>
      <c r="T68" s="951"/>
      <c r="U68" s="951"/>
      <c r="V68" s="951">
        <v>25</v>
      </c>
      <c r="W68" s="951"/>
      <c r="X68" s="951"/>
      <c r="Y68" s="951"/>
      <c r="Z68" s="951"/>
      <c r="AA68" s="951">
        <v>5</v>
      </c>
      <c r="AB68" s="951"/>
      <c r="AC68" s="951"/>
      <c r="AD68" s="951"/>
      <c r="AE68" s="951"/>
      <c r="AF68" s="951">
        <v>5</v>
      </c>
      <c r="AG68" s="951"/>
      <c r="AH68" s="951"/>
      <c r="AI68" s="951"/>
      <c r="AJ68" s="951"/>
      <c r="AK68" s="951">
        <v>20</v>
      </c>
      <c r="AL68" s="951"/>
      <c r="AM68" s="951"/>
      <c r="AN68" s="951"/>
      <c r="AO68" s="951"/>
      <c r="AP68" s="952" t="s">
        <v>199</v>
      </c>
      <c r="AQ68" s="952"/>
      <c r="AR68" s="952"/>
      <c r="AS68" s="952"/>
      <c r="AT68" s="952"/>
      <c r="AU68" s="952" t="s">
        <v>199</v>
      </c>
      <c r="AV68" s="952"/>
      <c r="AW68" s="952"/>
      <c r="AX68" s="952"/>
      <c r="AY68" s="952"/>
      <c r="AZ68" s="953"/>
      <c r="BA68" s="953"/>
      <c r="BB68" s="953"/>
      <c r="BC68" s="953"/>
      <c r="BD68" s="954"/>
      <c r="BE68" s="55"/>
      <c r="BF68" s="55"/>
      <c r="BG68" s="55"/>
      <c r="BH68" s="55"/>
      <c r="BI68" s="55"/>
      <c r="BJ68" s="55"/>
      <c r="BK68" s="55"/>
      <c r="BL68" s="55"/>
      <c r="BM68" s="55"/>
      <c r="BN68" s="55"/>
      <c r="BO68" s="55"/>
      <c r="BP68" s="55"/>
      <c r="BQ68" s="52">
        <v>62</v>
      </c>
      <c r="BR68" s="73"/>
      <c r="BS68" s="907"/>
      <c r="BT68" s="908"/>
      <c r="BU68" s="908"/>
      <c r="BV68" s="908"/>
      <c r="BW68" s="908"/>
      <c r="BX68" s="908"/>
      <c r="BY68" s="908"/>
      <c r="BZ68" s="908"/>
      <c r="CA68" s="908"/>
      <c r="CB68" s="908"/>
      <c r="CC68" s="908"/>
      <c r="CD68" s="908"/>
      <c r="CE68" s="908"/>
      <c r="CF68" s="908"/>
      <c r="CG68" s="909"/>
      <c r="CH68" s="910"/>
      <c r="CI68" s="911"/>
      <c r="CJ68" s="911"/>
      <c r="CK68" s="911"/>
      <c r="CL68" s="912"/>
      <c r="CM68" s="910"/>
      <c r="CN68" s="911"/>
      <c r="CO68" s="911"/>
      <c r="CP68" s="911"/>
      <c r="CQ68" s="912"/>
      <c r="CR68" s="910"/>
      <c r="CS68" s="911"/>
      <c r="CT68" s="911"/>
      <c r="CU68" s="911"/>
      <c r="CV68" s="912"/>
      <c r="CW68" s="910"/>
      <c r="CX68" s="911"/>
      <c r="CY68" s="911"/>
      <c r="CZ68" s="911"/>
      <c r="DA68" s="912"/>
      <c r="DB68" s="910"/>
      <c r="DC68" s="911"/>
      <c r="DD68" s="911"/>
      <c r="DE68" s="911"/>
      <c r="DF68" s="912"/>
      <c r="DG68" s="910"/>
      <c r="DH68" s="911"/>
      <c r="DI68" s="911"/>
      <c r="DJ68" s="911"/>
      <c r="DK68" s="912"/>
      <c r="DL68" s="910"/>
      <c r="DM68" s="911"/>
      <c r="DN68" s="911"/>
      <c r="DO68" s="911"/>
      <c r="DP68" s="912"/>
      <c r="DQ68" s="910"/>
      <c r="DR68" s="911"/>
      <c r="DS68" s="911"/>
      <c r="DT68" s="911"/>
      <c r="DU68" s="912"/>
      <c r="DV68" s="907"/>
      <c r="DW68" s="908"/>
      <c r="DX68" s="908"/>
      <c r="DY68" s="908"/>
      <c r="DZ68" s="913"/>
      <c r="EA68" s="48"/>
    </row>
    <row r="69" spans="1:131" ht="26.25" customHeight="1" x14ac:dyDescent="0.2">
      <c r="A69" s="52">
        <v>2</v>
      </c>
      <c r="B69" s="936" t="s">
        <v>484</v>
      </c>
      <c r="C69" s="937"/>
      <c r="D69" s="937"/>
      <c r="E69" s="937"/>
      <c r="F69" s="937"/>
      <c r="G69" s="937"/>
      <c r="H69" s="937"/>
      <c r="I69" s="937"/>
      <c r="J69" s="937"/>
      <c r="K69" s="937"/>
      <c r="L69" s="937"/>
      <c r="M69" s="937"/>
      <c r="N69" s="937"/>
      <c r="O69" s="937"/>
      <c r="P69" s="938"/>
      <c r="Q69" s="939">
        <v>27</v>
      </c>
      <c r="R69" s="940"/>
      <c r="S69" s="940"/>
      <c r="T69" s="940"/>
      <c r="U69" s="940"/>
      <c r="V69" s="940">
        <v>22</v>
      </c>
      <c r="W69" s="940"/>
      <c r="X69" s="940"/>
      <c r="Y69" s="940"/>
      <c r="Z69" s="940"/>
      <c r="AA69" s="940">
        <v>4</v>
      </c>
      <c r="AB69" s="940"/>
      <c r="AC69" s="940"/>
      <c r="AD69" s="940"/>
      <c r="AE69" s="940"/>
      <c r="AF69" s="940">
        <v>4</v>
      </c>
      <c r="AG69" s="940"/>
      <c r="AH69" s="940"/>
      <c r="AI69" s="940"/>
      <c r="AJ69" s="940"/>
      <c r="AK69" s="940">
        <v>20</v>
      </c>
      <c r="AL69" s="940"/>
      <c r="AM69" s="940"/>
      <c r="AN69" s="940"/>
      <c r="AO69" s="940"/>
      <c r="AP69" s="940" t="s">
        <v>199</v>
      </c>
      <c r="AQ69" s="940"/>
      <c r="AR69" s="940"/>
      <c r="AS69" s="940"/>
      <c r="AT69" s="940"/>
      <c r="AU69" s="940" t="s">
        <v>199</v>
      </c>
      <c r="AV69" s="940"/>
      <c r="AW69" s="940"/>
      <c r="AX69" s="940"/>
      <c r="AY69" s="940"/>
      <c r="AZ69" s="941"/>
      <c r="BA69" s="941"/>
      <c r="BB69" s="941"/>
      <c r="BC69" s="941"/>
      <c r="BD69" s="942"/>
      <c r="BE69" s="55"/>
      <c r="BF69" s="55"/>
      <c r="BG69" s="55"/>
      <c r="BH69" s="55"/>
      <c r="BI69" s="55"/>
      <c r="BJ69" s="55"/>
      <c r="BK69" s="55"/>
      <c r="BL69" s="55"/>
      <c r="BM69" s="55"/>
      <c r="BN69" s="55"/>
      <c r="BO69" s="55"/>
      <c r="BP69" s="55"/>
      <c r="BQ69" s="52">
        <v>63</v>
      </c>
      <c r="BR69" s="73"/>
      <c r="BS69" s="907"/>
      <c r="BT69" s="908"/>
      <c r="BU69" s="908"/>
      <c r="BV69" s="908"/>
      <c r="BW69" s="908"/>
      <c r="BX69" s="908"/>
      <c r="BY69" s="908"/>
      <c r="BZ69" s="908"/>
      <c r="CA69" s="908"/>
      <c r="CB69" s="908"/>
      <c r="CC69" s="908"/>
      <c r="CD69" s="908"/>
      <c r="CE69" s="908"/>
      <c r="CF69" s="908"/>
      <c r="CG69" s="909"/>
      <c r="CH69" s="910"/>
      <c r="CI69" s="911"/>
      <c r="CJ69" s="911"/>
      <c r="CK69" s="911"/>
      <c r="CL69" s="912"/>
      <c r="CM69" s="910"/>
      <c r="CN69" s="911"/>
      <c r="CO69" s="911"/>
      <c r="CP69" s="911"/>
      <c r="CQ69" s="912"/>
      <c r="CR69" s="910"/>
      <c r="CS69" s="911"/>
      <c r="CT69" s="911"/>
      <c r="CU69" s="911"/>
      <c r="CV69" s="912"/>
      <c r="CW69" s="910"/>
      <c r="CX69" s="911"/>
      <c r="CY69" s="911"/>
      <c r="CZ69" s="911"/>
      <c r="DA69" s="912"/>
      <c r="DB69" s="910"/>
      <c r="DC69" s="911"/>
      <c r="DD69" s="911"/>
      <c r="DE69" s="911"/>
      <c r="DF69" s="912"/>
      <c r="DG69" s="910"/>
      <c r="DH69" s="911"/>
      <c r="DI69" s="911"/>
      <c r="DJ69" s="911"/>
      <c r="DK69" s="912"/>
      <c r="DL69" s="910"/>
      <c r="DM69" s="911"/>
      <c r="DN69" s="911"/>
      <c r="DO69" s="911"/>
      <c r="DP69" s="912"/>
      <c r="DQ69" s="910"/>
      <c r="DR69" s="911"/>
      <c r="DS69" s="911"/>
      <c r="DT69" s="911"/>
      <c r="DU69" s="912"/>
      <c r="DV69" s="907"/>
      <c r="DW69" s="908"/>
      <c r="DX69" s="908"/>
      <c r="DY69" s="908"/>
      <c r="DZ69" s="913"/>
      <c r="EA69" s="48"/>
    </row>
    <row r="70" spans="1:131" ht="26.25" customHeight="1" x14ac:dyDescent="0.2">
      <c r="A70" s="52">
        <v>3</v>
      </c>
      <c r="B70" s="936" t="s">
        <v>526</v>
      </c>
      <c r="C70" s="937"/>
      <c r="D70" s="937"/>
      <c r="E70" s="937"/>
      <c r="F70" s="937"/>
      <c r="G70" s="937"/>
      <c r="H70" s="937"/>
      <c r="I70" s="937"/>
      <c r="J70" s="937"/>
      <c r="K70" s="937"/>
      <c r="L70" s="937"/>
      <c r="M70" s="937"/>
      <c r="N70" s="937"/>
      <c r="O70" s="937"/>
      <c r="P70" s="938"/>
      <c r="Q70" s="939">
        <v>149</v>
      </c>
      <c r="R70" s="940"/>
      <c r="S70" s="940"/>
      <c r="T70" s="940"/>
      <c r="U70" s="940"/>
      <c r="V70" s="940">
        <v>143</v>
      </c>
      <c r="W70" s="940"/>
      <c r="X70" s="940"/>
      <c r="Y70" s="940"/>
      <c r="Z70" s="940"/>
      <c r="AA70" s="940">
        <v>5</v>
      </c>
      <c r="AB70" s="940"/>
      <c r="AC70" s="940"/>
      <c r="AD70" s="940"/>
      <c r="AE70" s="940"/>
      <c r="AF70" s="940">
        <v>5</v>
      </c>
      <c r="AG70" s="940"/>
      <c r="AH70" s="940"/>
      <c r="AI70" s="940"/>
      <c r="AJ70" s="940"/>
      <c r="AK70" s="940">
        <v>43</v>
      </c>
      <c r="AL70" s="940"/>
      <c r="AM70" s="940"/>
      <c r="AN70" s="940"/>
      <c r="AO70" s="940"/>
      <c r="AP70" s="940" t="s">
        <v>199</v>
      </c>
      <c r="AQ70" s="940"/>
      <c r="AR70" s="940"/>
      <c r="AS70" s="940"/>
      <c r="AT70" s="940"/>
      <c r="AU70" s="940" t="s">
        <v>199</v>
      </c>
      <c r="AV70" s="940"/>
      <c r="AW70" s="940"/>
      <c r="AX70" s="940"/>
      <c r="AY70" s="940"/>
      <c r="AZ70" s="941"/>
      <c r="BA70" s="941"/>
      <c r="BB70" s="941"/>
      <c r="BC70" s="941"/>
      <c r="BD70" s="942"/>
      <c r="BE70" s="55"/>
      <c r="BF70" s="55"/>
      <c r="BG70" s="55"/>
      <c r="BH70" s="55"/>
      <c r="BI70" s="55"/>
      <c r="BJ70" s="55"/>
      <c r="BK70" s="55"/>
      <c r="BL70" s="55"/>
      <c r="BM70" s="55"/>
      <c r="BN70" s="55"/>
      <c r="BO70" s="55"/>
      <c r="BP70" s="55"/>
      <c r="BQ70" s="52">
        <v>64</v>
      </c>
      <c r="BR70" s="73"/>
      <c r="BS70" s="907"/>
      <c r="BT70" s="908"/>
      <c r="BU70" s="908"/>
      <c r="BV70" s="908"/>
      <c r="BW70" s="908"/>
      <c r="BX70" s="908"/>
      <c r="BY70" s="908"/>
      <c r="BZ70" s="908"/>
      <c r="CA70" s="908"/>
      <c r="CB70" s="908"/>
      <c r="CC70" s="908"/>
      <c r="CD70" s="908"/>
      <c r="CE70" s="908"/>
      <c r="CF70" s="908"/>
      <c r="CG70" s="909"/>
      <c r="CH70" s="910"/>
      <c r="CI70" s="911"/>
      <c r="CJ70" s="911"/>
      <c r="CK70" s="911"/>
      <c r="CL70" s="912"/>
      <c r="CM70" s="910"/>
      <c r="CN70" s="911"/>
      <c r="CO70" s="911"/>
      <c r="CP70" s="911"/>
      <c r="CQ70" s="912"/>
      <c r="CR70" s="910"/>
      <c r="CS70" s="911"/>
      <c r="CT70" s="911"/>
      <c r="CU70" s="911"/>
      <c r="CV70" s="912"/>
      <c r="CW70" s="910"/>
      <c r="CX70" s="911"/>
      <c r="CY70" s="911"/>
      <c r="CZ70" s="911"/>
      <c r="DA70" s="912"/>
      <c r="DB70" s="910"/>
      <c r="DC70" s="911"/>
      <c r="DD70" s="911"/>
      <c r="DE70" s="911"/>
      <c r="DF70" s="912"/>
      <c r="DG70" s="910"/>
      <c r="DH70" s="911"/>
      <c r="DI70" s="911"/>
      <c r="DJ70" s="911"/>
      <c r="DK70" s="912"/>
      <c r="DL70" s="910"/>
      <c r="DM70" s="911"/>
      <c r="DN70" s="911"/>
      <c r="DO70" s="911"/>
      <c r="DP70" s="912"/>
      <c r="DQ70" s="910"/>
      <c r="DR70" s="911"/>
      <c r="DS70" s="911"/>
      <c r="DT70" s="911"/>
      <c r="DU70" s="912"/>
      <c r="DV70" s="907"/>
      <c r="DW70" s="908"/>
      <c r="DX70" s="908"/>
      <c r="DY70" s="908"/>
      <c r="DZ70" s="913"/>
      <c r="EA70" s="48"/>
    </row>
    <row r="71" spans="1:131" ht="26.25" customHeight="1" x14ac:dyDescent="0.2">
      <c r="A71" s="52">
        <v>4</v>
      </c>
      <c r="B71" s="936" t="s">
        <v>533</v>
      </c>
      <c r="C71" s="937"/>
      <c r="D71" s="937"/>
      <c r="E71" s="937"/>
      <c r="F71" s="937"/>
      <c r="G71" s="937"/>
      <c r="H71" s="937"/>
      <c r="I71" s="937"/>
      <c r="J71" s="937"/>
      <c r="K71" s="937"/>
      <c r="L71" s="937"/>
      <c r="M71" s="937"/>
      <c r="N71" s="937"/>
      <c r="O71" s="937"/>
      <c r="P71" s="938"/>
      <c r="Q71" s="939">
        <v>1996</v>
      </c>
      <c r="R71" s="940"/>
      <c r="S71" s="940"/>
      <c r="T71" s="940"/>
      <c r="U71" s="940"/>
      <c r="V71" s="940">
        <v>1779</v>
      </c>
      <c r="W71" s="940"/>
      <c r="X71" s="940"/>
      <c r="Y71" s="940"/>
      <c r="Z71" s="940"/>
      <c r="AA71" s="940">
        <v>217</v>
      </c>
      <c r="AB71" s="940"/>
      <c r="AC71" s="940"/>
      <c r="AD71" s="940"/>
      <c r="AE71" s="940"/>
      <c r="AF71" s="940">
        <v>217</v>
      </c>
      <c r="AG71" s="940"/>
      <c r="AH71" s="940"/>
      <c r="AI71" s="940"/>
      <c r="AJ71" s="940"/>
      <c r="AK71" s="940">
        <v>58</v>
      </c>
      <c r="AL71" s="940"/>
      <c r="AM71" s="940"/>
      <c r="AN71" s="940"/>
      <c r="AO71" s="940"/>
      <c r="AP71" s="940" t="s">
        <v>199</v>
      </c>
      <c r="AQ71" s="940"/>
      <c r="AR71" s="940"/>
      <c r="AS71" s="940"/>
      <c r="AT71" s="940"/>
      <c r="AU71" s="940" t="s">
        <v>199</v>
      </c>
      <c r="AV71" s="940"/>
      <c r="AW71" s="940"/>
      <c r="AX71" s="940"/>
      <c r="AY71" s="940"/>
      <c r="AZ71" s="941"/>
      <c r="BA71" s="941"/>
      <c r="BB71" s="941"/>
      <c r="BC71" s="941"/>
      <c r="BD71" s="942"/>
      <c r="BE71" s="55"/>
      <c r="BF71" s="55"/>
      <c r="BG71" s="55"/>
      <c r="BH71" s="55"/>
      <c r="BI71" s="55"/>
      <c r="BJ71" s="55"/>
      <c r="BK71" s="55"/>
      <c r="BL71" s="55"/>
      <c r="BM71" s="55"/>
      <c r="BN71" s="55"/>
      <c r="BO71" s="55"/>
      <c r="BP71" s="55"/>
      <c r="BQ71" s="52">
        <v>65</v>
      </c>
      <c r="BR71" s="73"/>
      <c r="BS71" s="907"/>
      <c r="BT71" s="908"/>
      <c r="BU71" s="908"/>
      <c r="BV71" s="908"/>
      <c r="BW71" s="908"/>
      <c r="BX71" s="908"/>
      <c r="BY71" s="908"/>
      <c r="BZ71" s="908"/>
      <c r="CA71" s="908"/>
      <c r="CB71" s="908"/>
      <c r="CC71" s="908"/>
      <c r="CD71" s="908"/>
      <c r="CE71" s="908"/>
      <c r="CF71" s="908"/>
      <c r="CG71" s="909"/>
      <c r="CH71" s="910"/>
      <c r="CI71" s="911"/>
      <c r="CJ71" s="911"/>
      <c r="CK71" s="911"/>
      <c r="CL71" s="912"/>
      <c r="CM71" s="910"/>
      <c r="CN71" s="911"/>
      <c r="CO71" s="911"/>
      <c r="CP71" s="911"/>
      <c r="CQ71" s="912"/>
      <c r="CR71" s="910"/>
      <c r="CS71" s="911"/>
      <c r="CT71" s="911"/>
      <c r="CU71" s="911"/>
      <c r="CV71" s="912"/>
      <c r="CW71" s="910"/>
      <c r="CX71" s="911"/>
      <c r="CY71" s="911"/>
      <c r="CZ71" s="911"/>
      <c r="DA71" s="912"/>
      <c r="DB71" s="910"/>
      <c r="DC71" s="911"/>
      <c r="DD71" s="911"/>
      <c r="DE71" s="911"/>
      <c r="DF71" s="912"/>
      <c r="DG71" s="910"/>
      <c r="DH71" s="911"/>
      <c r="DI71" s="911"/>
      <c r="DJ71" s="911"/>
      <c r="DK71" s="912"/>
      <c r="DL71" s="910"/>
      <c r="DM71" s="911"/>
      <c r="DN71" s="911"/>
      <c r="DO71" s="911"/>
      <c r="DP71" s="912"/>
      <c r="DQ71" s="910"/>
      <c r="DR71" s="911"/>
      <c r="DS71" s="911"/>
      <c r="DT71" s="911"/>
      <c r="DU71" s="912"/>
      <c r="DV71" s="907"/>
      <c r="DW71" s="908"/>
      <c r="DX71" s="908"/>
      <c r="DY71" s="908"/>
      <c r="DZ71" s="913"/>
      <c r="EA71" s="48"/>
    </row>
    <row r="72" spans="1:131" ht="26.25" customHeight="1" x14ac:dyDescent="0.2">
      <c r="A72" s="52">
        <v>5</v>
      </c>
      <c r="B72" s="936" t="s">
        <v>309</v>
      </c>
      <c r="C72" s="937"/>
      <c r="D72" s="937"/>
      <c r="E72" s="937"/>
      <c r="F72" s="937"/>
      <c r="G72" s="937"/>
      <c r="H72" s="937"/>
      <c r="I72" s="937"/>
      <c r="J72" s="937"/>
      <c r="K72" s="937"/>
      <c r="L72" s="937"/>
      <c r="M72" s="937"/>
      <c r="N72" s="937"/>
      <c r="O72" s="937"/>
      <c r="P72" s="938"/>
      <c r="Q72" s="939">
        <v>45</v>
      </c>
      <c r="R72" s="940"/>
      <c r="S72" s="940"/>
      <c r="T72" s="940"/>
      <c r="U72" s="940"/>
      <c r="V72" s="940">
        <v>40</v>
      </c>
      <c r="W72" s="940"/>
      <c r="X72" s="940"/>
      <c r="Y72" s="940"/>
      <c r="Z72" s="940"/>
      <c r="AA72" s="940">
        <v>5</v>
      </c>
      <c r="AB72" s="940"/>
      <c r="AC72" s="940"/>
      <c r="AD72" s="940"/>
      <c r="AE72" s="940"/>
      <c r="AF72" s="940">
        <v>5</v>
      </c>
      <c r="AG72" s="940"/>
      <c r="AH72" s="940"/>
      <c r="AI72" s="940"/>
      <c r="AJ72" s="940"/>
      <c r="AK72" s="940">
        <v>28</v>
      </c>
      <c r="AL72" s="940"/>
      <c r="AM72" s="940"/>
      <c r="AN72" s="940"/>
      <c r="AO72" s="940"/>
      <c r="AP72" s="940" t="s">
        <v>199</v>
      </c>
      <c r="AQ72" s="940"/>
      <c r="AR72" s="940"/>
      <c r="AS72" s="940"/>
      <c r="AT72" s="940"/>
      <c r="AU72" s="940" t="s">
        <v>199</v>
      </c>
      <c r="AV72" s="940"/>
      <c r="AW72" s="940"/>
      <c r="AX72" s="940"/>
      <c r="AY72" s="940"/>
      <c r="AZ72" s="941"/>
      <c r="BA72" s="941"/>
      <c r="BB72" s="941"/>
      <c r="BC72" s="941"/>
      <c r="BD72" s="942"/>
      <c r="BE72" s="55"/>
      <c r="BF72" s="55"/>
      <c r="BG72" s="55"/>
      <c r="BH72" s="55"/>
      <c r="BI72" s="55"/>
      <c r="BJ72" s="55"/>
      <c r="BK72" s="55"/>
      <c r="BL72" s="55"/>
      <c r="BM72" s="55"/>
      <c r="BN72" s="55"/>
      <c r="BO72" s="55"/>
      <c r="BP72" s="55"/>
      <c r="BQ72" s="52">
        <v>66</v>
      </c>
      <c r="BR72" s="73"/>
      <c r="BS72" s="907"/>
      <c r="BT72" s="908"/>
      <c r="BU72" s="908"/>
      <c r="BV72" s="908"/>
      <c r="BW72" s="908"/>
      <c r="BX72" s="908"/>
      <c r="BY72" s="908"/>
      <c r="BZ72" s="908"/>
      <c r="CA72" s="908"/>
      <c r="CB72" s="908"/>
      <c r="CC72" s="908"/>
      <c r="CD72" s="908"/>
      <c r="CE72" s="908"/>
      <c r="CF72" s="908"/>
      <c r="CG72" s="909"/>
      <c r="CH72" s="910"/>
      <c r="CI72" s="911"/>
      <c r="CJ72" s="911"/>
      <c r="CK72" s="911"/>
      <c r="CL72" s="912"/>
      <c r="CM72" s="910"/>
      <c r="CN72" s="911"/>
      <c r="CO72" s="911"/>
      <c r="CP72" s="911"/>
      <c r="CQ72" s="912"/>
      <c r="CR72" s="910"/>
      <c r="CS72" s="911"/>
      <c r="CT72" s="911"/>
      <c r="CU72" s="911"/>
      <c r="CV72" s="912"/>
      <c r="CW72" s="910"/>
      <c r="CX72" s="911"/>
      <c r="CY72" s="911"/>
      <c r="CZ72" s="911"/>
      <c r="DA72" s="912"/>
      <c r="DB72" s="910"/>
      <c r="DC72" s="911"/>
      <c r="DD72" s="911"/>
      <c r="DE72" s="911"/>
      <c r="DF72" s="912"/>
      <c r="DG72" s="910"/>
      <c r="DH72" s="911"/>
      <c r="DI72" s="911"/>
      <c r="DJ72" s="911"/>
      <c r="DK72" s="912"/>
      <c r="DL72" s="910"/>
      <c r="DM72" s="911"/>
      <c r="DN72" s="911"/>
      <c r="DO72" s="911"/>
      <c r="DP72" s="912"/>
      <c r="DQ72" s="910"/>
      <c r="DR72" s="911"/>
      <c r="DS72" s="911"/>
      <c r="DT72" s="911"/>
      <c r="DU72" s="912"/>
      <c r="DV72" s="907"/>
      <c r="DW72" s="908"/>
      <c r="DX72" s="908"/>
      <c r="DY72" s="908"/>
      <c r="DZ72" s="913"/>
      <c r="EA72" s="48"/>
    </row>
    <row r="73" spans="1:131" ht="26.25" customHeight="1" x14ac:dyDescent="0.2">
      <c r="A73" s="52">
        <v>6</v>
      </c>
      <c r="B73" s="936" t="s">
        <v>531</v>
      </c>
      <c r="C73" s="937"/>
      <c r="D73" s="937"/>
      <c r="E73" s="937"/>
      <c r="F73" s="937"/>
      <c r="G73" s="937"/>
      <c r="H73" s="937"/>
      <c r="I73" s="937"/>
      <c r="J73" s="937"/>
      <c r="K73" s="937"/>
      <c r="L73" s="937"/>
      <c r="M73" s="937"/>
      <c r="N73" s="937"/>
      <c r="O73" s="937"/>
      <c r="P73" s="938"/>
      <c r="Q73" s="939">
        <v>22</v>
      </c>
      <c r="R73" s="940"/>
      <c r="S73" s="940"/>
      <c r="T73" s="940"/>
      <c r="U73" s="940"/>
      <c r="V73" s="940">
        <v>18</v>
      </c>
      <c r="W73" s="940"/>
      <c r="X73" s="940"/>
      <c r="Y73" s="940"/>
      <c r="Z73" s="940"/>
      <c r="AA73" s="940">
        <v>3</v>
      </c>
      <c r="AB73" s="940"/>
      <c r="AC73" s="940"/>
      <c r="AD73" s="940"/>
      <c r="AE73" s="940"/>
      <c r="AF73" s="940">
        <v>3</v>
      </c>
      <c r="AG73" s="940"/>
      <c r="AH73" s="940"/>
      <c r="AI73" s="940"/>
      <c r="AJ73" s="940"/>
      <c r="AK73" s="940" t="s">
        <v>199</v>
      </c>
      <c r="AL73" s="940"/>
      <c r="AM73" s="940"/>
      <c r="AN73" s="940"/>
      <c r="AO73" s="940"/>
      <c r="AP73" s="940" t="s">
        <v>199</v>
      </c>
      <c r="AQ73" s="940"/>
      <c r="AR73" s="940"/>
      <c r="AS73" s="940"/>
      <c r="AT73" s="940"/>
      <c r="AU73" s="940" t="s">
        <v>199</v>
      </c>
      <c r="AV73" s="940"/>
      <c r="AW73" s="940"/>
      <c r="AX73" s="940"/>
      <c r="AY73" s="940"/>
      <c r="AZ73" s="941"/>
      <c r="BA73" s="941"/>
      <c r="BB73" s="941"/>
      <c r="BC73" s="941"/>
      <c r="BD73" s="942"/>
      <c r="BE73" s="55"/>
      <c r="BF73" s="55"/>
      <c r="BG73" s="55"/>
      <c r="BH73" s="55"/>
      <c r="BI73" s="55"/>
      <c r="BJ73" s="55"/>
      <c r="BK73" s="55"/>
      <c r="BL73" s="55"/>
      <c r="BM73" s="55"/>
      <c r="BN73" s="55"/>
      <c r="BO73" s="55"/>
      <c r="BP73" s="55"/>
      <c r="BQ73" s="52">
        <v>67</v>
      </c>
      <c r="BR73" s="73"/>
      <c r="BS73" s="907"/>
      <c r="BT73" s="908"/>
      <c r="BU73" s="908"/>
      <c r="BV73" s="908"/>
      <c r="BW73" s="908"/>
      <c r="BX73" s="908"/>
      <c r="BY73" s="908"/>
      <c r="BZ73" s="908"/>
      <c r="CA73" s="908"/>
      <c r="CB73" s="908"/>
      <c r="CC73" s="908"/>
      <c r="CD73" s="908"/>
      <c r="CE73" s="908"/>
      <c r="CF73" s="908"/>
      <c r="CG73" s="909"/>
      <c r="CH73" s="910"/>
      <c r="CI73" s="911"/>
      <c r="CJ73" s="911"/>
      <c r="CK73" s="911"/>
      <c r="CL73" s="912"/>
      <c r="CM73" s="910"/>
      <c r="CN73" s="911"/>
      <c r="CO73" s="911"/>
      <c r="CP73" s="911"/>
      <c r="CQ73" s="912"/>
      <c r="CR73" s="910"/>
      <c r="CS73" s="911"/>
      <c r="CT73" s="911"/>
      <c r="CU73" s="911"/>
      <c r="CV73" s="912"/>
      <c r="CW73" s="910"/>
      <c r="CX73" s="911"/>
      <c r="CY73" s="911"/>
      <c r="CZ73" s="911"/>
      <c r="DA73" s="912"/>
      <c r="DB73" s="910"/>
      <c r="DC73" s="911"/>
      <c r="DD73" s="911"/>
      <c r="DE73" s="911"/>
      <c r="DF73" s="912"/>
      <c r="DG73" s="910"/>
      <c r="DH73" s="911"/>
      <c r="DI73" s="911"/>
      <c r="DJ73" s="911"/>
      <c r="DK73" s="912"/>
      <c r="DL73" s="910"/>
      <c r="DM73" s="911"/>
      <c r="DN73" s="911"/>
      <c r="DO73" s="911"/>
      <c r="DP73" s="912"/>
      <c r="DQ73" s="910"/>
      <c r="DR73" s="911"/>
      <c r="DS73" s="911"/>
      <c r="DT73" s="911"/>
      <c r="DU73" s="912"/>
      <c r="DV73" s="907"/>
      <c r="DW73" s="908"/>
      <c r="DX73" s="908"/>
      <c r="DY73" s="908"/>
      <c r="DZ73" s="913"/>
      <c r="EA73" s="48"/>
    </row>
    <row r="74" spans="1:131" ht="26.25" customHeight="1" x14ac:dyDescent="0.2">
      <c r="A74" s="52">
        <v>7</v>
      </c>
      <c r="B74" s="936" t="s">
        <v>534</v>
      </c>
      <c r="C74" s="937"/>
      <c r="D74" s="937"/>
      <c r="E74" s="937"/>
      <c r="F74" s="937"/>
      <c r="G74" s="937"/>
      <c r="H74" s="937"/>
      <c r="I74" s="937"/>
      <c r="J74" s="937"/>
      <c r="K74" s="937"/>
      <c r="L74" s="937"/>
      <c r="M74" s="937"/>
      <c r="N74" s="937"/>
      <c r="O74" s="937"/>
      <c r="P74" s="938"/>
      <c r="Q74" s="939">
        <v>624</v>
      </c>
      <c r="R74" s="940"/>
      <c r="S74" s="940"/>
      <c r="T74" s="940"/>
      <c r="U74" s="940"/>
      <c r="V74" s="940">
        <v>610</v>
      </c>
      <c r="W74" s="940"/>
      <c r="X74" s="940"/>
      <c r="Y74" s="940"/>
      <c r="Z74" s="940"/>
      <c r="AA74" s="940">
        <v>15</v>
      </c>
      <c r="AB74" s="940"/>
      <c r="AC74" s="940"/>
      <c r="AD74" s="940"/>
      <c r="AE74" s="940"/>
      <c r="AF74" s="940">
        <v>15</v>
      </c>
      <c r="AG74" s="940"/>
      <c r="AH74" s="940"/>
      <c r="AI74" s="940"/>
      <c r="AJ74" s="940"/>
      <c r="AK74" s="940">
        <v>24</v>
      </c>
      <c r="AL74" s="940"/>
      <c r="AM74" s="940"/>
      <c r="AN74" s="940"/>
      <c r="AO74" s="940"/>
      <c r="AP74" s="940">
        <v>45</v>
      </c>
      <c r="AQ74" s="940"/>
      <c r="AR74" s="940"/>
      <c r="AS74" s="940"/>
      <c r="AT74" s="940"/>
      <c r="AU74" s="940">
        <v>3</v>
      </c>
      <c r="AV74" s="940"/>
      <c r="AW74" s="940"/>
      <c r="AX74" s="940"/>
      <c r="AY74" s="940"/>
      <c r="AZ74" s="941"/>
      <c r="BA74" s="941"/>
      <c r="BB74" s="941"/>
      <c r="BC74" s="941"/>
      <c r="BD74" s="942"/>
      <c r="BE74" s="55"/>
      <c r="BF74" s="55"/>
      <c r="BG74" s="55"/>
      <c r="BH74" s="55"/>
      <c r="BI74" s="55"/>
      <c r="BJ74" s="55"/>
      <c r="BK74" s="55"/>
      <c r="BL74" s="55"/>
      <c r="BM74" s="55"/>
      <c r="BN74" s="55"/>
      <c r="BO74" s="55"/>
      <c r="BP74" s="55"/>
      <c r="BQ74" s="52">
        <v>68</v>
      </c>
      <c r="BR74" s="73"/>
      <c r="BS74" s="907"/>
      <c r="BT74" s="908"/>
      <c r="BU74" s="908"/>
      <c r="BV74" s="908"/>
      <c r="BW74" s="908"/>
      <c r="BX74" s="908"/>
      <c r="BY74" s="908"/>
      <c r="BZ74" s="908"/>
      <c r="CA74" s="908"/>
      <c r="CB74" s="908"/>
      <c r="CC74" s="908"/>
      <c r="CD74" s="908"/>
      <c r="CE74" s="908"/>
      <c r="CF74" s="908"/>
      <c r="CG74" s="909"/>
      <c r="CH74" s="910"/>
      <c r="CI74" s="911"/>
      <c r="CJ74" s="911"/>
      <c r="CK74" s="911"/>
      <c r="CL74" s="912"/>
      <c r="CM74" s="910"/>
      <c r="CN74" s="911"/>
      <c r="CO74" s="911"/>
      <c r="CP74" s="911"/>
      <c r="CQ74" s="912"/>
      <c r="CR74" s="910"/>
      <c r="CS74" s="911"/>
      <c r="CT74" s="911"/>
      <c r="CU74" s="911"/>
      <c r="CV74" s="912"/>
      <c r="CW74" s="910"/>
      <c r="CX74" s="911"/>
      <c r="CY74" s="911"/>
      <c r="CZ74" s="911"/>
      <c r="DA74" s="912"/>
      <c r="DB74" s="910"/>
      <c r="DC74" s="911"/>
      <c r="DD74" s="911"/>
      <c r="DE74" s="911"/>
      <c r="DF74" s="912"/>
      <c r="DG74" s="910"/>
      <c r="DH74" s="911"/>
      <c r="DI74" s="911"/>
      <c r="DJ74" s="911"/>
      <c r="DK74" s="912"/>
      <c r="DL74" s="910"/>
      <c r="DM74" s="911"/>
      <c r="DN74" s="911"/>
      <c r="DO74" s="911"/>
      <c r="DP74" s="912"/>
      <c r="DQ74" s="910"/>
      <c r="DR74" s="911"/>
      <c r="DS74" s="911"/>
      <c r="DT74" s="911"/>
      <c r="DU74" s="912"/>
      <c r="DV74" s="907"/>
      <c r="DW74" s="908"/>
      <c r="DX74" s="908"/>
      <c r="DY74" s="908"/>
      <c r="DZ74" s="913"/>
      <c r="EA74" s="48"/>
    </row>
    <row r="75" spans="1:131" ht="26.25" customHeight="1" x14ac:dyDescent="0.2">
      <c r="A75" s="52">
        <v>8</v>
      </c>
      <c r="B75" s="936" t="s">
        <v>535</v>
      </c>
      <c r="C75" s="937"/>
      <c r="D75" s="937"/>
      <c r="E75" s="937"/>
      <c r="F75" s="937"/>
      <c r="G75" s="937"/>
      <c r="H75" s="937"/>
      <c r="I75" s="937"/>
      <c r="J75" s="937"/>
      <c r="K75" s="937"/>
      <c r="L75" s="937"/>
      <c r="M75" s="937"/>
      <c r="N75" s="937"/>
      <c r="O75" s="937"/>
      <c r="P75" s="938"/>
      <c r="Q75" s="943">
        <v>112</v>
      </c>
      <c r="R75" s="944"/>
      <c r="S75" s="944"/>
      <c r="T75" s="944"/>
      <c r="U75" s="945"/>
      <c r="V75" s="946">
        <v>107</v>
      </c>
      <c r="W75" s="944"/>
      <c r="X75" s="944"/>
      <c r="Y75" s="944"/>
      <c r="Z75" s="945"/>
      <c r="AA75" s="946">
        <v>5</v>
      </c>
      <c r="AB75" s="944"/>
      <c r="AC75" s="944"/>
      <c r="AD75" s="944"/>
      <c r="AE75" s="945"/>
      <c r="AF75" s="946">
        <v>5</v>
      </c>
      <c r="AG75" s="944"/>
      <c r="AH75" s="944"/>
      <c r="AI75" s="944"/>
      <c r="AJ75" s="945"/>
      <c r="AK75" s="946">
        <v>6</v>
      </c>
      <c r="AL75" s="944"/>
      <c r="AM75" s="944"/>
      <c r="AN75" s="944"/>
      <c r="AO75" s="945"/>
      <c r="AP75" s="940" t="s">
        <v>199</v>
      </c>
      <c r="AQ75" s="940"/>
      <c r="AR75" s="940"/>
      <c r="AS75" s="940"/>
      <c r="AT75" s="940"/>
      <c r="AU75" s="940" t="s">
        <v>199</v>
      </c>
      <c r="AV75" s="940"/>
      <c r="AW75" s="940"/>
      <c r="AX75" s="940"/>
      <c r="AY75" s="940"/>
      <c r="AZ75" s="941"/>
      <c r="BA75" s="941"/>
      <c r="BB75" s="941"/>
      <c r="BC75" s="941"/>
      <c r="BD75" s="942"/>
      <c r="BE75" s="55"/>
      <c r="BF75" s="55"/>
      <c r="BG75" s="55"/>
      <c r="BH75" s="55"/>
      <c r="BI75" s="55"/>
      <c r="BJ75" s="55"/>
      <c r="BK75" s="55"/>
      <c r="BL75" s="55"/>
      <c r="BM75" s="55"/>
      <c r="BN75" s="55"/>
      <c r="BO75" s="55"/>
      <c r="BP75" s="55"/>
      <c r="BQ75" s="52">
        <v>69</v>
      </c>
      <c r="BR75" s="73"/>
      <c r="BS75" s="907"/>
      <c r="BT75" s="908"/>
      <c r="BU75" s="908"/>
      <c r="BV75" s="908"/>
      <c r="BW75" s="908"/>
      <c r="BX75" s="908"/>
      <c r="BY75" s="908"/>
      <c r="BZ75" s="908"/>
      <c r="CA75" s="908"/>
      <c r="CB75" s="908"/>
      <c r="CC75" s="908"/>
      <c r="CD75" s="908"/>
      <c r="CE75" s="908"/>
      <c r="CF75" s="908"/>
      <c r="CG75" s="909"/>
      <c r="CH75" s="910"/>
      <c r="CI75" s="911"/>
      <c r="CJ75" s="911"/>
      <c r="CK75" s="911"/>
      <c r="CL75" s="912"/>
      <c r="CM75" s="910"/>
      <c r="CN75" s="911"/>
      <c r="CO75" s="911"/>
      <c r="CP75" s="911"/>
      <c r="CQ75" s="912"/>
      <c r="CR75" s="910"/>
      <c r="CS75" s="911"/>
      <c r="CT75" s="911"/>
      <c r="CU75" s="911"/>
      <c r="CV75" s="912"/>
      <c r="CW75" s="910"/>
      <c r="CX75" s="911"/>
      <c r="CY75" s="911"/>
      <c r="CZ75" s="911"/>
      <c r="DA75" s="912"/>
      <c r="DB75" s="910"/>
      <c r="DC75" s="911"/>
      <c r="DD75" s="911"/>
      <c r="DE75" s="911"/>
      <c r="DF75" s="912"/>
      <c r="DG75" s="910"/>
      <c r="DH75" s="911"/>
      <c r="DI75" s="911"/>
      <c r="DJ75" s="911"/>
      <c r="DK75" s="912"/>
      <c r="DL75" s="910"/>
      <c r="DM75" s="911"/>
      <c r="DN75" s="911"/>
      <c r="DO75" s="911"/>
      <c r="DP75" s="912"/>
      <c r="DQ75" s="910"/>
      <c r="DR75" s="911"/>
      <c r="DS75" s="911"/>
      <c r="DT75" s="911"/>
      <c r="DU75" s="912"/>
      <c r="DV75" s="907"/>
      <c r="DW75" s="908"/>
      <c r="DX75" s="908"/>
      <c r="DY75" s="908"/>
      <c r="DZ75" s="913"/>
      <c r="EA75" s="48"/>
    </row>
    <row r="76" spans="1:131" ht="26.25" customHeight="1" x14ac:dyDescent="0.2">
      <c r="A76" s="52">
        <v>9</v>
      </c>
      <c r="B76" s="936" t="s">
        <v>536</v>
      </c>
      <c r="C76" s="937"/>
      <c r="D76" s="937"/>
      <c r="E76" s="937"/>
      <c r="F76" s="937"/>
      <c r="G76" s="937"/>
      <c r="H76" s="937"/>
      <c r="I76" s="937"/>
      <c r="J76" s="937"/>
      <c r="K76" s="937"/>
      <c r="L76" s="937"/>
      <c r="M76" s="937"/>
      <c r="N76" s="937"/>
      <c r="O76" s="937"/>
      <c r="P76" s="938"/>
      <c r="Q76" s="943">
        <v>165450</v>
      </c>
      <c r="R76" s="944"/>
      <c r="S76" s="944"/>
      <c r="T76" s="944"/>
      <c r="U76" s="945"/>
      <c r="V76" s="946">
        <v>160836</v>
      </c>
      <c r="W76" s="944"/>
      <c r="X76" s="944"/>
      <c r="Y76" s="944"/>
      <c r="Z76" s="945"/>
      <c r="AA76" s="946">
        <v>4614</v>
      </c>
      <c r="AB76" s="944"/>
      <c r="AC76" s="944"/>
      <c r="AD76" s="944"/>
      <c r="AE76" s="945"/>
      <c r="AF76" s="946">
        <v>4614</v>
      </c>
      <c r="AG76" s="944"/>
      <c r="AH76" s="944"/>
      <c r="AI76" s="944"/>
      <c r="AJ76" s="945"/>
      <c r="AK76" s="946">
        <v>1067</v>
      </c>
      <c r="AL76" s="944"/>
      <c r="AM76" s="944"/>
      <c r="AN76" s="944"/>
      <c r="AO76" s="945"/>
      <c r="AP76" s="940" t="s">
        <v>199</v>
      </c>
      <c r="AQ76" s="940"/>
      <c r="AR76" s="940"/>
      <c r="AS76" s="940"/>
      <c r="AT76" s="940"/>
      <c r="AU76" s="940" t="s">
        <v>199</v>
      </c>
      <c r="AV76" s="940"/>
      <c r="AW76" s="940"/>
      <c r="AX76" s="940"/>
      <c r="AY76" s="940"/>
      <c r="AZ76" s="941"/>
      <c r="BA76" s="941"/>
      <c r="BB76" s="941"/>
      <c r="BC76" s="941"/>
      <c r="BD76" s="942"/>
      <c r="BE76" s="55"/>
      <c r="BF76" s="55"/>
      <c r="BG76" s="55"/>
      <c r="BH76" s="55"/>
      <c r="BI76" s="55"/>
      <c r="BJ76" s="55"/>
      <c r="BK76" s="55"/>
      <c r="BL76" s="55"/>
      <c r="BM76" s="55"/>
      <c r="BN76" s="55"/>
      <c r="BO76" s="55"/>
      <c r="BP76" s="55"/>
      <c r="BQ76" s="52">
        <v>70</v>
      </c>
      <c r="BR76" s="73"/>
      <c r="BS76" s="907"/>
      <c r="BT76" s="908"/>
      <c r="BU76" s="908"/>
      <c r="BV76" s="908"/>
      <c r="BW76" s="908"/>
      <c r="BX76" s="908"/>
      <c r="BY76" s="908"/>
      <c r="BZ76" s="908"/>
      <c r="CA76" s="908"/>
      <c r="CB76" s="908"/>
      <c r="CC76" s="908"/>
      <c r="CD76" s="908"/>
      <c r="CE76" s="908"/>
      <c r="CF76" s="908"/>
      <c r="CG76" s="909"/>
      <c r="CH76" s="910"/>
      <c r="CI76" s="911"/>
      <c r="CJ76" s="911"/>
      <c r="CK76" s="911"/>
      <c r="CL76" s="912"/>
      <c r="CM76" s="910"/>
      <c r="CN76" s="911"/>
      <c r="CO76" s="911"/>
      <c r="CP76" s="911"/>
      <c r="CQ76" s="912"/>
      <c r="CR76" s="910"/>
      <c r="CS76" s="911"/>
      <c r="CT76" s="911"/>
      <c r="CU76" s="911"/>
      <c r="CV76" s="912"/>
      <c r="CW76" s="910"/>
      <c r="CX76" s="911"/>
      <c r="CY76" s="911"/>
      <c r="CZ76" s="911"/>
      <c r="DA76" s="912"/>
      <c r="DB76" s="910"/>
      <c r="DC76" s="911"/>
      <c r="DD76" s="911"/>
      <c r="DE76" s="911"/>
      <c r="DF76" s="912"/>
      <c r="DG76" s="910"/>
      <c r="DH76" s="911"/>
      <c r="DI76" s="911"/>
      <c r="DJ76" s="911"/>
      <c r="DK76" s="912"/>
      <c r="DL76" s="910"/>
      <c r="DM76" s="911"/>
      <c r="DN76" s="911"/>
      <c r="DO76" s="911"/>
      <c r="DP76" s="912"/>
      <c r="DQ76" s="910"/>
      <c r="DR76" s="911"/>
      <c r="DS76" s="911"/>
      <c r="DT76" s="911"/>
      <c r="DU76" s="912"/>
      <c r="DV76" s="907"/>
      <c r="DW76" s="908"/>
      <c r="DX76" s="908"/>
      <c r="DY76" s="908"/>
      <c r="DZ76" s="913"/>
      <c r="EA76" s="48"/>
    </row>
    <row r="77" spans="1:131" ht="26.25" customHeight="1" x14ac:dyDescent="0.2">
      <c r="A77" s="52">
        <v>10</v>
      </c>
      <c r="B77" s="936"/>
      <c r="C77" s="937"/>
      <c r="D77" s="937"/>
      <c r="E77" s="937"/>
      <c r="F77" s="937"/>
      <c r="G77" s="937"/>
      <c r="H77" s="937"/>
      <c r="I77" s="937"/>
      <c r="J77" s="937"/>
      <c r="K77" s="937"/>
      <c r="L77" s="937"/>
      <c r="M77" s="937"/>
      <c r="N77" s="937"/>
      <c r="O77" s="937"/>
      <c r="P77" s="938"/>
      <c r="Q77" s="943"/>
      <c r="R77" s="944"/>
      <c r="S77" s="944"/>
      <c r="T77" s="944"/>
      <c r="U77" s="945"/>
      <c r="V77" s="946"/>
      <c r="W77" s="944"/>
      <c r="X77" s="944"/>
      <c r="Y77" s="944"/>
      <c r="Z77" s="945"/>
      <c r="AA77" s="946"/>
      <c r="AB77" s="944"/>
      <c r="AC77" s="944"/>
      <c r="AD77" s="944"/>
      <c r="AE77" s="945"/>
      <c r="AF77" s="946"/>
      <c r="AG77" s="944"/>
      <c r="AH77" s="944"/>
      <c r="AI77" s="944"/>
      <c r="AJ77" s="945"/>
      <c r="AK77" s="946"/>
      <c r="AL77" s="944"/>
      <c r="AM77" s="944"/>
      <c r="AN77" s="944"/>
      <c r="AO77" s="945"/>
      <c r="AP77" s="946"/>
      <c r="AQ77" s="944"/>
      <c r="AR77" s="944"/>
      <c r="AS77" s="944"/>
      <c r="AT77" s="945"/>
      <c r="AU77" s="946"/>
      <c r="AV77" s="944"/>
      <c r="AW77" s="944"/>
      <c r="AX77" s="944"/>
      <c r="AY77" s="945"/>
      <c r="AZ77" s="941"/>
      <c r="BA77" s="941"/>
      <c r="BB77" s="941"/>
      <c r="BC77" s="941"/>
      <c r="BD77" s="942"/>
      <c r="BE77" s="55"/>
      <c r="BF77" s="55"/>
      <c r="BG77" s="55"/>
      <c r="BH77" s="55"/>
      <c r="BI77" s="55"/>
      <c r="BJ77" s="55"/>
      <c r="BK77" s="55"/>
      <c r="BL77" s="55"/>
      <c r="BM77" s="55"/>
      <c r="BN77" s="55"/>
      <c r="BO77" s="55"/>
      <c r="BP77" s="55"/>
      <c r="BQ77" s="52">
        <v>71</v>
      </c>
      <c r="BR77" s="73"/>
      <c r="BS77" s="907"/>
      <c r="BT77" s="908"/>
      <c r="BU77" s="908"/>
      <c r="BV77" s="908"/>
      <c r="BW77" s="908"/>
      <c r="BX77" s="908"/>
      <c r="BY77" s="908"/>
      <c r="BZ77" s="908"/>
      <c r="CA77" s="908"/>
      <c r="CB77" s="908"/>
      <c r="CC77" s="908"/>
      <c r="CD77" s="908"/>
      <c r="CE77" s="908"/>
      <c r="CF77" s="908"/>
      <c r="CG77" s="909"/>
      <c r="CH77" s="910"/>
      <c r="CI77" s="911"/>
      <c r="CJ77" s="911"/>
      <c r="CK77" s="911"/>
      <c r="CL77" s="912"/>
      <c r="CM77" s="910"/>
      <c r="CN77" s="911"/>
      <c r="CO77" s="911"/>
      <c r="CP77" s="911"/>
      <c r="CQ77" s="912"/>
      <c r="CR77" s="910"/>
      <c r="CS77" s="911"/>
      <c r="CT77" s="911"/>
      <c r="CU77" s="911"/>
      <c r="CV77" s="912"/>
      <c r="CW77" s="910"/>
      <c r="CX77" s="911"/>
      <c r="CY77" s="911"/>
      <c r="CZ77" s="911"/>
      <c r="DA77" s="912"/>
      <c r="DB77" s="910"/>
      <c r="DC77" s="911"/>
      <c r="DD77" s="911"/>
      <c r="DE77" s="911"/>
      <c r="DF77" s="912"/>
      <c r="DG77" s="910"/>
      <c r="DH77" s="911"/>
      <c r="DI77" s="911"/>
      <c r="DJ77" s="911"/>
      <c r="DK77" s="912"/>
      <c r="DL77" s="910"/>
      <c r="DM77" s="911"/>
      <c r="DN77" s="911"/>
      <c r="DO77" s="911"/>
      <c r="DP77" s="912"/>
      <c r="DQ77" s="910"/>
      <c r="DR77" s="911"/>
      <c r="DS77" s="911"/>
      <c r="DT77" s="911"/>
      <c r="DU77" s="912"/>
      <c r="DV77" s="907"/>
      <c r="DW77" s="908"/>
      <c r="DX77" s="908"/>
      <c r="DY77" s="908"/>
      <c r="DZ77" s="913"/>
      <c r="EA77" s="48"/>
    </row>
    <row r="78" spans="1:131" ht="26.25" customHeight="1" x14ac:dyDescent="0.2">
      <c r="A78" s="52">
        <v>11</v>
      </c>
      <c r="B78" s="936"/>
      <c r="C78" s="937"/>
      <c r="D78" s="937"/>
      <c r="E78" s="937"/>
      <c r="F78" s="937"/>
      <c r="G78" s="937"/>
      <c r="H78" s="937"/>
      <c r="I78" s="937"/>
      <c r="J78" s="937"/>
      <c r="K78" s="937"/>
      <c r="L78" s="937"/>
      <c r="M78" s="937"/>
      <c r="N78" s="937"/>
      <c r="O78" s="937"/>
      <c r="P78" s="938"/>
      <c r="Q78" s="939"/>
      <c r="R78" s="940"/>
      <c r="S78" s="940"/>
      <c r="T78" s="940"/>
      <c r="U78" s="940"/>
      <c r="V78" s="940"/>
      <c r="W78" s="940"/>
      <c r="X78" s="940"/>
      <c r="Y78" s="940"/>
      <c r="Z78" s="940"/>
      <c r="AA78" s="940"/>
      <c r="AB78" s="940"/>
      <c r="AC78" s="940"/>
      <c r="AD78" s="940"/>
      <c r="AE78" s="940"/>
      <c r="AF78" s="940"/>
      <c r="AG78" s="940"/>
      <c r="AH78" s="940"/>
      <c r="AI78" s="940"/>
      <c r="AJ78" s="940"/>
      <c r="AK78" s="940"/>
      <c r="AL78" s="940"/>
      <c r="AM78" s="940"/>
      <c r="AN78" s="940"/>
      <c r="AO78" s="940"/>
      <c r="AP78" s="940"/>
      <c r="AQ78" s="940"/>
      <c r="AR78" s="940"/>
      <c r="AS78" s="940"/>
      <c r="AT78" s="940"/>
      <c r="AU78" s="940"/>
      <c r="AV78" s="940"/>
      <c r="AW78" s="940"/>
      <c r="AX78" s="940"/>
      <c r="AY78" s="940"/>
      <c r="AZ78" s="941"/>
      <c r="BA78" s="941"/>
      <c r="BB78" s="941"/>
      <c r="BC78" s="941"/>
      <c r="BD78" s="942"/>
      <c r="BE78" s="55"/>
      <c r="BF78" s="55"/>
      <c r="BG78" s="55"/>
      <c r="BH78" s="55"/>
      <c r="BI78" s="55"/>
      <c r="BJ78" s="48"/>
      <c r="BK78" s="48"/>
      <c r="BL78" s="48"/>
      <c r="BM78" s="48"/>
      <c r="BN78" s="48"/>
      <c r="BO78" s="55"/>
      <c r="BP78" s="55"/>
      <c r="BQ78" s="52">
        <v>72</v>
      </c>
      <c r="BR78" s="73"/>
      <c r="BS78" s="907"/>
      <c r="BT78" s="908"/>
      <c r="BU78" s="908"/>
      <c r="BV78" s="908"/>
      <c r="BW78" s="908"/>
      <c r="BX78" s="908"/>
      <c r="BY78" s="908"/>
      <c r="BZ78" s="908"/>
      <c r="CA78" s="908"/>
      <c r="CB78" s="908"/>
      <c r="CC78" s="908"/>
      <c r="CD78" s="908"/>
      <c r="CE78" s="908"/>
      <c r="CF78" s="908"/>
      <c r="CG78" s="909"/>
      <c r="CH78" s="910"/>
      <c r="CI78" s="911"/>
      <c r="CJ78" s="911"/>
      <c r="CK78" s="911"/>
      <c r="CL78" s="912"/>
      <c r="CM78" s="910"/>
      <c r="CN78" s="911"/>
      <c r="CO78" s="911"/>
      <c r="CP78" s="911"/>
      <c r="CQ78" s="912"/>
      <c r="CR78" s="910"/>
      <c r="CS78" s="911"/>
      <c r="CT78" s="911"/>
      <c r="CU78" s="911"/>
      <c r="CV78" s="912"/>
      <c r="CW78" s="910"/>
      <c r="CX78" s="911"/>
      <c r="CY78" s="911"/>
      <c r="CZ78" s="911"/>
      <c r="DA78" s="912"/>
      <c r="DB78" s="910"/>
      <c r="DC78" s="911"/>
      <c r="DD78" s="911"/>
      <c r="DE78" s="911"/>
      <c r="DF78" s="912"/>
      <c r="DG78" s="910"/>
      <c r="DH78" s="911"/>
      <c r="DI78" s="911"/>
      <c r="DJ78" s="911"/>
      <c r="DK78" s="912"/>
      <c r="DL78" s="910"/>
      <c r="DM78" s="911"/>
      <c r="DN78" s="911"/>
      <c r="DO78" s="911"/>
      <c r="DP78" s="912"/>
      <c r="DQ78" s="910"/>
      <c r="DR78" s="911"/>
      <c r="DS78" s="911"/>
      <c r="DT78" s="911"/>
      <c r="DU78" s="912"/>
      <c r="DV78" s="907"/>
      <c r="DW78" s="908"/>
      <c r="DX78" s="908"/>
      <c r="DY78" s="908"/>
      <c r="DZ78" s="913"/>
      <c r="EA78" s="48"/>
    </row>
    <row r="79" spans="1:131" ht="26.25" customHeight="1" x14ac:dyDescent="0.2">
      <c r="A79" s="52">
        <v>12</v>
      </c>
      <c r="B79" s="936"/>
      <c r="C79" s="937"/>
      <c r="D79" s="937"/>
      <c r="E79" s="937"/>
      <c r="F79" s="937"/>
      <c r="G79" s="937"/>
      <c r="H79" s="937"/>
      <c r="I79" s="937"/>
      <c r="J79" s="937"/>
      <c r="K79" s="937"/>
      <c r="L79" s="937"/>
      <c r="M79" s="937"/>
      <c r="N79" s="937"/>
      <c r="O79" s="937"/>
      <c r="P79" s="938"/>
      <c r="Q79" s="939"/>
      <c r="R79" s="940"/>
      <c r="S79" s="940"/>
      <c r="T79" s="940"/>
      <c r="U79" s="940"/>
      <c r="V79" s="940"/>
      <c r="W79" s="940"/>
      <c r="X79" s="940"/>
      <c r="Y79" s="940"/>
      <c r="Z79" s="940"/>
      <c r="AA79" s="940"/>
      <c r="AB79" s="940"/>
      <c r="AC79" s="940"/>
      <c r="AD79" s="940"/>
      <c r="AE79" s="940"/>
      <c r="AF79" s="940"/>
      <c r="AG79" s="940"/>
      <c r="AH79" s="940"/>
      <c r="AI79" s="940"/>
      <c r="AJ79" s="940"/>
      <c r="AK79" s="940"/>
      <c r="AL79" s="940"/>
      <c r="AM79" s="940"/>
      <c r="AN79" s="940"/>
      <c r="AO79" s="940"/>
      <c r="AP79" s="940"/>
      <c r="AQ79" s="940"/>
      <c r="AR79" s="940"/>
      <c r="AS79" s="940"/>
      <c r="AT79" s="940"/>
      <c r="AU79" s="940"/>
      <c r="AV79" s="940"/>
      <c r="AW79" s="940"/>
      <c r="AX79" s="940"/>
      <c r="AY79" s="940"/>
      <c r="AZ79" s="941"/>
      <c r="BA79" s="941"/>
      <c r="BB79" s="941"/>
      <c r="BC79" s="941"/>
      <c r="BD79" s="942"/>
      <c r="BE79" s="55"/>
      <c r="BF79" s="55"/>
      <c r="BG79" s="55"/>
      <c r="BH79" s="55"/>
      <c r="BI79" s="55"/>
      <c r="BJ79" s="48"/>
      <c r="BK79" s="48"/>
      <c r="BL79" s="48"/>
      <c r="BM79" s="48"/>
      <c r="BN79" s="48"/>
      <c r="BO79" s="55"/>
      <c r="BP79" s="55"/>
      <c r="BQ79" s="52">
        <v>73</v>
      </c>
      <c r="BR79" s="73"/>
      <c r="BS79" s="907"/>
      <c r="BT79" s="908"/>
      <c r="BU79" s="908"/>
      <c r="BV79" s="908"/>
      <c r="BW79" s="908"/>
      <c r="BX79" s="908"/>
      <c r="BY79" s="908"/>
      <c r="BZ79" s="908"/>
      <c r="CA79" s="908"/>
      <c r="CB79" s="908"/>
      <c r="CC79" s="908"/>
      <c r="CD79" s="908"/>
      <c r="CE79" s="908"/>
      <c r="CF79" s="908"/>
      <c r="CG79" s="909"/>
      <c r="CH79" s="910"/>
      <c r="CI79" s="911"/>
      <c r="CJ79" s="911"/>
      <c r="CK79" s="911"/>
      <c r="CL79" s="912"/>
      <c r="CM79" s="910"/>
      <c r="CN79" s="911"/>
      <c r="CO79" s="911"/>
      <c r="CP79" s="911"/>
      <c r="CQ79" s="912"/>
      <c r="CR79" s="910"/>
      <c r="CS79" s="911"/>
      <c r="CT79" s="911"/>
      <c r="CU79" s="911"/>
      <c r="CV79" s="912"/>
      <c r="CW79" s="910"/>
      <c r="CX79" s="911"/>
      <c r="CY79" s="911"/>
      <c r="CZ79" s="911"/>
      <c r="DA79" s="912"/>
      <c r="DB79" s="910"/>
      <c r="DC79" s="911"/>
      <c r="DD79" s="911"/>
      <c r="DE79" s="911"/>
      <c r="DF79" s="912"/>
      <c r="DG79" s="910"/>
      <c r="DH79" s="911"/>
      <c r="DI79" s="911"/>
      <c r="DJ79" s="911"/>
      <c r="DK79" s="912"/>
      <c r="DL79" s="910"/>
      <c r="DM79" s="911"/>
      <c r="DN79" s="911"/>
      <c r="DO79" s="911"/>
      <c r="DP79" s="912"/>
      <c r="DQ79" s="910"/>
      <c r="DR79" s="911"/>
      <c r="DS79" s="911"/>
      <c r="DT79" s="911"/>
      <c r="DU79" s="912"/>
      <c r="DV79" s="907"/>
      <c r="DW79" s="908"/>
      <c r="DX79" s="908"/>
      <c r="DY79" s="908"/>
      <c r="DZ79" s="913"/>
      <c r="EA79" s="48"/>
    </row>
    <row r="80" spans="1:131" ht="26.25" customHeight="1" x14ac:dyDescent="0.2">
      <c r="A80" s="52">
        <v>13</v>
      </c>
      <c r="B80" s="936"/>
      <c r="C80" s="937"/>
      <c r="D80" s="937"/>
      <c r="E80" s="937"/>
      <c r="F80" s="937"/>
      <c r="G80" s="937"/>
      <c r="H80" s="937"/>
      <c r="I80" s="937"/>
      <c r="J80" s="937"/>
      <c r="K80" s="937"/>
      <c r="L80" s="937"/>
      <c r="M80" s="937"/>
      <c r="N80" s="937"/>
      <c r="O80" s="937"/>
      <c r="P80" s="938"/>
      <c r="Q80" s="939"/>
      <c r="R80" s="940"/>
      <c r="S80" s="940"/>
      <c r="T80" s="940"/>
      <c r="U80" s="940"/>
      <c r="V80" s="940"/>
      <c r="W80" s="940"/>
      <c r="X80" s="940"/>
      <c r="Y80" s="940"/>
      <c r="Z80" s="940"/>
      <c r="AA80" s="940"/>
      <c r="AB80" s="940"/>
      <c r="AC80" s="940"/>
      <c r="AD80" s="940"/>
      <c r="AE80" s="940"/>
      <c r="AF80" s="940"/>
      <c r="AG80" s="940"/>
      <c r="AH80" s="940"/>
      <c r="AI80" s="940"/>
      <c r="AJ80" s="940"/>
      <c r="AK80" s="940"/>
      <c r="AL80" s="940"/>
      <c r="AM80" s="940"/>
      <c r="AN80" s="940"/>
      <c r="AO80" s="940"/>
      <c r="AP80" s="940"/>
      <c r="AQ80" s="940"/>
      <c r="AR80" s="940"/>
      <c r="AS80" s="940"/>
      <c r="AT80" s="940"/>
      <c r="AU80" s="940"/>
      <c r="AV80" s="940"/>
      <c r="AW80" s="940"/>
      <c r="AX80" s="940"/>
      <c r="AY80" s="940"/>
      <c r="AZ80" s="941"/>
      <c r="BA80" s="941"/>
      <c r="BB80" s="941"/>
      <c r="BC80" s="941"/>
      <c r="BD80" s="942"/>
      <c r="BE80" s="55"/>
      <c r="BF80" s="55"/>
      <c r="BG80" s="55"/>
      <c r="BH80" s="55"/>
      <c r="BI80" s="55"/>
      <c r="BJ80" s="55"/>
      <c r="BK80" s="55"/>
      <c r="BL80" s="55"/>
      <c r="BM80" s="55"/>
      <c r="BN80" s="55"/>
      <c r="BO80" s="55"/>
      <c r="BP80" s="55"/>
      <c r="BQ80" s="52">
        <v>74</v>
      </c>
      <c r="BR80" s="73"/>
      <c r="BS80" s="907"/>
      <c r="BT80" s="908"/>
      <c r="BU80" s="908"/>
      <c r="BV80" s="908"/>
      <c r="BW80" s="908"/>
      <c r="BX80" s="908"/>
      <c r="BY80" s="908"/>
      <c r="BZ80" s="908"/>
      <c r="CA80" s="908"/>
      <c r="CB80" s="908"/>
      <c r="CC80" s="908"/>
      <c r="CD80" s="908"/>
      <c r="CE80" s="908"/>
      <c r="CF80" s="908"/>
      <c r="CG80" s="909"/>
      <c r="CH80" s="910"/>
      <c r="CI80" s="911"/>
      <c r="CJ80" s="911"/>
      <c r="CK80" s="911"/>
      <c r="CL80" s="912"/>
      <c r="CM80" s="910"/>
      <c r="CN80" s="911"/>
      <c r="CO80" s="911"/>
      <c r="CP80" s="911"/>
      <c r="CQ80" s="912"/>
      <c r="CR80" s="910"/>
      <c r="CS80" s="911"/>
      <c r="CT80" s="911"/>
      <c r="CU80" s="911"/>
      <c r="CV80" s="912"/>
      <c r="CW80" s="910"/>
      <c r="CX80" s="911"/>
      <c r="CY80" s="911"/>
      <c r="CZ80" s="911"/>
      <c r="DA80" s="912"/>
      <c r="DB80" s="910"/>
      <c r="DC80" s="911"/>
      <c r="DD80" s="911"/>
      <c r="DE80" s="911"/>
      <c r="DF80" s="912"/>
      <c r="DG80" s="910"/>
      <c r="DH80" s="911"/>
      <c r="DI80" s="911"/>
      <c r="DJ80" s="911"/>
      <c r="DK80" s="912"/>
      <c r="DL80" s="910"/>
      <c r="DM80" s="911"/>
      <c r="DN80" s="911"/>
      <c r="DO80" s="911"/>
      <c r="DP80" s="912"/>
      <c r="DQ80" s="910"/>
      <c r="DR80" s="911"/>
      <c r="DS80" s="911"/>
      <c r="DT80" s="911"/>
      <c r="DU80" s="912"/>
      <c r="DV80" s="907"/>
      <c r="DW80" s="908"/>
      <c r="DX80" s="908"/>
      <c r="DY80" s="908"/>
      <c r="DZ80" s="913"/>
      <c r="EA80" s="48"/>
    </row>
    <row r="81" spans="1:131" ht="26.25" customHeight="1" x14ac:dyDescent="0.2">
      <c r="A81" s="52">
        <v>14</v>
      </c>
      <c r="B81" s="936"/>
      <c r="C81" s="937"/>
      <c r="D81" s="937"/>
      <c r="E81" s="937"/>
      <c r="F81" s="937"/>
      <c r="G81" s="937"/>
      <c r="H81" s="937"/>
      <c r="I81" s="937"/>
      <c r="J81" s="937"/>
      <c r="K81" s="937"/>
      <c r="L81" s="937"/>
      <c r="M81" s="937"/>
      <c r="N81" s="937"/>
      <c r="O81" s="937"/>
      <c r="P81" s="938"/>
      <c r="Q81" s="939"/>
      <c r="R81" s="940"/>
      <c r="S81" s="940"/>
      <c r="T81" s="940"/>
      <c r="U81" s="940"/>
      <c r="V81" s="940"/>
      <c r="W81" s="940"/>
      <c r="X81" s="940"/>
      <c r="Y81" s="940"/>
      <c r="Z81" s="940"/>
      <c r="AA81" s="940"/>
      <c r="AB81" s="940"/>
      <c r="AC81" s="940"/>
      <c r="AD81" s="940"/>
      <c r="AE81" s="940"/>
      <c r="AF81" s="940"/>
      <c r="AG81" s="940"/>
      <c r="AH81" s="940"/>
      <c r="AI81" s="940"/>
      <c r="AJ81" s="940"/>
      <c r="AK81" s="940"/>
      <c r="AL81" s="940"/>
      <c r="AM81" s="940"/>
      <c r="AN81" s="940"/>
      <c r="AO81" s="940"/>
      <c r="AP81" s="940"/>
      <c r="AQ81" s="940"/>
      <c r="AR81" s="940"/>
      <c r="AS81" s="940"/>
      <c r="AT81" s="940"/>
      <c r="AU81" s="940"/>
      <c r="AV81" s="940"/>
      <c r="AW81" s="940"/>
      <c r="AX81" s="940"/>
      <c r="AY81" s="940"/>
      <c r="AZ81" s="941"/>
      <c r="BA81" s="941"/>
      <c r="BB81" s="941"/>
      <c r="BC81" s="941"/>
      <c r="BD81" s="942"/>
      <c r="BE81" s="55"/>
      <c r="BF81" s="55"/>
      <c r="BG81" s="55"/>
      <c r="BH81" s="55"/>
      <c r="BI81" s="55"/>
      <c r="BJ81" s="55"/>
      <c r="BK81" s="55"/>
      <c r="BL81" s="55"/>
      <c r="BM81" s="55"/>
      <c r="BN81" s="55"/>
      <c r="BO81" s="55"/>
      <c r="BP81" s="55"/>
      <c r="BQ81" s="52">
        <v>75</v>
      </c>
      <c r="BR81" s="73"/>
      <c r="BS81" s="907"/>
      <c r="BT81" s="908"/>
      <c r="BU81" s="908"/>
      <c r="BV81" s="908"/>
      <c r="BW81" s="908"/>
      <c r="BX81" s="908"/>
      <c r="BY81" s="908"/>
      <c r="BZ81" s="908"/>
      <c r="CA81" s="908"/>
      <c r="CB81" s="908"/>
      <c r="CC81" s="908"/>
      <c r="CD81" s="908"/>
      <c r="CE81" s="908"/>
      <c r="CF81" s="908"/>
      <c r="CG81" s="909"/>
      <c r="CH81" s="910"/>
      <c r="CI81" s="911"/>
      <c r="CJ81" s="911"/>
      <c r="CK81" s="911"/>
      <c r="CL81" s="912"/>
      <c r="CM81" s="910"/>
      <c r="CN81" s="911"/>
      <c r="CO81" s="911"/>
      <c r="CP81" s="911"/>
      <c r="CQ81" s="912"/>
      <c r="CR81" s="910"/>
      <c r="CS81" s="911"/>
      <c r="CT81" s="911"/>
      <c r="CU81" s="911"/>
      <c r="CV81" s="912"/>
      <c r="CW81" s="910"/>
      <c r="CX81" s="911"/>
      <c r="CY81" s="911"/>
      <c r="CZ81" s="911"/>
      <c r="DA81" s="912"/>
      <c r="DB81" s="910"/>
      <c r="DC81" s="911"/>
      <c r="DD81" s="911"/>
      <c r="DE81" s="911"/>
      <c r="DF81" s="912"/>
      <c r="DG81" s="910"/>
      <c r="DH81" s="911"/>
      <c r="DI81" s="911"/>
      <c r="DJ81" s="911"/>
      <c r="DK81" s="912"/>
      <c r="DL81" s="910"/>
      <c r="DM81" s="911"/>
      <c r="DN81" s="911"/>
      <c r="DO81" s="911"/>
      <c r="DP81" s="912"/>
      <c r="DQ81" s="910"/>
      <c r="DR81" s="911"/>
      <c r="DS81" s="911"/>
      <c r="DT81" s="911"/>
      <c r="DU81" s="912"/>
      <c r="DV81" s="907"/>
      <c r="DW81" s="908"/>
      <c r="DX81" s="908"/>
      <c r="DY81" s="908"/>
      <c r="DZ81" s="913"/>
      <c r="EA81" s="48"/>
    </row>
    <row r="82" spans="1:131" ht="26.25" customHeight="1" x14ac:dyDescent="0.2">
      <c r="A82" s="52">
        <v>15</v>
      </c>
      <c r="B82" s="936"/>
      <c r="C82" s="937"/>
      <c r="D82" s="937"/>
      <c r="E82" s="937"/>
      <c r="F82" s="937"/>
      <c r="G82" s="937"/>
      <c r="H82" s="937"/>
      <c r="I82" s="937"/>
      <c r="J82" s="937"/>
      <c r="K82" s="937"/>
      <c r="L82" s="937"/>
      <c r="M82" s="937"/>
      <c r="N82" s="937"/>
      <c r="O82" s="937"/>
      <c r="P82" s="938"/>
      <c r="Q82" s="939"/>
      <c r="R82" s="940"/>
      <c r="S82" s="940"/>
      <c r="T82" s="940"/>
      <c r="U82" s="940"/>
      <c r="V82" s="940"/>
      <c r="W82" s="940"/>
      <c r="X82" s="940"/>
      <c r="Y82" s="940"/>
      <c r="Z82" s="940"/>
      <c r="AA82" s="940"/>
      <c r="AB82" s="940"/>
      <c r="AC82" s="940"/>
      <c r="AD82" s="940"/>
      <c r="AE82" s="940"/>
      <c r="AF82" s="940"/>
      <c r="AG82" s="940"/>
      <c r="AH82" s="940"/>
      <c r="AI82" s="940"/>
      <c r="AJ82" s="940"/>
      <c r="AK82" s="940"/>
      <c r="AL82" s="940"/>
      <c r="AM82" s="940"/>
      <c r="AN82" s="940"/>
      <c r="AO82" s="940"/>
      <c r="AP82" s="940"/>
      <c r="AQ82" s="940"/>
      <c r="AR82" s="940"/>
      <c r="AS82" s="940"/>
      <c r="AT82" s="940"/>
      <c r="AU82" s="940"/>
      <c r="AV82" s="940"/>
      <c r="AW82" s="940"/>
      <c r="AX82" s="940"/>
      <c r="AY82" s="940"/>
      <c r="AZ82" s="941"/>
      <c r="BA82" s="941"/>
      <c r="BB82" s="941"/>
      <c r="BC82" s="941"/>
      <c r="BD82" s="942"/>
      <c r="BE82" s="55"/>
      <c r="BF82" s="55"/>
      <c r="BG82" s="55"/>
      <c r="BH82" s="55"/>
      <c r="BI82" s="55"/>
      <c r="BJ82" s="55"/>
      <c r="BK82" s="55"/>
      <c r="BL82" s="55"/>
      <c r="BM82" s="55"/>
      <c r="BN82" s="55"/>
      <c r="BO82" s="55"/>
      <c r="BP82" s="55"/>
      <c r="BQ82" s="52">
        <v>76</v>
      </c>
      <c r="BR82" s="73"/>
      <c r="BS82" s="907"/>
      <c r="BT82" s="908"/>
      <c r="BU82" s="908"/>
      <c r="BV82" s="908"/>
      <c r="BW82" s="908"/>
      <c r="BX82" s="908"/>
      <c r="BY82" s="908"/>
      <c r="BZ82" s="908"/>
      <c r="CA82" s="908"/>
      <c r="CB82" s="908"/>
      <c r="CC82" s="908"/>
      <c r="CD82" s="908"/>
      <c r="CE82" s="908"/>
      <c r="CF82" s="908"/>
      <c r="CG82" s="909"/>
      <c r="CH82" s="910"/>
      <c r="CI82" s="911"/>
      <c r="CJ82" s="911"/>
      <c r="CK82" s="911"/>
      <c r="CL82" s="912"/>
      <c r="CM82" s="910"/>
      <c r="CN82" s="911"/>
      <c r="CO82" s="911"/>
      <c r="CP82" s="911"/>
      <c r="CQ82" s="912"/>
      <c r="CR82" s="910"/>
      <c r="CS82" s="911"/>
      <c r="CT82" s="911"/>
      <c r="CU82" s="911"/>
      <c r="CV82" s="912"/>
      <c r="CW82" s="910"/>
      <c r="CX82" s="911"/>
      <c r="CY82" s="911"/>
      <c r="CZ82" s="911"/>
      <c r="DA82" s="912"/>
      <c r="DB82" s="910"/>
      <c r="DC82" s="911"/>
      <c r="DD82" s="911"/>
      <c r="DE82" s="911"/>
      <c r="DF82" s="912"/>
      <c r="DG82" s="910"/>
      <c r="DH82" s="911"/>
      <c r="DI82" s="911"/>
      <c r="DJ82" s="911"/>
      <c r="DK82" s="912"/>
      <c r="DL82" s="910"/>
      <c r="DM82" s="911"/>
      <c r="DN82" s="911"/>
      <c r="DO82" s="911"/>
      <c r="DP82" s="912"/>
      <c r="DQ82" s="910"/>
      <c r="DR82" s="911"/>
      <c r="DS82" s="911"/>
      <c r="DT82" s="911"/>
      <c r="DU82" s="912"/>
      <c r="DV82" s="907"/>
      <c r="DW82" s="908"/>
      <c r="DX82" s="908"/>
      <c r="DY82" s="908"/>
      <c r="DZ82" s="913"/>
      <c r="EA82" s="48"/>
    </row>
    <row r="83" spans="1:131" ht="26.25" customHeight="1" x14ac:dyDescent="0.2">
      <c r="A83" s="52">
        <v>16</v>
      </c>
      <c r="B83" s="936"/>
      <c r="C83" s="937"/>
      <c r="D83" s="937"/>
      <c r="E83" s="937"/>
      <c r="F83" s="937"/>
      <c r="G83" s="937"/>
      <c r="H83" s="937"/>
      <c r="I83" s="937"/>
      <c r="J83" s="937"/>
      <c r="K83" s="937"/>
      <c r="L83" s="937"/>
      <c r="M83" s="937"/>
      <c r="N83" s="937"/>
      <c r="O83" s="937"/>
      <c r="P83" s="938"/>
      <c r="Q83" s="939"/>
      <c r="R83" s="940"/>
      <c r="S83" s="940"/>
      <c r="T83" s="940"/>
      <c r="U83" s="940"/>
      <c r="V83" s="940"/>
      <c r="W83" s="940"/>
      <c r="X83" s="940"/>
      <c r="Y83" s="940"/>
      <c r="Z83" s="940"/>
      <c r="AA83" s="940"/>
      <c r="AB83" s="940"/>
      <c r="AC83" s="940"/>
      <c r="AD83" s="940"/>
      <c r="AE83" s="940"/>
      <c r="AF83" s="940"/>
      <c r="AG83" s="940"/>
      <c r="AH83" s="940"/>
      <c r="AI83" s="940"/>
      <c r="AJ83" s="940"/>
      <c r="AK83" s="940"/>
      <c r="AL83" s="940"/>
      <c r="AM83" s="940"/>
      <c r="AN83" s="940"/>
      <c r="AO83" s="940"/>
      <c r="AP83" s="940"/>
      <c r="AQ83" s="940"/>
      <c r="AR83" s="940"/>
      <c r="AS83" s="940"/>
      <c r="AT83" s="940"/>
      <c r="AU83" s="940"/>
      <c r="AV83" s="940"/>
      <c r="AW83" s="940"/>
      <c r="AX83" s="940"/>
      <c r="AY83" s="940"/>
      <c r="AZ83" s="941"/>
      <c r="BA83" s="941"/>
      <c r="BB83" s="941"/>
      <c r="BC83" s="941"/>
      <c r="BD83" s="942"/>
      <c r="BE83" s="55"/>
      <c r="BF83" s="55"/>
      <c r="BG83" s="55"/>
      <c r="BH83" s="55"/>
      <c r="BI83" s="55"/>
      <c r="BJ83" s="55"/>
      <c r="BK83" s="55"/>
      <c r="BL83" s="55"/>
      <c r="BM83" s="55"/>
      <c r="BN83" s="55"/>
      <c r="BO83" s="55"/>
      <c r="BP83" s="55"/>
      <c r="BQ83" s="52">
        <v>77</v>
      </c>
      <c r="BR83" s="73"/>
      <c r="BS83" s="907"/>
      <c r="BT83" s="908"/>
      <c r="BU83" s="908"/>
      <c r="BV83" s="908"/>
      <c r="BW83" s="908"/>
      <c r="BX83" s="908"/>
      <c r="BY83" s="908"/>
      <c r="BZ83" s="908"/>
      <c r="CA83" s="908"/>
      <c r="CB83" s="908"/>
      <c r="CC83" s="908"/>
      <c r="CD83" s="908"/>
      <c r="CE83" s="908"/>
      <c r="CF83" s="908"/>
      <c r="CG83" s="909"/>
      <c r="CH83" s="910"/>
      <c r="CI83" s="911"/>
      <c r="CJ83" s="911"/>
      <c r="CK83" s="911"/>
      <c r="CL83" s="912"/>
      <c r="CM83" s="910"/>
      <c r="CN83" s="911"/>
      <c r="CO83" s="911"/>
      <c r="CP83" s="911"/>
      <c r="CQ83" s="912"/>
      <c r="CR83" s="910"/>
      <c r="CS83" s="911"/>
      <c r="CT83" s="911"/>
      <c r="CU83" s="911"/>
      <c r="CV83" s="912"/>
      <c r="CW83" s="910"/>
      <c r="CX83" s="911"/>
      <c r="CY83" s="911"/>
      <c r="CZ83" s="911"/>
      <c r="DA83" s="912"/>
      <c r="DB83" s="910"/>
      <c r="DC83" s="911"/>
      <c r="DD83" s="911"/>
      <c r="DE83" s="911"/>
      <c r="DF83" s="912"/>
      <c r="DG83" s="910"/>
      <c r="DH83" s="911"/>
      <c r="DI83" s="911"/>
      <c r="DJ83" s="911"/>
      <c r="DK83" s="912"/>
      <c r="DL83" s="910"/>
      <c r="DM83" s="911"/>
      <c r="DN83" s="911"/>
      <c r="DO83" s="911"/>
      <c r="DP83" s="912"/>
      <c r="DQ83" s="910"/>
      <c r="DR83" s="911"/>
      <c r="DS83" s="911"/>
      <c r="DT83" s="911"/>
      <c r="DU83" s="912"/>
      <c r="DV83" s="907"/>
      <c r="DW83" s="908"/>
      <c r="DX83" s="908"/>
      <c r="DY83" s="908"/>
      <c r="DZ83" s="913"/>
      <c r="EA83" s="48"/>
    </row>
    <row r="84" spans="1:131" ht="26.25" customHeight="1" x14ac:dyDescent="0.2">
      <c r="A84" s="52">
        <v>17</v>
      </c>
      <c r="B84" s="936"/>
      <c r="C84" s="937"/>
      <c r="D84" s="937"/>
      <c r="E84" s="937"/>
      <c r="F84" s="937"/>
      <c r="G84" s="937"/>
      <c r="H84" s="937"/>
      <c r="I84" s="937"/>
      <c r="J84" s="937"/>
      <c r="K84" s="937"/>
      <c r="L84" s="937"/>
      <c r="M84" s="937"/>
      <c r="N84" s="937"/>
      <c r="O84" s="937"/>
      <c r="P84" s="938"/>
      <c r="Q84" s="939"/>
      <c r="R84" s="940"/>
      <c r="S84" s="940"/>
      <c r="T84" s="940"/>
      <c r="U84" s="940"/>
      <c r="V84" s="940"/>
      <c r="W84" s="940"/>
      <c r="X84" s="940"/>
      <c r="Y84" s="940"/>
      <c r="Z84" s="940"/>
      <c r="AA84" s="940"/>
      <c r="AB84" s="940"/>
      <c r="AC84" s="940"/>
      <c r="AD84" s="940"/>
      <c r="AE84" s="940"/>
      <c r="AF84" s="940"/>
      <c r="AG84" s="940"/>
      <c r="AH84" s="940"/>
      <c r="AI84" s="940"/>
      <c r="AJ84" s="940"/>
      <c r="AK84" s="940"/>
      <c r="AL84" s="940"/>
      <c r="AM84" s="940"/>
      <c r="AN84" s="940"/>
      <c r="AO84" s="940"/>
      <c r="AP84" s="940"/>
      <c r="AQ84" s="940"/>
      <c r="AR84" s="940"/>
      <c r="AS84" s="940"/>
      <c r="AT84" s="940"/>
      <c r="AU84" s="940"/>
      <c r="AV84" s="940"/>
      <c r="AW84" s="940"/>
      <c r="AX84" s="940"/>
      <c r="AY84" s="940"/>
      <c r="AZ84" s="941"/>
      <c r="BA84" s="941"/>
      <c r="BB84" s="941"/>
      <c r="BC84" s="941"/>
      <c r="BD84" s="942"/>
      <c r="BE84" s="55"/>
      <c r="BF84" s="55"/>
      <c r="BG84" s="55"/>
      <c r="BH84" s="55"/>
      <c r="BI84" s="55"/>
      <c r="BJ84" s="55"/>
      <c r="BK84" s="55"/>
      <c r="BL84" s="55"/>
      <c r="BM84" s="55"/>
      <c r="BN84" s="55"/>
      <c r="BO84" s="55"/>
      <c r="BP84" s="55"/>
      <c r="BQ84" s="52">
        <v>78</v>
      </c>
      <c r="BR84" s="73"/>
      <c r="BS84" s="907"/>
      <c r="BT84" s="908"/>
      <c r="BU84" s="908"/>
      <c r="BV84" s="908"/>
      <c r="BW84" s="908"/>
      <c r="BX84" s="908"/>
      <c r="BY84" s="908"/>
      <c r="BZ84" s="908"/>
      <c r="CA84" s="908"/>
      <c r="CB84" s="908"/>
      <c r="CC84" s="908"/>
      <c r="CD84" s="908"/>
      <c r="CE84" s="908"/>
      <c r="CF84" s="908"/>
      <c r="CG84" s="909"/>
      <c r="CH84" s="910"/>
      <c r="CI84" s="911"/>
      <c r="CJ84" s="911"/>
      <c r="CK84" s="911"/>
      <c r="CL84" s="912"/>
      <c r="CM84" s="910"/>
      <c r="CN84" s="911"/>
      <c r="CO84" s="911"/>
      <c r="CP84" s="911"/>
      <c r="CQ84" s="912"/>
      <c r="CR84" s="910"/>
      <c r="CS84" s="911"/>
      <c r="CT84" s="911"/>
      <c r="CU84" s="911"/>
      <c r="CV84" s="912"/>
      <c r="CW84" s="910"/>
      <c r="CX84" s="911"/>
      <c r="CY84" s="911"/>
      <c r="CZ84" s="911"/>
      <c r="DA84" s="912"/>
      <c r="DB84" s="910"/>
      <c r="DC84" s="911"/>
      <c r="DD84" s="911"/>
      <c r="DE84" s="911"/>
      <c r="DF84" s="912"/>
      <c r="DG84" s="910"/>
      <c r="DH84" s="911"/>
      <c r="DI84" s="911"/>
      <c r="DJ84" s="911"/>
      <c r="DK84" s="912"/>
      <c r="DL84" s="910"/>
      <c r="DM84" s="911"/>
      <c r="DN84" s="911"/>
      <c r="DO84" s="911"/>
      <c r="DP84" s="912"/>
      <c r="DQ84" s="910"/>
      <c r="DR84" s="911"/>
      <c r="DS84" s="911"/>
      <c r="DT84" s="911"/>
      <c r="DU84" s="912"/>
      <c r="DV84" s="907"/>
      <c r="DW84" s="908"/>
      <c r="DX84" s="908"/>
      <c r="DY84" s="908"/>
      <c r="DZ84" s="913"/>
      <c r="EA84" s="48"/>
    </row>
    <row r="85" spans="1:131" ht="26.25" customHeight="1" x14ac:dyDescent="0.2">
      <c r="A85" s="52">
        <v>18</v>
      </c>
      <c r="B85" s="936"/>
      <c r="C85" s="937"/>
      <c r="D85" s="937"/>
      <c r="E85" s="937"/>
      <c r="F85" s="937"/>
      <c r="G85" s="937"/>
      <c r="H85" s="937"/>
      <c r="I85" s="937"/>
      <c r="J85" s="937"/>
      <c r="K85" s="937"/>
      <c r="L85" s="937"/>
      <c r="M85" s="937"/>
      <c r="N85" s="937"/>
      <c r="O85" s="937"/>
      <c r="P85" s="938"/>
      <c r="Q85" s="939"/>
      <c r="R85" s="940"/>
      <c r="S85" s="940"/>
      <c r="T85" s="940"/>
      <c r="U85" s="940"/>
      <c r="V85" s="940"/>
      <c r="W85" s="940"/>
      <c r="X85" s="940"/>
      <c r="Y85" s="940"/>
      <c r="Z85" s="940"/>
      <c r="AA85" s="940"/>
      <c r="AB85" s="940"/>
      <c r="AC85" s="940"/>
      <c r="AD85" s="940"/>
      <c r="AE85" s="940"/>
      <c r="AF85" s="940"/>
      <c r="AG85" s="940"/>
      <c r="AH85" s="940"/>
      <c r="AI85" s="940"/>
      <c r="AJ85" s="940"/>
      <c r="AK85" s="940"/>
      <c r="AL85" s="940"/>
      <c r="AM85" s="940"/>
      <c r="AN85" s="940"/>
      <c r="AO85" s="940"/>
      <c r="AP85" s="940"/>
      <c r="AQ85" s="940"/>
      <c r="AR85" s="940"/>
      <c r="AS85" s="940"/>
      <c r="AT85" s="940"/>
      <c r="AU85" s="940"/>
      <c r="AV85" s="940"/>
      <c r="AW85" s="940"/>
      <c r="AX85" s="940"/>
      <c r="AY85" s="940"/>
      <c r="AZ85" s="941"/>
      <c r="BA85" s="941"/>
      <c r="BB85" s="941"/>
      <c r="BC85" s="941"/>
      <c r="BD85" s="942"/>
      <c r="BE85" s="55"/>
      <c r="BF85" s="55"/>
      <c r="BG85" s="55"/>
      <c r="BH85" s="55"/>
      <c r="BI85" s="55"/>
      <c r="BJ85" s="55"/>
      <c r="BK85" s="55"/>
      <c r="BL85" s="55"/>
      <c r="BM85" s="55"/>
      <c r="BN85" s="55"/>
      <c r="BO85" s="55"/>
      <c r="BP85" s="55"/>
      <c r="BQ85" s="52">
        <v>79</v>
      </c>
      <c r="BR85" s="73"/>
      <c r="BS85" s="907"/>
      <c r="BT85" s="908"/>
      <c r="BU85" s="908"/>
      <c r="BV85" s="908"/>
      <c r="BW85" s="908"/>
      <c r="BX85" s="908"/>
      <c r="BY85" s="908"/>
      <c r="BZ85" s="908"/>
      <c r="CA85" s="908"/>
      <c r="CB85" s="908"/>
      <c r="CC85" s="908"/>
      <c r="CD85" s="908"/>
      <c r="CE85" s="908"/>
      <c r="CF85" s="908"/>
      <c r="CG85" s="909"/>
      <c r="CH85" s="910"/>
      <c r="CI85" s="911"/>
      <c r="CJ85" s="911"/>
      <c r="CK85" s="911"/>
      <c r="CL85" s="912"/>
      <c r="CM85" s="910"/>
      <c r="CN85" s="911"/>
      <c r="CO85" s="911"/>
      <c r="CP85" s="911"/>
      <c r="CQ85" s="912"/>
      <c r="CR85" s="910"/>
      <c r="CS85" s="911"/>
      <c r="CT85" s="911"/>
      <c r="CU85" s="911"/>
      <c r="CV85" s="912"/>
      <c r="CW85" s="910"/>
      <c r="CX85" s="911"/>
      <c r="CY85" s="911"/>
      <c r="CZ85" s="911"/>
      <c r="DA85" s="912"/>
      <c r="DB85" s="910"/>
      <c r="DC85" s="911"/>
      <c r="DD85" s="911"/>
      <c r="DE85" s="911"/>
      <c r="DF85" s="912"/>
      <c r="DG85" s="910"/>
      <c r="DH85" s="911"/>
      <c r="DI85" s="911"/>
      <c r="DJ85" s="911"/>
      <c r="DK85" s="912"/>
      <c r="DL85" s="910"/>
      <c r="DM85" s="911"/>
      <c r="DN85" s="911"/>
      <c r="DO85" s="911"/>
      <c r="DP85" s="912"/>
      <c r="DQ85" s="910"/>
      <c r="DR85" s="911"/>
      <c r="DS85" s="911"/>
      <c r="DT85" s="911"/>
      <c r="DU85" s="912"/>
      <c r="DV85" s="907"/>
      <c r="DW85" s="908"/>
      <c r="DX85" s="908"/>
      <c r="DY85" s="908"/>
      <c r="DZ85" s="913"/>
      <c r="EA85" s="48"/>
    </row>
    <row r="86" spans="1:131" ht="26.25" customHeight="1" x14ac:dyDescent="0.2">
      <c r="A86" s="52">
        <v>19</v>
      </c>
      <c r="B86" s="936"/>
      <c r="C86" s="937"/>
      <c r="D86" s="937"/>
      <c r="E86" s="937"/>
      <c r="F86" s="937"/>
      <c r="G86" s="937"/>
      <c r="H86" s="937"/>
      <c r="I86" s="937"/>
      <c r="J86" s="937"/>
      <c r="K86" s="937"/>
      <c r="L86" s="937"/>
      <c r="M86" s="937"/>
      <c r="N86" s="937"/>
      <c r="O86" s="937"/>
      <c r="P86" s="938"/>
      <c r="Q86" s="939"/>
      <c r="R86" s="940"/>
      <c r="S86" s="940"/>
      <c r="T86" s="940"/>
      <c r="U86" s="940"/>
      <c r="V86" s="940"/>
      <c r="W86" s="940"/>
      <c r="X86" s="940"/>
      <c r="Y86" s="940"/>
      <c r="Z86" s="940"/>
      <c r="AA86" s="940"/>
      <c r="AB86" s="940"/>
      <c r="AC86" s="940"/>
      <c r="AD86" s="940"/>
      <c r="AE86" s="940"/>
      <c r="AF86" s="940"/>
      <c r="AG86" s="940"/>
      <c r="AH86" s="940"/>
      <c r="AI86" s="940"/>
      <c r="AJ86" s="940"/>
      <c r="AK86" s="940"/>
      <c r="AL86" s="940"/>
      <c r="AM86" s="940"/>
      <c r="AN86" s="940"/>
      <c r="AO86" s="940"/>
      <c r="AP86" s="940"/>
      <c r="AQ86" s="940"/>
      <c r="AR86" s="940"/>
      <c r="AS86" s="940"/>
      <c r="AT86" s="940"/>
      <c r="AU86" s="940"/>
      <c r="AV86" s="940"/>
      <c r="AW86" s="940"/>
      <c r="AX86" s="940"/>
      <c r="AY86" s="940"/>
      <c r="AZ86" s="941"/>
      <c r="BA86" s="941"/>
      <c r="BB86" s="941"/>
      <c r="BC86" s="941"/>
      <c r="BD86" s="942"/>
      <c r="BE86" s="55"/>
      <c r="BF86" s="55"/>
      <c r="BG86" s="55"/>
      <c r="BH86" s="55"/>
      <c r="BI86" s="55"/>
      <c r="BJ86" s="55"/>
      <c r="BK86" s="55"/>
      <c r="BL86" s="55"/>
      <c r="BM86" s="55"/>
      <c r="BN86" s="55"/>
      <c r="BO86" s="55"/>
      <c r="BP86" s="55"/>
      <c r="BQ86" s="52">
        <v>80</v>
      </c>
      <c r="BR86" s="73"/>
      <c r="BS86" s="907"/>
      <c r="BT86" s="908"/>
      <c r="BU86" s="908"/>
      <c r="BV86" s="908"/>
      <c r="BW86" s="908"/>
      <c r="BX86" s="908"/>
      <c r="BY86" s="908"/>
      <c r="BZ86" s="908"/>
      <c r="CA86" s="908"/>
      <c r="CB86" s="908"/>
      <c r="CC86" s="908"/>
      <c r="CD86" s="908"/>
      <c r="CE86" s="908"/>
      <c r="CF86" s="908"/>
      <c r="CG86" s="909"/>
      <c r="CH86" s="910"/>
      <c r="CI86" s="911"/>
      <c r="CJ86" s="911"/>
      <c r="CK86" s="911"/>
      <c r="CL86" s="912"/>
      <c r="CM86" s="910"/>
      <c r="CN86" s="911"/>
      <c r="CO86" s="911"/>
      <c r="CP86" s="911"/>
      <c r="CQ86" s="912"/>
      <c r="CR86" s="910"/>
      <c r="CS86" s="911"/>
      <c r="CT86" s="911"/>
      <c r="CU86" s="911"/>
      <c r="CV86" s="912"/>
      <c r="CW86" s="910"/>
      <c r="CX86" s="911"/>
      <c r="CY86" s="911"/>
      <c r="CZ86" s="911"/>
      <c r="DA86" s="912"/>
      <c r="DB86" s="910"/>
      <c r="DC86" s="911"/>
      <c r="DD86" s="911"/>
      <c r="DE86" s="911"/>
      <c r="DF86" s="912"/>
      <c r="DG86" s="910"/>
      <c r="DH86" s="911"/>
      <c r="DI86" s="911"/>
      <c r="DJ86" s="911"/>
      <c r="DK86" s="912"/>
      <c r="DL86" s="910"/>
      <c r="DM86" s="911"/>
      <c r="DN86" s="911"/>
      <c r="DO86" s="911"/>
      <c r="DP86" s="912"/>
      <c r="DQ86" s="910"/>
      <c r="DR86" s="911"/>
      <c r="DS86" s="911"/>
      <c r="DT86" s="911"/>
      <c r="DU86" s="912"/>
      <c r="DV86" s="907"/>
      <c r="DW86" s="908"/>
      <c r="DX86" s="908"/>
      <c r="DY86" s="908"/>
      <c r="DZ86" s="913"/>
      <c r="EA86" s="48"/>
    </row>
    <row r="87" spans="1:131" ht="26.25" customHeight="1" x14ac:dyDescent="0.2">
      <c r="A87" s="57">
        <v>20</v>
      </c>
      <c r="B87" s="929"/>
      <c r="C87" s="930"/>
      <c r="D87" s="930"/>
      <c r="E87" s="930"/>
      <c r="F87" s="930"/>
      <c r="G87" s="930"/>
      <c r="H87" s="930"/>
      <c r="I87" s="930"/>
      <c r="J87" s="930"/>
      <c r="K87" s="930"/>
      <c r="L87" s="930"/>
      <c r="M87" s="930"/>
      <c r="N87" s="930"/>
      <c r="O87" s="930"/>
      <c r="P87" s="931"/>
      <c r="Q87" s="932"/>
      <c r="R87" s="933"/>
      <c r="S87" s="933"/>
      <c r="T87" s="933"/>
      <c r="U87" s="933"/>
      <c r="V87" s="933"/>
      <c r="W87" s="933"/>
      <c r="X87" s="933"/>
      <c r="Y87" s="933"/>
      <c r="Z87" s="933"/>
      <c r="AA87" s="933"/>
      <c r="AB87" s="933"/>
      <c r="AC87" s="933"/>
      <c r="AD87" s="933"/>
      <c r="AE87" s="933"/>
      <c r="AF87" s="933"/>
      <c r="AG87" s="933"/>
      <c r="AH87" s="933"/>
      <c r="AI87" s="933"/>
      <c r="AJ87" s="933"/>
      <c r="AK87" s="933"/>
      <c r="AL87" s="933"/>
      <c r="AM87" s="933"/>
      <c r="AN87" s="933"/>
      <c r="AO87" s="933"/>
      <c r="AP87" s="933"/>
      <c r="AQ87" s="933"/>
      <c r="AR87" s="933"/>
      <c r="AS87" s="933"/>
      <c r="AT87" s="933"/>
      <c r="AU87" s="933"/>
      <c r="AV87" s="933"/>
      <c r="AW87" s="933"/>
      <c r="AX87" s="933"/>
      <c r="AY87" s="933"/>
      <c r="AZ87" s="934"/>
      <c r="BA87" s="934"/>
      <c r="BB87" s="934"/>
      <c r="BC87" s="934"/>
      <c r="BD87" s="935"/>
      <c r="BE87" s="55"/>
      <c r="BF87" s="55"/>
      <c r="BG87" s="55"/>
      <c r="BH87" s="55"/>
      <c r="BI87" s="55"/>
      <c r="BJ87" s="55"/>
      <c r="BK87" s="55"/>
      <c r="BL87" s="55"/>
      <c r="BM87" s="55"/>
      <c r="BN87" s="55"/>
      <c r="BO87" s="55"/>
      <c r="BP87" s="55"/>
      <c r="BQ87" s="52">
        <v>81</v>
      </c>
      <c r="BR87" s="73"/>
      <c r="BS87" s="907"/>
      <c r="BT87" s="908"/>
      <c r="BU87" s="908"/>
      <c r="BV87" s="908"/>
      <c r="BW87" s="908"/>
      <c r="BX87" s="908"/>
      <c r="BY87" s="908"/>
      <c r="BZ87" s="908"/>
      <c r="CA87" s="908"/>
      <c r="CB87" s="908"/>
      <c r="CC87" s="908"/>
      <c r="CD87" s="908"/>
      <c r="CE87" s="908"/>
      <c r="CF87" s="908"/>
      <c r="CG87" s="909"/>
      <c r="CH87" s="910"/>
      <c r="CI87" s="911"/>
      <c r="CJ87" s="911"/>
      <c r="CK87" s="911"/>
      <c r="CL87" s="912"/>
      <c r="CM87" s="910"/>
      <c r="CN87" s="911"/>
      <c r="CO87" s="911"/>
      <c r="CP87" s="911"/>
      <c r="CQ87" s="912"/>
      <c r="CR87" s="910"/>
      <c r="CS87" s="911"/>
      <c r="CT87" s="911"/>
      <c r="CU87" s="911"/>
      <c r="CV87" s="912"/>
      <c r="CW87" s="910"/>
      <c r="CX87" s="911"/>
      <c r="CY87" s="911"/>
      <c r="CZ87" s="911"/>
      <c r="DA87" s="912"/>
      <c r="DB87" s="910"/>
      <c r="DC87" s="911"/>
      <c r="DD87" s="911"/>
      <c r="DE87" s="911"/>
      <c r="DF87" s="912"/>
      <c r="DG87" s="910"/>
      <c r="DH87" s="911"/>
      <c r="DI87" s="911"/>
      <c r="DJ87" s="911"/>
      <c r="DK87" s="912"/>
      <c r="DL87" s="910"/>
      <c r="DM87" s="911"/>
      <c r="DN87" s="911"/>
      <c r="DO87" s="911"/>
      <c r="DP87" s="912"/>
      <c r="DQ87" s="910"/>
      <c r="DR87" s="911"/>
      <c r="DS87" s="911"/>
      <c r="DT87" s="911"/>
      <c r="DU87" s="912"/>
      <c r="DV87" s="907"/>
      <c r="DW87" s="908"/>
      <c r="DX87" s="908"/>
      <c r="DY87" s="908"/>
      <c r="DZ87" s="913"/>
      <c r="EA87" s="48"/>
    </row>
    <row r="88" spans="1:131" ht="26.25" customHeight="1" x14ac:dyDescent="0.2">
      <c r="A88" s="53" t="s">
        <v>246</v>
      </c>
      <c r="B88" s="914" t="s">
        <v>181</v>
      </c>
      <c r="C88" s="915"/>
      <c r="D88" s="915"/>
      <c r="E88" s="915"/>
      <c r="F88" s="915"/>
      <c r="G88" s="915"/>
      <c r="H88" s="915"/>
      <c r="I88" s="915"/>
      <c r="J88" s="915"/>
      <c r="K88" s="915"/>
      <c r="L88" s="915"/>
      <c r="M88" s="915"/>
      <c r="N88" s="915"/>
      <c r="O88" s="915"/>
      <c r="P88" s="916"/>
      <c r="Q88" s="924"/>
      <c r="R88" s="925"/>
      <c r="S88" s="925"/>
      <c r="T88" s="925"/>
      <c r="U88" s="925"/>
      <c r="V88" s="925"/>
      <c r="W88" s="925"/>
      <c r="X88" s="925"/>
      <c r="Y88" s="925"/>
      <c r="Z88" s="925"/>
      <c r="AA88" s="925"/>
      <c r="AB88" s="925"/>
      <c r="AC88" s="925"/>
      <c r="AD88" s="925"/>
      <c r="AE88" s="925"/>
      <c r="AF88" s="926">
        <v>4873</v>
      </c>
      <c r="AG88" s="926"/>
      <c r="AH88" s="926"/>
      <c r="AI88" s="926"/>
      <c r="AJ88" s="926"/>
      <c r="AK88" s="925"/>
      <c r="AL88" s="925"/>
      <c r="AM88" s="925"/>
      <c r="AN88" s="925"/>
      <c r="AO88" s="925"/>
      <c r="AP88" s="926">
        <v>45</v>
      </c>
      <c r="AQ88" s="926"/>
      <c r="AR88" s="926"/>
      <c r="AS88" s="926"/>
      <c r="AT88" s="926"/>
      <c r="AU88" s="926">
        <v>3</v>
      </c>
      <c r="AV88" s="926"/>
      <c r="AW88" s="926"/>
      <c r="AX88" s="926"/>
      <c r="AY88" s="926"/>
      <c r="AZ88" s="927"/>
      <c r="BA88" s="927"/>
      <c r="BB88" s="927"/>
      <c r="BC88" s="927"/>
      <c r="BD88" s="928"/>
      <c r="BE88" s="55"/>
      <c r="BF88" s="55"/>
      <c r="BG88" s="55"/>
      <c r="BH88" s="55"/>
      <c r="BI88" s="55"/>
      <c r="BJ88" s="55"/>
      <c r="BK88" s="55"/>
      <c r="BL88" s="55"/>
      <c r="BM88" s="55"/>
      <c r="BN88" s="55"/>
      <c r="BO88" s="55"/>
      <c r="BP88" s="55"/>
      <c r="BQ88" s="52">
        <v>82</v>
      </c>
      <c r="BR88" s="73"/>
      <c r="BS88" s="907"/>
      <c r="BT88" s="908"/>
      <c r="BU88" s="908"/>
      <c r="BV88" s="908"/>
      <c r="BW88" s="908"/>
      <c r="BX88" s="908"/>
      <c r="BY88" s="908"/>
      <c r="BZ88" s="908"/>
      <c r="CA88" s="908"/>
      <c r="CB88" s="908"/>
      <c r="CC88" s="908"/>
      <c r="CD88" s="908"/>
      <c r="CE88" s="908"/>
      <c r="CF88" s="908"/>
      <c r="CG88" s="909"/>
      <c r="CH88" s="910"/>
      <c r="CI88" s="911"/>
      <c r="CJ88" s="911"/>
      <c r="CK88" s="911"/>
      <c r="CL88" s="912"/>
      <c r="CM88" s="910"/>
      <c r="CN88" s="911"/>
      <c r="CO88" s="911"/>
      <c r="CP88" s="911"/>
      <c r="CQ88" s="912"/>
      <c r="CR88" s="910"/>
      <c r="CS88" s="911"/>
      <c r="CT88" s="911"/>
      <c r="CU88" s="911"/>
      <c r="CV88" s="912"/>
      <c r="CW88" s="910"/>
      <c r="CX88" s="911"/>
      <c r="CY88" s="911"/>
      <c r="CZ88" s="911"/>
      <c r="DA88" s="912"/>
      <c r="DB88" s="910"/>
      <c r="DC88" s="911"/>
      <c r="DD88" s="911"/>
      <c r="DE88" s="911"/>
      <c r="DF88" s="912"/>
      <c r="DG88" s="910"/>
      <c r="DH88" s="911"/>
      <c r="DI88" s="911"/>
      <c r="DJ88" s="911"/>
      <c r="DK88" s="912"/>
      <c r="DL88" s="910"/>
      <c r="DM88" s="911"/>
      <c r="DN88" s="911"/>
      <c r="DO88" s="911"/>
      <c r="DP88" s="912"/>
      <c r="DQ88" s="910"/>
      <c r="DR88" s="911"/>
      <c r="DS88" s="911"/>
      <c r="DT88" s="911"/>
      <c r="DU88" s="912"/>
      <c r="DV88" s="907"/>
      <c r="DW88" s="908"/>
      <c r="DX88" s="908"/>
      <c r="DY88" s="908"/>
      <c r="DZ88" s="913"/>
      <c r="EA88" s="48"/>
    </row>
    <row r="89" spans="1:131" ht="26.25" hidden="1" customHeight="1" x14ac:dyDescent="0.2">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907"/>
      <c r="BT89" s="908"/>
      <c r="BU89" s="908"/>
      <c r="BV89" s="908"/>
      <c r="BW89" s="908"/>
      <c r="BX89" s="908"/>
      <c r="BY89" s="908"/>
      <c r="BZ89" s="908"/>
      <c r="CA89" s="908"/>
      <c r="CB89" s="908"/>
      <c r="CC89" s="908"/>
      <c r="CD89" s="908"/>
      <c r="CE89" s="908"/>
      <c r="CF89" s="908"/>
      <c r="CG89" s="909"/>
      <c r="CH89" s="910"/>
      <c r="CI89" s="911"/>
      <c r="CJ89" s="911"/>
      <c r="CK89" s="911"/>
      <c r="CL89" s="912"/>
      <c r="CM89" s="910"/>
      <c r="CN89" s="911"/>
      <c r="CO89" s="911"/>
      <c r="CP89" s="911"/>
      <c r="CQ89" s="912"/>
      <c r="CR89" s="910"/>
      <c r="CS89" s="911"/>
      <c r="CT89" s="911"/>
      <c r="CU89" s="911"/>
      <c r="CV89" s="912"/>
      <c r="CW89" s="910"/>
      <c r="CX89" s="911"/>
      <c r="CY89" s="911"/>
      <c r="CZ89" s="911"/>
      <c r="DA89" s="912"/>
      <c r="DB89" s="910"/>
      <c r="DC89" s="911"/>
      <c r="DD89" s="911"/>
      <c r="DE89" s="911"/>
      <c r="DF89" s="912"/>
      <c r="DG89" s="910"/>
      <c r="DH89" s="911"/>
      <c r="DI89" s="911"/>
      <c r="DJ89" s="911"/>
      <c r="DK89" s="912"/>
      <c r="DL89" s="910"/>
      <c r="DM89" s="911"/>
      <c r="DN89" s="911"/>
      <c r="DO89" s="911"/>
      <c r="DP89" s="912"/>
      <c r="DQ89" s="910"/>
      <c r="DR89" s="911"/>
      <c r="DS89" s="911"/>
      <c r="DT89" s="911"/>
      <c r="DU89" s="912"/>
      <c r="DV89" s="907"/>
      <c r="DW89" s="908"/>
      <c r="DX89" s="908"/>
      <c r="DY89" s="908"/>
      <c r="DZ89" s="913"/>
      <c r="EA89" s="48"/>
    </row>
    <row r="90" spans="1:131" ht="26.25" hidden="1" customHeight="1" x14ac:dyDescent="0.2">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907"/>
      <c r="BT90" s="908"/>
      <c r="BU90" s="908"/>
      <c r="BV90" s="908"/>
      <c r="BW90" s="908"/>
      <c r="BX90" s="908"/>
      <c r="BY90" s="908"/>
      <c r="BZ90" s="908"/>
      <c r="CA90" s="908"/>
      <c r="CB90" s="908"/>
      <c r="CC90" s="908"/>
      <c r="CD90" s="908"/>
      <c r="CE90" s="908"/>
      <c r="CF90" s="908"/>
      <c r="CG90" s="909"/>
      <c r="CH90" s="910"/>
      <c r="CI90" s="911"/>
      <c r="CJ90" s="911"/>
      <c r="CK90" s="911"/>
      <c r="CL90" s="912"/>
      <c r="CM90" s="910"/>
      <c r="CN90" s="911"/>
      <c r="CO90" s="911"/>
      <c r="CP90" s="911"/>
      <c r="CQ90" s="912"/>
      <c r="CR90" s="910"/>
      <c r="CS90" s="911"/>
      <c r="CT90" s="911"/>
      <c r="CU90" s="911"/>
      <c r="CV90" s="912"/>
      <c r="CW90" s="910"/>
      <c r="CX90" s="911"/>
      <c r="CY90" s="911"/>
      <c r="CZ90" s="911"/>
      <c r="DA90" s="912"/>
      <c r="DB90" s="910"/>
      <c r="DC90" s="911"/>
      <c r="DD90" s="911"/>
      <c r="DE90" s="911"/>
      <c r="DF90" s="912"/>
      <c r="DG90" s="910"/>
      <c r="DH90" s="911"/>
      <c r="DI90" s="911"/>
      <c r="DJ90" s="911"/>
      <c r="DK90" s="912"/>
      <c r="DL90" s="910"/>
      <c r="DM90" s="911"/>
      <c r="DN90" s="911"/>
      <c r="DO90" s="911"/>
      <c r="DP90" s="912"/>
      <c r="DQ90" s="910"/>
      <c r="DR90" s="911"/>
      <c r="DS90" s="911"/>
      <c r="DT90" s="911"/>
      <c r="DU90" s="912"/>
      <c r="DV90" s="907"/>
      <c r="DW90" s="908"/>
      <c r="DX90" s="908"/>
      <c r="DY90" s="908"/>
      <c r="DZ90" s="913"/>
      <c r="EA90" s="48"/>
    </row>
    <row r="91" spans="1:131" ht="26.25" hidden="1" customHeight="1" x14ac:dyDescent="0.2">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907"/>
      <c r="BT91" s="908"/>
      <c r="BU91" s="908"/>
      <c r="BV91" s="908"/>
      <c r="BW91" s="908"/>
      <c r="BX91" s="908"/>
      <c r="BY91" s="908"/>
      <c r="BZ91" s="908"/>
      <c r="CA91" s="908"/>
      <c r="CB91" s="908"/>
      <c r="CC91" s="908"/>
      <c r="CD91" s="908"/>
      <c r="CE91" s="908"/>
      <c r="CF91" s="908"/>
      <c r="CG91" s="909"/>
      <c r="CH91" s="910"/>
      <c r="CI91" s="911"/>
      <c r="CJ91" s="911"/>
      <c r="CK91" s="911"/>
      <c r="CL91" s="912"/>
      <c r="CM91" s="910"/>
      <c r="CN91" s="911"/>
      <c r="CO91" s="911"/>
      <c r="CP91" s="911"/>
      <c r="CQ91" s="912"/>
      <c r="CR91" s="910"/>
      <c r="CS91" s="911"/>
      <c r="CT91" s="911"/>
      <c r="CU91" s="911"/>
      <c r="CV91" s="912"/>
      <c r="CW91" s="910"/>
      <c r="CX91" s="911"/>
      <c r="CY91" s="911"/>
      <c r="CZ91" s="911"/>
      <c r="DA91" s="912"/>
      <c r="DB91" s="910"/>
      <c r="DC91" s="911"/>
      <c r="DD91" s="911"/>
      <c r="DE91" s="911"/>
      <c r="DF91" s="912"/>
      <c r="DG91" s="910"/>
      <c r="DH91" s="911"/>
      <c r="DI91" s="911"/>
      <c r="DJ91" s="911"/>
      <c r="DK91" s="912"/>
      <c r="DL91" s="910"/>
      <c r="DM91" s="911"/>
      <c r="DN91" s="911"/>
      <c r="DO91" s="911"/>
      <c r="DP91" s="912"/>
      <c r="DQ91" s="910"/>
      <c r="DR91" s="911"/>
      <c r="DS91" s="911"/>
      <c r="DT91" s="911"/>
      <c r="DU91" s="912"/>
      <c r="DV91" s="907"/>
      <c r="DW91" s="908"/>
      <c r="DX91" s="908"/>
      <c r="DY91" s="908"/>
      <c r="DZ91" s="913"/>
      <c r="EA91" s="48"/>
    </row>
    <row r="92" spans="1:131" ht="26.25" hidden="1" customHeight="1" x14ac:dyDescent="0.2">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907"/>
      <c r="BT92" s="908"/>
      <c r="BU92" s="908"/>
      <c r="BV92" s="908"/>
      <c r="BW92" s="908"/>
      <c r="BX92" s="908"/>
      <c r="BY92" s="908"/>
      <c r="BZ92" s="908"/>
      <c r="CA92" s="908"/>
      <c r="CB92" s="908"/>
      <c r="CC92" s="908"/>
      <c r="CD92" s="908"/>
      <c r="CE92" s="908"/>
      <c r="CF92" s="908"/>
      <c r="CG92" s="909"/>
      <c r="CH92" s="910"/>
      <c r="CI92" s="911"/>
      <c r="CJ92" s="911"/>
      <c r="CK92" s="911"/>
      <c r="CL92" s="912"/>
      <c r="CM92" s="910"/>
      <c r="CN92" s="911"/>
      <c r="CO92" s="911"/>
      <c r="CP92" s="911"/>
      <c r="CQ92" s="912"/>
      <c r="CR92" s="910"/>
      <c r="CS92" s="911"/>
      <c r="CT92" s="911"/>
      <c r="CU92" s="911"/>
      <c r="CV92" s="912"/>
      <c r="CW92" s="910"/>
      <c r="CX92" s="911"/>
      <c r="CY92" s="911"/>
      <c r="CZ92" s="911"/>
      <c r="DA92" s="912"/>
      <c r="DB92" s="910"/>
      <c r="DC92" s="911"/>
      <c r="DD92" s="911"/>
      <c r="DE92" s="911"/>
      <c r="DF92" s="912"/>
      <c r="DG92" s="910"/>
      <c r="DH92" s="911"/>
      <c r="DI92" s="911"/>
      <c r="DJ92" s="911"/>
      <c r="DK92" s="912"/>
      <c r="DL92" s="910"/>
      <c r="DM92" s="911"/>
      <c r="DN92" s="911"/>
      <c r="DO92" s="911"/>
      <c r="DP92" s="912"/>
      <c r="DQ92" s="910"/>
      <c r="DR92" s="911"/>
      <c r="DS92" s="911"/>
      <c r="DT92" s="911"/>
      <c r="DU92" s="912"/>
      <c r="DV92" s="907"/>
      <c r="DW92" s="908"/>
      <c r="DX92" s="908"/>
      <c r="DY92" s="908"/>
      <c r="DZ92" s="913"/>
      <c r="EA92" s="48"/>
    </row>
    <row r="93" spans="1:131" ht="26.25" hidden="1" customHeight="1" x14ac:dyDescent="0.2">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907"/>
      <c r="BT93" s="908"/>
      <c r="BU93" s="908"/>
      <c r="BV93" s="908"/>
      <c r="BW93" s="908"/>
      <c r="BX93" s="908"/>
      <c r="BY93" s="908"/>
      <c r="BZ93" s="908"/>
      <c r="CA93" s="908"/>
      <c r="CB93" s="908"/>
      <c r="CC93" s="908"/>
      <c r="CD93" s="908"/>
      <c r="CE93" s="908"/>
      <c r="CF93" s="908"/>
      <c r="CG93" s="909"/>
      <c r="CH93" s="910"/>
      <c r="CI93" s="911"/>
      <c r="CJ93" s="911"/>
      <c r="CK93" s="911"/>
      <c r="CL93" s="912"/>
      <c r="CM93" s="910"/>
      <c r="CN93" s="911"/>
      <c r="CO93" s="911"/>
      <c r="CP93" s="911"/>
      <c r="CQ93" s="912"/>
      <c r="CR93" s="910"/>
      <c r="CS93" s="911"/>
      <c r="CT93" s="911"/>
      <c r="CU93" s="911"/>
      <c r="CV93" s="912"/>
      <c r="CW93" s="910"/>
      <c r="CX93" s="911"/>
      <c r="CY93" s="911"/>
      <c r="CZ93" s="911"/>
      <c r="DA93" s="912"/>
      <c r="DB93" s="910"/>
      <c r="DC93" s="911"/>
      <c r="DD93" s="911"/>
      <c r="DE93" s="911"/>
      <c r="DF93" s="912"/>
      <c r="DG93" s="910"/>
      <c r="DH93" s="911"/>
      <c r="DI93" s="911"/>
      <c r="DJ93" s="911"/>
      <c r="DK93" s="912"/>
      <c r="DL93" s="910"/>
      <c r="DM93" s="911"/>
      <c r="DN93" s="911"/>
      <c r="DO93" s="911"/>
      <c r="DP93" s="912"/>
      <c r="DQ93" s="910"/>
      <c r="DR93" s="911"/>
      <c r="DS93" s="911"/>
      <c r="DT93" s="911"/>
      <c r="DU93" s="912"/>
      <c r="DV93" s="907"/>
      <c r="DW93" s="908"/>
      <c r="DX93" s="908"/>
      <c r="DY93" s="908"/>
      <c r="DZ93" s="913"/>
      <c r="EA93" s="48"/>
    </row>
    <row r="94" spans="1:131" ht="26.25" hidden="1" customHeight="1" x14ac:dyDescent="0.2">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907"/>
      <c r="BT94" s="908"/>
      <c r="BU94" s="908"/>
      <c r="BV94" s="908"/>
      <c r="BW94" s="908"/>
      <c r="BX94" s="908"/>
      <c r="BY94" s="908"/>
      <c r="BZ94" s="908"/>
      <c r="CA94" s="908"/>
      <c r="CB94" s="908"/>
      <c r="CC94" s="908"/>
      <c r="CD94" s="908"/>
      <c r="CE94" s="908"/>
      <c r="CF94" s="908"/>
      <c r="CG94" s="909"/>
      <c r="CH94" s="910"/>
      <c r="CI94" s="911"/>
      <c r="CJ94" s="911"/>
      <c r="CK94" s="911"/>
      <c r="CL94" s="912"/>
      <c r="CM94" s="910"/>
      <c r="CN94" s="911"/>
      <c r="CO94" s="911"/>
      <c r="CP94" s="911"/>
      <c r="CQ94" s="912"/>
      <c r="CR94" s="910"/>
      <c r="CS94" s="911"/>
      <c r="CT94" s="911"/>
      <c r="CU94" s="911"/>
      <c r="CV94" s="912"/>
      <c r="CW94" s="910"/>
      <c r="CX94" s="911"/>
      <c r="CY94" s="911"/>
      <c r="CZ94" s="911"/>
      <c r="DA94" s="912"/>
      <c r="DB94" s="910"/>
      <c r="DC94" s="911"/>
      <c r="DD94" s="911"/>
      <c r="DE94" s="911"/>
      <c r="DF94" s="912"/>
      <c r="DG94" s="910"/>
      <c r="DH94" s="911"/>
      <c r="DI94" s="911"/>
      <c r="DJ94" s="911"/>
      <c r="DK94" s="912"/>
      <c r="DL94" s="910"/>
      <c r="DM94" s="911"/>
      <c r="DN94" s="911"/>
      <c r="DO94" s="911"/>
      <c r="DP94" s="912"/>
      <c r="DQ94" s="910"/>
      <c r="DR94" s="911"/>
      <c r="DS94" s="911"/>
      <c r="DT94" s="911"/>
      <c r="DU94" s="912"/>
      <c r="DV94" s="907"/>
      <c r="DW94" s="908"/>
      <c r="DX94" s="908"/>
      <c r="DY94" s="908"/>
      <c r="DZ94" s="913"/>
      <c r="EA94" s="48"/>
    </row>
    <row r="95" spans="1:131" ht="26.25" hidden="1" customHeight="1" x14ac:dyDescent="0.2">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907"/>
      <c r="BT95" s="908"/>
      <c r="BU95" s="908"/>
      <c r="BV95" s="908"/>
      <c r="BW95" s="908"/>
      <c r="BX95" s="908"/>
      <c r="BY95" s="908"/>
      <c r="BZ95" s="908"/>
      <c r="CA95" s="908"/>
      <c r="CB95" s="908"/>
      <c r="CC95" s="908"/>
      <c r="CD95" s="908"/>
      <c r="CE95" s="908"/>
      <c r="CF95" s="908"/>
      <c r="CG95" s="909"/>
      <c r="CH95" s="910"/>
      <c r="CI95" s="911"/>
      <c r="CJ95" s="911"/>
      <c r="CK95" s="911"/>
      <c r="CL95" s="912"/>
      <c r="CM95" s="910"/>
      <c r="CN95" s="911"/>
      <c r="CO95" s="911"/>
      <c r="CP95" s="911"/>
      <c r="CQ95" s="912"/>
      <c r="CR95" s="910"/>
      <c r="CS95" s="911"/>
      <c r="CT95" s="911"/>
      <c r="CU95" s="911"/>
      <c r="CV95" s="912"/>
      <c r="CW95" s="910"/>
      <c r="CX95" s="911"/>
      <c r="CY95" s="911"/>
      <c r="CZ95" s="911"/>
      <c r="DA95" s="912"/>
      <c r="DB95" s="910"/>
      <c r="DC95" s="911"/>
      <c r="DD95" s="911"/>
      <c r="DE95" s="911"/>
      <c r="DF95" s="912"/>
      <c r="DG95" s="910"/>
      <c r="DH95" s="911"/>
      <c r="DI95" s="911"/>
      <c r="DJ95" s="911"/>
      <c r="DK95" s="912"/>
      <c r="DL95" s="910"/>
      <c r="DM95" s="911"/>
      <c r="DN95" s="911"/>
      <c r="DO95" s="911"/>
      <c r="DP95" s="912"/>
      <c r="DQ95" s="910"/>
      <c r="DR95" s="911"/>
      <c r="DS95" s="911"/>
      <c r="DT95" s="911"/>
      <c r="DU95" s="912"/>
      <c r="DV95" s="907"/>
      <c r="DW95" s="908"/>
      <c r="DX95" s="908"/>
      <c r="DY95" s="908"/>
      <c r="DZ95" s="913"/>
      <c r="EA95" s="48"/>
    </row>
    <row r="96" spans="1:131" ht="26.25" hidden="1" customHeight="1" x14ac:dyDescent="0.2">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907"/>
      <c r="BT96" s="908"/>
      <c r="BU96" s="908"/>
      <c r="BV96" s="908"/>
      <c r="BW96" s="908"/>
      <c r="BX96" s="908"/>
      <c r="BY96" s="908"/>
      <c r="BZ96" s="908"/>
      <c r="CA96" s="908"/>
      <c r="CB96" s="908"/>
      <c r="CC96" s="908"/>
      <c r="CD96" s="908"/>
      <c r="CE96" s="908"/>
      <c r="CF96" s="908"/>
      <c r="CG96" s="909"/>
      <c r="CH96" s="910"/>
      <c r="CI96" s="911"/>
      <c r="CJ96" s="911"/>
      <c r="CK96" s="911"/>
      <c r="CL96" s="912"/>
      <c r="CM96" s="910"/>
      <c r="CN96" s="911"/>
      <c r="CO96" s="911"/>
      <c r="CP96" s="911"/>
      <c r="CQ96" s="912"/>
      <c r="CR96" s="910"/>
      <c r="CS96" s="911"/>
      <c r="CT96" s="911"/>
      <c r="CU96" s="911"/>
      <c r="CV96" s="912"/>
      <c r="CW96" s="910"/>
      <c r="CX96" s="911"/>
      <c r="CY96" s="911"/>
      <c r="CZ96" s="911"/>
      <c r="DA96" s="912"/>
      <c r="DB96" s="910"/>
      <c r="DC96" s="911"/>
      <c r="DD96" s="911"/>
      <c r="DE96" s="911"/>
      <c r="DF96" s="912"/>
      <c r="DG96" s="910"/>
      <c r="DH96" s="911"/>
      <c r="DI96" s="911"/>
      <c r="DJ96" s="911"/>
      <c r="DK96" s="912"/>
      <c r="DL96" s="910"/>
      <c r="DM96" s="911"/>
      <c r="DN96" s="911"/>
      <c r="DO96" s="911"/>
      <c r="DP96" s="912"/>
      <c r="DQ96" s="910"/>
      <c r="DR96" s="911"/>
      <c r="DS96" s="911"/>
      <c r="DT96" s="911"/>
      <c r="DU96" s="912"/>
      <c r="DV96" s="907"/>
      <c r="DW96" s="908"/>
      <c r="DX96" s="908"/>
      <c r="DY96" s="908"/>
      <c r="DZ96" s="913"/>
      <c r="EA96" s="48"/>
    </row>
    <row r="97" spans="1:131" ht="26.25" hidden="1" customHeight="1" x14ac:dyDescent="0.2">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907"/>
      <c r="BT97" s="908"/>
      <c r="BU97" s="908"/>
      <c r="BV97" s="908"/>
      <c r="BW97" s="908"/>
      <c r="BX97" s="908"/>
      <c r="BY97" s="908"/>
      <c r="BZ97" s="908"/>
      <c r="CA97" s="908"/>
      <c r="CB97" s="908"/>
      <c r="CC97" s="908"/>
      <c r="CD97" s="908"/>
      <c r="CE97" s="908"/>
      <c r="CF97" s="908"/>
      <c r="CG97" s="909"/>
      <c r="CH97" s="910"/>
      <c r="CI97" s="911"/>
      <c r="CJ97" s="911"/>
      <c r="CK97" s="911"/>
      <c r="CL97" s="912"/>
      <c r="CM97" s="910"/>
      <c r="CN97" s="911"/>
      <c r="CO97" s="911"/>
      <c r="CP97" s="911"/>
      <c r="CQ97" s="912"/>
      <c r="CR97" s="910"/>
      <c r="CS97" s="911"/>
      <c r="CT97" s="911"/>
      <c r="CU97" s="911"/>
      <c r="CV97" s="912"/>
      <c r="CW97" s="910"/>
      <c r="CX97" s="911"/>
      <c r="CY97" s="911"/>
      <c r="CZ97" s="911"/>
      <c r="DA97" s="912"/>
      <c r="DB97" s="910"/>
      <c r="DC97" s="911"/>
      <c r="DD97" s="911"/>
      <c r="DE97" s="911"/>
      <c r="DF97" s="912"/>
      <c r="DG97" s="910"/>
      <c r="DH97" s="911"/>
      <c r="DI97" s="911"/>
      <c r="DJ97" s="911"/>
      <c r="DK97" s="912"/>
      <c r="DL97" s="910"/>
      <c r="DM97" s="911"/>
      <c r="DN97" s="911"/>
      <c r="DO97" s="911"/>
      <c r="DP97" s="912"/>
      <c r="DQ97" s="910"/>
      <c r="DR97" s="911"/>
      <c r="DS97" s="911"/>
      <c r="DT97" s="911"/>
      <c r="DU97" s="912"/>
      <c r="DV97" s="907"/>
      <c r="DW97" s="908"/>
      <c r="DX97" s="908"/>
      <c r="DY97" s="908"/>
      <c r="DZ97" s="913"/>
      <c r="EA97" s="48"/>
    </row>
    <row r="98" spans="1:131" ht="26.25" hidden="1" customHeight="1" x14ac:dyDescent="0.2">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907"/>
      <c r="BT98" s="908"/>
      <c r="BU98" s="908"/>
      <c r="BV98" s="908"/>
      <c r="BW98" s="908"/>
      <c r="BX98" s="908"/>
      <c r="BY98" s="908"/>
      <c r="BZ98" s="908"/>
      <c r="CA98" s="908"/>
      <c r="CB98" s="908"/>
      <c r="CC98" s="908"/>
      <c r="CD98" s="908"/>
      <c r="CE98" s="908"/>
      <c r="CF98" s="908"/>
      <c r="CG98" s="909"/>
      <c r="CH98" s="910"/>
      <c r="CI98" s="911"/>
      <c r="CJ98" s="911"/>
      <c r="CK98" s="911"/>
      <c r="CL98" s="912"/>
      <c r="CM98" s="910"/>
      <c r="CN98" s="911"/>
      <c r="CO98" s="911"/>
      <c r="CP98" s="911"/>
      <c r="CQ98" s="912"/>
      <c r="CR98" s="910"/>
      <c r="CS98" s="911"/>
      <c r="CT98" s="911"/>
      <c r="CU98" s="911"/>
      <c r="CV98" s="912"/>
      <c r="CW98" s="910"/>
      <c r="CX98" s="911"/>
      <c r="CY98" s="911"/>
      <c r="CZ98" s="911"/>
      <c r="DA98" s="912"/>
      <c r="DB98" s="910"/>
      <c r="DC98" s="911"/>
      <c r="DD98" s="911"/>
      <c r="DE98" s="911"/>
      <c r="DF98" s="912"/>
      <c r="DG98" s="910"/>
      <c r="DH98" s="911"/>
      <c r="DI98" s="911"/>
      <c r="DJ98" s="911"/>
      <c r="DK98" s="912"/>
      <c r="DL98" s="910"/>
      <c r="DM98" s="911"/>
      <c r="DN98" s="911"/>
      <c r="DO98" s="911"/>
      <c r="DP98" s="912"/>
      <c r="DQ98" s="910"/>
      <c r="DR98" s="911"/>
      <c r="DS98" s="911"/>
      <c r="DT98" s="911"/>
      <c r="DU98" s="912"/>
      <c r="DV98" s="907"/>
      <c r="DW98" s="908"/>
      <c r="DX98" s="908"/>
      <c r="DY98" s="908"/>
      <c r="DZ98" s="913"/>
      <c r="EA98" s="48"/>
    </row>
    <row r="99" spans="1:131" ht="26.25" hidden="1" customHeight="1" x14ac:dyDescent="0.2">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907"/>
      <c r="BT99" s="908"/>
      <c r="BU99" s="908"/>
      <c r="BV99" s="908"/>
      <c r="BW99" s="908"/>
      <c r="BX99" s="908"/>
      <c r="BY99" s="908"/>
      <c r="BZ99" s="908"/>
      <c r="CA99" s="908"/>
      <c r="CB99" s="908"/>
      <c r="CC99" s="908"/>
      <c r="CD99" s="908"/>
      <c r="CE99" s="908"/>
      <c r="CF99" s="908"/>
      <c r="CG99" s="909"/>
      <c r="CH99" s="910"/>
      <c r="CI99" s="911"/>
      <c r="CJ99" s="911"/>
      <c r="CK99" s="911"/>
      <c r="CL99" s="912"/>
      <c r="CM99" s="910"/>
      <c r="CN99" s="911"/>
      <c r="CO99" s="911"/>
      <c r="CP99" s="911"/>
      <c r="CQ99" s="912"/>
      <c r="CR99" s="910"/>
      <c r="CS99" s="911"/>
      <c r="CT99" s="911"/>
      <c r="CU99" s="911"/>
      <c r="CV99" s="912"/>
      <c r="CW99" s="910"/>
      <c r="CX99" s="911"/>
      <c r="CY99" s="911"/>
      <c r="CZ99" s="911"/>
      <c r="DA99" s="912"/>
      <c r="DB99" s="910"/>
      <c r="DC99" s="911"/>
      <c r="DD99" s="911"/>
      <c r="DE99" s="911"/>
      <c r="DF99" s="912"/>
      <c r="DG99" s="910"/>
      <c r="DH99" s="911"/>
      <c r="DI99" s="911"/>
      <c r="DJ99" s="911"/>
      <c r="DK99" s="912"/>
      <c r="DL99" s="910"/>
      <c r="DM99" s="911"/>
      <c r="DN99" s="911"/>
      <c r="DO99" s="911"/>
      <c r="DP99" s="912"/>
      <c r="DQ99" s="910"/>
      <c r="DR99" s="911"/>
      <c r="DS99" s="911"/>
      <c r="DT99" s="911"/>
      <c r="DU99" s="912"/>
      <c r="DV99" s="907"/>
      <c r="DW99" s="908"/>
      <c r="DX99" s="908"/>
      <c r="DY99" s="908"/>
      <c r="DZ99" s="913"/>
      <c r="EA99" s="48"/>
    </row>
    <row r="100" spans="1:131" ht="26.25" hidden="1" customHeight="1" x14ac:dyDescent="0.2">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907"/>
      <c r="BT100" s="908"/>
      <c r="BU100" s="908"/>
      <c r="BV100" s="908"/>
      <c r="BW100" s="908"/>
      <c r="BX100" s="908"/>
      <c r="BY100" s="908"/>
      <c r="BZ100" s="908"/>
      <c r="CA100" s="908"/>
      <c r="CB100" s="908"/>
      <c r="CC100" s="908"/>
      <c r="CD100" s="908"/>
      <c r="CE100" s="908"/>
      <c r="CF100" s="908"/>
      <c r="CG100" s="909"/>
      <c r="CH100" s="910"/>
      <c r="CI100" s="911"/>
      <c r="CJ100" s="911"/>
      <c r="CK100" s="911"/>
      <c r="CL100" s="912"/>
      <c r="CM100" s="910"/>
      <c r="CN100" s="911"/>
      <c r="CO100" s="911"/>
      <c r="CP100" s="911"/>
      <c r="CQ100" s="912"/>
      <c r="CR100" s="910"/>
      <c r="CS100" s="911"/>
      <c r="CT100" s="911"/>
      <c r="CU100" s="911"/>
      <c r="CV100" s="912"/>
      <c r="CW100" s="910"/>
      <c r="CX100" s="911"/>
      <c r="CY100" s="911"/>
      <c r="CZ100" s="911"/>
      <c r="DA100" s="912"/>
      <c r="DB100" s="910"/>
      <c r="DC100" s="911"/>
      <c r="DD100" s="911"/>
      <c r="DE100" s="911"/>
      <c r="DF100" s="912"/>
      <c r="DG100" s="910"/>
      <c r="DH100" s="911"/>
      <c r="DI100" s="911"/>
      <c r="DJ100" s="911"/>
      <c r="DK100" s="912"/>
      <c r="DL100" s="910"/>
      <c r="DM100" s="911"/>
      <c r="DN100" s="911"/>
      <c r="DO100" s="911"/>
      <c r="DP100" s="912"/>
      <c r="DQ100" s="910"/>
      <c r="DR100" s="911"/>
      <c r="DS100" s="911"/>
      <c r="DT100" s="911"/>
      <c r="DU100" s="912"/>
      <c r="DV100" s="907"/>
      <c r="DW100" s="908"/>
      <c r="DX100" s="908"/>
      <c r="DY100" s="908"/>
      <c r="DZ100" s="913"/>
      <c r="EA100" s="48"/>
    </row>
    <row r="101" spans="1:131" ht="26.25" hidden="1" customHeight="1" x14ac:dyDescent="0.2">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907"/>
      <c r="BT101" s="908"/>
      <c r="BU101" s="908"/>
      <c r="BV101" s="908"/>
      <c r="BW101" s="908"/>
      <c r="BX101" s="908"/>
      <c r="BY101" s="908"/>
      <c r="BZ101" s="908"/>
      <c r="CA101" s="908"/>
      <c r="CB101" s="908"/>
      <c r="CC101" s="908"/>
      <c r="CD101" s="908"/>
      <c r="CE101" s="908"/>
      <c r="CF101" s="908"/>
      <c r="CG101" s="909"/>
      <c r="CH101" s="910"/>
      <c r="CI101" s="911"/>
      <c r="CJ101" s="911"/>
      <c r="CK101" s="911"/>
      <c r="CL101" s="912"/>
      <c r="CM101" s="910"/>
      <c r="CN101" s="911"/>
      <c r="CO101" s="911"/>
      <c r="CP101" s="911"/>
      <c r="CQ101" s="912"/>
      <c r="CR101" s="910"/>
      <c r="CS101" s="911"/>
      <c r="CT101" s="911"/>
      <c r="CU101" s="911"/>
      <c r="CV101" s="912"/>
      <c r="CW101" s="910"/>
      <c r="CX101" s="911"/>
      <c r="CY101" s="911"/>
      <c r="CZ101" s="911"/>
      <c r="DA101" s="912"/>
      <c r="DB101" s="910"/>
      <c r="DC101" s="911"/>
      <c r="DD101" s="911"/>
      <c r="DE101" s="911"/>
      <c r="DF101" s="912"/>
      <c r="DG101" s="910"/>
      <c r="DH101" s="911"/>
      <c r="DI101" s="911"/>
      <c r="DJ101" s="911"/>
      <c r="DK101" s="912"/>
      <c r="DL101" s="910"/>
      <c r="DM101" s="911"/>
      <c r="DN101" s="911"/>
      <c r="DO101" s="911"/>
      <c r="DP101" s="912"/>
      <c r="DQ101" s="910"/>
      <c r="DR101" s="911"/>
      <c r="DS101" s="911"/>
      <c r="DT101" s="911"/>
      <c r="DU101" s="912"/>
      <c r="DV101" s="907"/>
      <c r="DW101" s="908"/>
      <c r="DX101" s="908"/>
      <c r="DY101" s="908"/>
      <c r="DZ101" s="913"/>
      <c r="EA101" s="48"/>
    </row>
    <row r="102" spans="1:131" ht="26.25" customHeight="1" x14ac:dyDescent="0.2">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246</v>
      </c>
      <c r="BR102" s="914" t="s">
        <v>447</v>
      </c>
      <c r="BS102" s="915"/>
      <c r="BT102" s="915"/>
      <c r="BU102" s="915"/>
      <c r="BV102" s="915"/>
      <c r="BW102" s="915"/>
      <c r="BX102" s="915"/>
      <c r="BY102" s="915"/>
      <c r="BZ102" s="915"/>
      <c r="CA102" s="915"/>
      <c r="CB102" s="915"/>
      <c r="CC102" s="915"/>
      <c r="CD102" s="915"/>
      <c r="CE102" s="915"/>
      <c r="CF102" s="915"/>
      <c r="CG102" s="916"/>
      <c r="CH102" s="917"/>
      <c r="CI102" s="918"/>
      <c r="CJ102" s="918"/>
      <c r="CK102" s="918"/>
      <c r="CL102" s="919"/>
      <c r="CM102" s="917"/>
      <c r="CN102" s="918"/>
      <c r="CO102" s="918"/>
      <c r="CP102" s="918"/>
      <c r="CQ102" s="919"/>
      <c r="CR102" s="920">
        <v>41</v>
      </c>
      <c r="CS102" s="921"/>
      <c r="CT102" s="921"/>
      <c r="CU102" s="921"/>
      <c r="CV102" s="922"/>
      <c r="CW102" s="920" t="s">
        <v>199</v>
      </c>
      <c r="CX102" s="921"/>
      <c r="CY102" s="921"/>
      <c r="CZ102" s="921"/>
      <c r="DA102" s="922"/>
      <c r="DB102" s="920">
        <v>53</v>
      </c>
      <c r="DC102" s="921"/>
      <c r="DD102" s="921"/>
      <c r="DE102" s="921"/>
      <c r="DF102" s="922"/>
      <c r="DG102" s="920" t="s">
        <v>199</v>
      </c>
      <c r="DH102" s="921"/>
      <c r="DI102" s="921"/>
      <c r="DJ102" s="921"/>
      <c r="DK102" s="922"/>
      <c r="DL102" s="920" t="s">
        <v>199</v>
      </c>
      <c r="DM102" s="921"/>
      <c r="DN102" s="921"/>
      <c r="DO102" s="921"/>
      <c r="DP102" s="922"/>
      <c r="DQ102" s="920" t="s">
        <v>199</v>
      </c>
      <c r="DR102" s="921"/>
      <c r="DS102" s="921"/>
      <c r="DT102" s="921"/>
      <c r="DU102" s="922"/>
      <c r="DV102" s="914"/>
      <c r="DW102" s="915"/>
      <c r="DX102" s="915"/>
      <c r="DY102" s="915"/>
      <c r="DZ102" s="923"/>
      <c r="EA102" s="48"/>
    </row>
    <row r="103" spans="1:131" ht="26.25" customHeight="1" x14ac:dyDescent="0.2">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902" t="s">
        <v>105</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48"/>
    </row>
    <row r="104" spans="1:131" ht="26.25" customHeight="1" x14ac:dyDescent="0.2">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735" t="s">
        <v>462</v>
      </c>
      <c r="BR104" s="735"/>
      <c r="BS104" s="735"/>
      <c r="BT104" s="735"/>
      <c r="BU104" s="735"/>
      <c r="BV104" s="735"/>
      <c r="BW104" s="735"/>
      <c r="BX104" s="735"/>
      <c r="BY104" s="735"/>
      <c r="BZ104" s="735"/>
      <c r="CA104" s="735"/>
      <c r="CB104" s="735"/>
      <c r="CC104" s="735"/>
      <c r="CD104" s="735"/>
      <c r="CE104" s="735"/>
      <c r="CF104" s="735"/>
      <c r="CG104" s="735"/>
      <c r="CH104" s="735"/>
      <c r="CI104" s="735"/>
      <c r="CJ104" s="735"/>
      <c r="CK104" s="735"/>
      <c r="CL104" s="735"/>
      <c r="CM104" s="735"/>
      <c r="CN104" s="735"/>
      <c r="CO104" s="735"/>
      <c r="CP104" s="735"/>
      <c r="CQ104" s="735"/>
      <c r="CR104" s="735"/>
      <c r="CS104" s="735"/>
      <c r="CT104" s="735"/>
      <c r="CU104" s="735"/>
      <c r="CV104" s="735"/>
      <c r="CW104" s="735"/>
      <c r="CX104" s="735"/>
      <c r="CY104" s="735"/>
      <c r="CZ104" s="735"/>
      <c r="DA104" s="735"/>
      <c r="DB104" s="735"/>
      <c r="DC104" s="735"/>
      <c r="DD104" s="735"/>
      <c r="DE104" s="735"/>
      <c r="DF104" s="735"/>
      <c r="DG104" s="735"/>
      <c r="DH104" s="735"/>
      <c r="DI104" s="735"/>
      <c r="DJ104" s="735"/>
      <c r="DK104" s="735"/>
      <c r="DL104" s="735"/>
      <c r="DM104" s="735"/>
      <c r="DN104" s="735"/>
      <c r="DO104" s="735"/>
      <c r="DP104" s="735"/>
      <c r="DQ104" s="735"/>
      <c r="DR104" s="735"/>
      <c r="DS104" s="735"/>
      <c r="DT104" s="735"/>
      <c r="DU104" s="735"/>
      <c r="DV104" s="735"/>
      <c r="DW104" s="735"/>
      <c r="DX104" s="735"/>
      <c r="DY104" s="735"/>
      <c r="DZ104" s="735"/>
      <c r="EA104" s="48"/>
    </row>
    <row r="105" spans="1:131" ht="11.25" customHeight="1" x14ac:dyDescent="0.2">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2">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2">
      <c r="A107" s="59" t="s">
        <v>463</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279</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2">
      <c r="A108" s="903" t="s">
        <v>464</v>
      </c>
      <c r="B108" s="904"/>
      <c r="C108" s="904"/>
      <c r="D108" s="904"/>
      <c r="E108" s="904"/>
      <c r="F108" s="904"/>
      <c r="G108" s="904"/>
      <c r="H108" s="904"/>
      <c r="I108" s="904"/>
      <c r="J108" s="904"/>
      <c r="K108" s="904"/>
      <c r="L108" s="904"/>
      <c r="M108" s="904"/>
      <c r="N108" s="904"/>
      <c r="O108" s="904"/>
      <c r="P108" s="904"/>
      <c r="Q108" s="904"/>
      <c r="R108" s="904"/>
      <c r="S108" s="904"/>
      <c r="T108" s="904"/>
      <c r="U108" s="904"/>
      <c r="V108" s="904"/>
      <c r="W108" s="904"/>
      <c r="X108" s="904"/>
      <c r="Y108" s="904"/>
      <c r="Z108" s="904"/>
      <c r="AA108" s="904"/>
      <c r="AB108" s="904"/>
      <c r="AC108" s="904"/>
      <c r="AD108" s="904"/>
      <c r="AE108" s="904"/>
      <c r="AF108" s="904"/>
      <c r="AG108" s="904"/>
      <c r="AH108" s="904"/>
      <c r="AI108" s="904"/>
      <c r="AJ108" s="904"/>
      <c r="AK108" s="904"/>
      <c r="AL108" s="904"/>
      <c r="AM108" s="904"/>
      <c r="AN108" s="904"/>
      <c r="AO108" s="904"/>
      <c r="AP108" s="904"/>
      <c r="AQ108" s="904"/>
      <c r="AR108" s="904"/>
      <c r="AS108" s="904"/>
      <c r="AT108" s="905"/>
      <c r="AU108" s="903" t="s">
        <v>201</v>
      </c>
      <c r="AV108" s="904"/>
      <c r="AW108" s="904"/>
      <c r="AX108" s="904"/>
      <c r="AY108" s="904"/>
      <c r="AZ108" s="904"/>
      <c r="BA108" s="904"/>
      <c r="BB108" s="904"/>
      <c r="BC108" s="904"/>
      <c r="BD108" s="904"/>
      <c r="BE108" s="904"/>
      <c r="BF108" s="904"/>
      <c r="BG108" s="904"/>
      <c r="BH108" s="904"/>
      <c r="BI108" s="904"/>
      <c r="BJ108" s="904"/>
      <c r="BK108" s="904"/>
      <c r="BL108" s="904"/>
      <c r="BM108" s="904"/>
      <c r="BN108" s="904"/>
      <c r="BO108" s="904"/>
      <c r="BP108" s="904"/>
      <c r="BQ108" s="904"/>
      <c r="BR108" s="904"/>
      <c r="BS108" s="904"/>
      <c r="BT108" s="904"/>
      <c r="BU108" s="904"/>
      <c r="BV108" s="904"/>
      <c r="BW108" s="904"/>
      <c r="BX108" s="904"/>
      <c r="BY108" s="904"/>
      <c r="BZ108" s="904"/>
      <c r="CA108" s="904"/>
      <c r="CB108" s="904"/>
      <c r="CC108" s="904"/>
      <c r="CD108" s="904"/>
      <c r="CE108" s="904"/>
      <c r="CF108" s="904"/>
      <c r="CG108" s="904"/>
      <c r="CH108" s="904"/>
      <c r="CI108" s="904"/>
      <c r="CJ108" s="904"/>
      <c r="CK108" s="904"/>
      <c r="CL108" s="904"/>
      <c r="CM108" s="904"/>
      <c r="CN108" s="904"/>
      <c r="CO108" s="904"/>
      <c r="CP108" s="904"/>
      <c r="CQ108" s="904"/>
      <c r="CR108" s="904"/>
      <c r="CS108" s="904"/>
      <c r="CT108" s="904"/>
      <c r="CU108" s="904"/>
      <c r="CV108" s="904"/>
      <c r="CW108" s="904"/>
      <c r="CX108" s="904"/>
      <c r="CY108" s="904"/>
      <c r="CZ108" s="904"/>
      <c r="DA108" s="904"/>
      <c r="DB108" s="904"/>
      <c r="DC108" s="904"/>
      <c r="DD108" s="904"/>
      <c r="DE108" s="904"/>
      <c r="DF108" s="904"/>
      <c r="DG108" s="904"/>
      <c r="DH108" s="904"/>
      <c r="DI108" s="904"/>
      <c r="DJ108" s="904"/>
      <c r="DK108" s="904"/>
      <c r="DL108" s="904"/>
      <c r="DM108" s="904"/>
      <c r="DN108" s="904"/>
      <c r="DO108" s="904"/>
      <c r="DP108" s="904"/>
      <c r="DQ108" s="904"/>
      <c r="DR108" s="904"/>
      <c r="DS108" s="904"/>
      <c r="DT108" s="904"/>
      <c r="DU108" s="904"/>
      <c r="DV108" s="904"/>
      <c r="DW108" s="904"/>
      <c r="DX108" s="904"/>
      <c r="DY108" s="904"/>
      <c r="DZ108" s="905"/>
    </row>
    <row r="109" spans="1:131" s="48" customFormat="1" ht="26.25" customHeight="1" x14ac:dyDescent="0.2">
      <c r="A109" s="874" t="s">
        <v>465</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7" t="s">
        <v>431</v>
      </c>
      <c r="AB109" s="875"/>
      <c r="AC109" s="875"/>
      <c r="AD109" s="875"/>
      <c r="AE109" s="876"/>
      <c r="AF109" s="877" t="s">
        <v>466</v>
      </c>
      <c r="AG109" s="875"/>
      <c r="AH109" s="875"/>
      <c r="AI109" s="875"/>
      <c r="AJ109" s="876"/>
      <c r="AK109" s="877" t="s">
        <v>385</v>
      </c>
      <c r="AL109" s="875"/>
      <c r="AM109" s="875"/>
      <c r="AN109" s="875"/>
      <c r="AO109" s="876"/>
      <c r="AP109" s="877" t="s">
        <v>467</v>
      </c>
      <c r="AQ109" s="875"/>
      <c r="AR109" s="875"/>
      <c r="AS109" s="875"/>
      <c r="AT109" s="878"/>
      <c r="AU109" s="874" t="s">
        <v>465</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7" t="s">
        <v>431</v>
      </c>
      <c r="BR109" s="875"/>
      <c r="BS109" s="875"/>
      <c r="BT109" s="875"/>
      <c r="BU109" s="876"/>
      <c r="BV109" s="877" t="s">
        <v>466</v>
      </c>
      <c r="BW109" s="875"/>
      <c r="BX109" s="875"/>
      <c r="BY109" s="875"/>
      <c r="BZ109" s="876"/>
      <c r="CA109" s="877" t="s">
        <v>385</v>
      </c>
      <c r="CB109" s="875"/>
      <c r="CC109" s="875"/>
      <c r="CD109" s="875"/>
      <c r="CE109" s="876"/>
      <c r="CF109" s="906" t="s">
        <v>467</v>
      </c>
      <c r="CG109" s="906"/>
      <c r="CH109" s="906"/>
      <c r="CI109" s="906"/>
      <c r="CJ109" s="906"/>
      <c r="CK109" s="877" t="s">
        <v>95</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7" t="s">
        <v>431</v>
      </c>
      <c r="DH109" s="875"/>
      <c r="DI109" s="875"/>
      <c r="DJ109" s="875"/>
      <c r="DK109" s="876"/>
      <c r="DL109" s="877" t="s">
        <v>466</v>
      </c>
      <c r="DM109" s="875"/>
      <c r="DN109" s="875"/>
      <c r="DO109" s="875"/>
      <c r="DP109" s="876"/>
      <c r="DQ109" s="877" t="s">
        <v>385</v>
      </c>
      <c r="DR109" s="875"/>
      <c r="DS109" s="875"/>
      <c r="DT109" s="875"/>
      <c r="DU109" s="876"/>
      <c r="DV109" s="877" t="s">
        <v>467</v>
      </c>
      <c r="DW109" s="875"/>
      <c r="DX109" s="875"/>
      <c r="DY109" s="875"/>
      <c r="DZ109" s="878"/>
    </row>
    <row r="110" spans="1:131" s="48" customFormat="1" ht="26.25" customHeight="1" x14ac:dyDescent="0.2">
      <c r="A110" s="785" t="s">
        <v>328</v>
      </c>
      <c r="B110" s="786"/>
      <c r="C110" s="786"/>
      <c r="D110" s="786"/>
      <c r="E110" s="786"/>
      <c r="F110" s="786"/>
      <c r="G110" s="786"/>
      <c r="H110" s="786"/>
      <c r="I110" s="786"/>
      <c r="J110" s="786"/>
      <c r="K110" s="786"/>
      <c r="L110" s="786"/>
      <c r="M110" s="786"/>
      <c r="N110" s="786"/>
      <c r="O110" s="786"/>
      <c r="P110" s="786"/>
      <c r="Q110" s="786"/>
      <c r="R110" s="786"/>
      <c r="S110" s="786"/>
      <c r="T110" s="786"/>
      <c r="U110" s="786"/>
      <c r="V110" s="786"/>
      <c r="W110" s="786"/>
      <c r="X110" s="786"/>
      <c r="Y110" s="786"/>
      <c r="Z110" s="787"/>
      <c r="AA110" s="778">
        <v>1076668</v>
      </c>
      <c r="AB110" s="779"/>
      <c r="AC110" s="779"/>
      <c r="AD110" s="779"/>
      <c r="AE110" s="780"/>
      <c r="AF110" s="781">
        <v>1067867</v>
      </c>
      <c r="AG110" s="779"/>
      <c r="AH110" s="779"/>
      <c r="AI110" s="779"/>
      <c r="AJ110" s="780"/>
      <c r="AK110" s="781">
        <v>1078073</v>
      </c>
      <c r="AL110" s="779"/>
      <c r="AM110" s="779"/>
      <c r="AN110" s="779"/>
      <c r="AO110" s="780"/>
      <c r="AP110" s="879">
        <v>26.7</v>
      </c>
      <c r="AQ110" s="880"/>
      <c r="AR110" s="880"/>
      <c r="AS110" s="880"/>
      <c r="AT110" s="881"/>
      <c r="AU110" s="882" t="s">
        <v>124</v>
      </c>
      <c r="AV110" s="883"/>
      <c r="AW110" s="883"/>
      <c r="AX110" s="883"/>
      <c r="AY110" s="883"/>
      <c r="AZ110" s="838" t="s">
        <v>468</v>
      </c>
      <c r="BA110" s="786"/>
      <c r="BB110" s="786"/>
      <c r="BC110" s="786"/>
      <c r="BD110" s="786"/>
      <c r="BE110" s="786"/>
      <c r="BF110" s="786"/>
      <c r="BG110" s="786"/>
      <c r="BH110" s="786"/>
      <c r="BI110" s="786"/>
      <c r="BJ110" s="786"/>
      <c r="BK110" s="786"/>
      <c r="BL110" s="786"/>
      <c r="BM110" s="786"/>
      <c r="BN110" s="786"/>
      <c r="BO110" s="786"/>
      <c r="BP110" s="787"/>
      <c r="BQ110" s="839">
        <v>8005841</v>
      </c>
      <c r="BR110" s="840"/>
      <c r="BS110" s="840"/>
      <c r="BT110" s="840"/>
      <c r="BU110" s="840"/>
      <c r="BV110" s="840">
        <v>7500434</v>
      </c>
      <c r="BW110" s="840"/>
      <c r="BX110" s="840"/>
      <c r="BY110" s="840"/>
      <c r="BZ110" s="840"/>
      <c r="CA110" s="840">
        <v>6890276</v>
      </c>
      <c r="CB110" s="840"/>
      <c r="CC110" s="840"/>
      <c r="CD110" s="840"/>
      <c r="CE110" s="840"/>
      <c r="CF110" s="864">
        <v>170.6</v>
      </c>
      <c r="CG110" s="865"/>
      <c r="CH110" s="865"/>
      <c r="CI110" s="865"/>
      <c r="CJ110" s="865"/>
      <c r="CK110" s="888" t="s">
        <v>382</v>
      </c>
      <c r="CL110" s="729"/>
      <c r="CM110" s="838" t="s">
        <v>65</v>
      </c>
      <c r="CN110" s="786"/>
      <c r="CO110" s="786"/>
      <c r="CP110" s="786"/>
      <c r="CQ110" s="786"/>
      <c r="CR110" s="786"/>
      <c r="CS110" s="786"/>
      <c r="CT110" s="786"/>
      <c r="CU110" s="786"/>
      <c r="CV110" s="786"/>
      <c r="CW110" s="786"/>
      <c r="CX110" s="786"/>
      <c r="CY110" s="786"/>
      <c r="CZ110" s="786"/>
      <c r="DA110" s="786"/>
      <c r="DB110" s="786"/>
      <c r="DC110" s="786"/>
      <c r="DD110" s="786"/>
      <c r="DE110" s="786"/>
      <c r="DF110" s="787"/>
      <c r="DG110" s="839" t="s">
        <v>199</v>
      </c>
      <c r="DH110" s="840"/>
      <c r="DI110" s="840"/>
      <c r="DJ110" s="840"/>
      <c r="DK110" s="840"/>
      <c r="DL110" s="840" t="s">
        <v>199</v>
      </c>
      <c r="DM110" s="840"/>
      <c r="DN110" s="840"/>
      <c r="DO110" s="840"/>
      <c r="DP110" s="840"/>
      <c r="DQ110" s="840" t="s">
        <v>199</v>
      </c>
      <c r="DR110" s="840"/>
      <c r="DS110" s="840"/>
      <c r="DT110" s="840"/>
      <c r="DU110" s="840"/>
      <c r="DV110" s="841" t="s">
        <v>199</v>
      </c>
      <c r="DW110" s="841"/>
      <c r="DX110" s="841"/>
      <c r="DY110" s="841"/>
      <c r="DZ110" s="842"/>
    </row>
    <row r="111" spans="1:131" s="48" customFormat="1" ht="26.25" customHeight="1" x14ac:dyDescent="0.2">
      <c r="A111" s="734" t="s">
        <v>449</v>
      </c>
      <c r="B111" s="735"/>
      <c r="C111" s="735"/>
      <c r="D111" s="735"/>
      <c r="E111" s="735"/>
      <c r="F111" s="735"/>
      <c r="G111" s="735"/>
      <c r="H111" s="735"/>
      <c r="I111" s="735"/>
      <c r="J111" s="735"/>
      <c r="K111" s="735"/>
      <c r="L111" s="735"/>
      <c r="M111" s="735"/>
      <c r="N111" s="735"/>
      <c r="O111" s="735"/>
      <c r="P111" s="735"/>
      <c r="Q111" s="735"/>
      <c r="R111" s="735"/>
      <c r="S111" s="735"/>
      <c r="T111" s="735"/>
      <c r="U111" s="735"/>
      <c r="V111" s="735"/>
      <c r="W111" s="735"/>
      <c r="X111" s="735"/>
      <c r="Y111" s="735"/>
      <c r="Z111" s="901"/>
      <c r="AA111" s="739" t="s">
        <v>199</v>
      </c>
      <c r="AB111" s="740"/>
      <c r="AC111" s="740"/>
      <c r="AD111" s="740"/>
      <c r="AE111" s="741"/>
      <c r="AF111" s="742" t="s">
        <v>199</v>
      </c>
      <c r="AG111" s="740"/>
      <c r="AH111" s="740"/>
      <c r="AI111" s="740"/>
      <c r="AJ111" s="741"/>
      <c r="AK111" s="742" t="s">
        <v>199</v>
      </c>
      <c r="AL111" s="740"/>
      <c r="AM111" s="740"/>
      <c r="AN111" s="740"/>
      <c r="AO111" s="741"/>
      <c r="AP111" s="811" t="s">
        <v>199</v>
      </c>
      <c r="AQ111" s="812"/>
      <c r="AR111" s="812"/>
      <c r="AS111" s="812"/>
      <c r="AT111" s="813"/>
      <c r="AU111" s="884"/>
      <c r="AV111" s="885"/>
      <c r="AW111" s="885"/>
      <c r="AX111" s="885"/>
      <c r="AY111" s="885"/>
      <c r="AZ111" s="810" t="s">
        <v>469</v>
      </c>
      <c r="BA111" s="747"/>
      <c r="BB111" s="747"/>
      <c r="BC111" s="747"/>
      <c r="BD111" s="747"/>
      <c r="BE111" s="747"/>
      <c r="BF111" s="747"/>
      <c r="BG111" s="747"/>
      <c r="BH111" s="747"/>
      <c r="BI111" s="747"/>
      <c r="BJ111" s="747"/>
      <c r="BK111" s="747"/>
      <c r="BL111" s="747"/>
      <c r="BM111" s="747"/>
      <c r="BN111" s="747"/>
      <c r="BO111" s="747"/>
      <c r="BP111" s="748"/>
      <c r="BQ111" s="814">
        <v>35076</v>
      </c>
      <c r="BR111" s="815"/>
      <c r="BS111" s="815"/>
      <c r="BT111" s="815"/>
      <c r="BU111" s="815"/>
      <c r="BV111" s="815">
        <v>25029</v>
      </c>
      <c r="BW111" s="815"/>
      <c r="BX111" s="815"/>
      <c r="BY111" s="815"/>
      <c r="BZ111" s="815"/>
      <c r="CA111" s="815">
        <v>17032</v>
      </c>
      <c r="CB111" s="815"/>
      <c r="CC111" s="815"/>
      <c r="CD111" s="815"/>
      <c r="CE111" s="815"/>
      <c r="CF111" s="872">
        <v>0.4</v>
      </c>
      <c r="CG111" s="873"/>
      <c r="CH111" s="873"/>
      <c r="CI111" s="873"/>
      <c r="CJ111" s="873"/>
      <c r="CK111" s="889"/>
      <c r="CL111" s="731"/>
      <c r="CM111" s="810" t="s">
        <v>137</v>
      </c>
      <c r="CN111" s="747"/>
      <c r="CO111" s="747"/>
      <c r="CP111" s="747"/>
      <c r="CQ111" s="747"/>
      <c r="CR111" s="747"/>
      <c r="CS111" s="747"/>
      <c r="CT111" s="747"/>
      <c r="CU111" s="747"/>
      <c r="CV111" s="747"/>
      <c r="CW111" s="747"/>
      <c r="CX111" s="747"/>
      <c r="CY111" s="747"/>
      <c r="CZ111" s="747"/>
      <c r="DA111" s="747"/>
      <c r="DB111" s="747"/>
      <c r="DC111" s="747"/>
      <c r="DD111" s="747"/>
      <c r="DE111" s="747"/>
      <c r="DF111" s="748"/>
      <c r="DG111" s="814" t="s">
        <v>199</v>
      </c>
      <c r="DH111" s="815"/>
      <c r="DI111" s="815"/>
      <c r="DJ111" s="815"/>
      <c r="DK111" s="815"/>
      <c r="DL111" s="815" t="s">
        <v>199</v>
      </c>
      <c r="DM111" s="815"/>
      <c r="DN111" s="815"/>
      <c r="DO111" s="815"/>
      <c r="DP111" s="815"/>
      <c r="DQ111" s="815" t="s">
        <v>199</v>
      </c>
      <c r="DR111" s="815"/>
      <c r="DS111" s="815"/>
      <c r="DT111" s="815"/>
      <c r="DU111" s="815"/>
      <c r="DV111" s="816" t="s">
        <v>199</v>
      </c>
      <c r="DW111" s="816"/>
      <c r="DX111" s="816"/>
      <c r="DY111" s="816"/>
      <c r="DZ111" s="817"/>
    </row>
    <row r="112" spans="1:131" s="48" customFormat="1" ht="26.25" customHeight="1" x14ac:dyDescent="0.2">
      <c r="A112" s="718" t="s">
        <v>152</v>
      </c>
      <c r="B112" s="719"/>
      <c r="C112" s="747" t="s">
        <v>470</v>
      </c>
      <c r="D112" s="747"/>
      <c r="E112" s="747"/>
      <c r="F112" s="747"/>
      <c r="G112" s="747"/>
      <c r="H112" s="747"/>
      <c r="I112" s="747"/>
      <c r="J112" s="747"/>
      <c r="K112" s="747"/>
      <c r="L112" s="747"/>
      <c r="M112" s="747"/>
      <c r="N112" s="747"/>
      <c r="O112" s="747"/>
      <c r="P112" s="747"/>
      <c r="Q112" s="747"/>
      <c r="R112" s="747"/>
      <c r="S112" s="747"/>
      <c r="T112" s="747"/>
      <c r="U112" s="747"/>
      <c r="V112" s="747"/>
      <c r="W112" s="747"/>
      <c r="X112" s="747"/>
      <c r="Y112" s="747"/>
      <c r="Z112" s="748"/>
      <c r="AA112" s="739" t="s">
        <v>199</v>
      </c>
      <c r="AB112" s="740"/>
      <c r="AC112" s="740"/>
      <c r="AD112" s="740"/>
      <c r="AE112" s="741"/>
      <c r="AF112" s="742" t="s">
        <v>199</v>
      </c>
      <c r="AG112" s="740"/>
      <c r="AH112" s="740"/>
      <c r="AI112" s="740"/>
      <c r="AJ112" s="741"/>
      <c r="AK112" s="742" t="s">
        <v>199</v>
      </c>
      <c r="AL112" s="740"/>
      <c r="AM112" s="740"/>
      <c r="AN112" s="740"/>
      <c r="AO112" s="741"/>
      <c r="AP112" s="811" t="s">
        <v>199</v>
      </c>
      <c r="AQ112" s="812"/>
      <c r="AR112" s="812"/>
      <c r="AS112" s="812"/>
      <c r="AT112" s="813"/>
      <c r="AU112" s="884"/>
      <c r="AV112" s="885"/>
      <c r="AW112" s="885"/>
      <c r="AX112" s="885"/>
      <c r="AY112" s="885"/>
      <c r="AZ112" s="810" t="s">
        <v>267</v>
      </c>
      <c r="BA112" s="747"/>
      <c r="BB112" s="747"/>
      <c r="BC112" s="747"/>
      <c r="BD112" s="747"/>
      <c r="BE112" s="747"/>
      <c r="BF112" s="747"/>
      <c r="BG112" s="747"/>
      <c r="BH112" s="747"/>
      <c r="BI112" s="747"/>
      <c r="BJ112" s="747"/>
      <c r="BK112" s="747"/>
      <c r="BL112" s="747"/>
      <c r="BM112" s="747"/>
      <c r="BN112" s="747"/>
      <c r="BO112" s="747"/>
      <c r="BP112" s="748"/>
      <c r="BQ112" s="814">
        <v>926217</v>
      </c>
      <c r="BR112" s="815"/>
      <c r="BS112" s="815"/>
      <c r="BT112" s="815"/>
      <c r="BU112" s="815"/>
      <c r="BV112" s="815">
        <v>865451</v>
      </c>
      <c r="BW112" s="815"/>
      <c r="BX112" s="815"/>
      <c r="BY112" s="815"/>
      <c r="BZ112" s="815"/>
      <c r="CA112" s="815">
        <v>870753</v>
      </c>
      <c r="CB112" s="815"/>
      <c r="CC112" s="815"/>
      <c r="CD112" s="815"/>
      <c r="CE112" s="815"/>
      <c r="CF112" s="872">
        <v>21.6</v>
      </c>
      <c r="CG112" s="873"/>
      <c r="CH112" s="873"/>
      <c r="CI112" s="873"/>
      <c r="CJ112" s="873"/>
      <c r="CK112" s="889"/>
      <c r="CL112" s="731"/>
      <c r="CM112" s="810" t="s">
        <v>391</v>
      </c>
      <c r="CN112" s="747"/>
      <c r="CO112" s="747"/>
      <c r="CP112" s="747"/>
      <c r="CQ112" s="747"/>
      <c r="CR112" s="747"/>
      <c r="CS112" s="747"/>
      <c r="CT112" s="747"/>
      <c r="CU112" s="747"/>
      <c r="CV112" s="747"/>
      <c r="CW112" s="747"/>
      <c r="CX112" s="747"/>
      <c r="CY112" s="747"/>
      <c r="CZ112" s="747"/>
      <c r="DA112" s="747"/>
      <c r="DB112" s="747"/>
      <c r="DC112" s="747"/>
      <c r="DD112" s="747"/>
      <c r="DE112" s="747"/>
      <c r="DF112" s="748"/>
      <c r="DG112" s="814" t="s">
        <v>199</v>
      </c>
      <c r="DH112" s="815"/>
      <c r="DI112" s="815"/>
      <c r="DJ112" s="815"/>
      <c r="DK112" s="815"/>
      <c r="DL112" s="815" t="s">
        <v>199</v>
      </c>
      <c r="DM112" s="815"/>
      <c r="DN112" s="815"/>
      <c r="DO112" s="815"/>
      <c r="DP112" s="815"/>
      <c r="DQ112" s="815" t="s">
        <v>199</v>
      </c>
      <c r="DR112" s="815"/>
      <c r="DS112" s="815"/>
      <c r="DT112" s="815"/>
      <c r="DU112" s="815"/>
      <c r="DV112" s="816" t="s">
        <v>199</v>
      </c>
      <c r="DW112" s="816"/>
      <c r="DX112" s="816"/>
      <c r="DY112" s="816"/>
      <c r="DZ112" s="817"/>
    </row>
    <row r="113" spans="1:130" s="48" customFormat="1" ht="26.25" customHeight="1" x14ac:dyDescent="0.2">
      <c r="A113" s="720"/>
      <c r="B113" s="721"/>
      <c r="C113" s="747" t="s">
        <v>473</v>
      </c>
      <c r="D113" s="747"/>
      <c r="E113" s="747"/>
      <c r="F113" s="747"/>
      <c r="G113" s="747"/>
      <c r="H113" s="747"/>
      <c r="I113" s="747"/>
      <c r="J113" s="747"/>
      <c r="K113" s="747"/>
      <c r="L113" s="747"/>
      <c r="M113" s="747"/>
      <c r="N113" s="747"/>
      <c r="O113" s="747"/>
      <c r="P113" s="747"/>
      <c r="Q113" s="747"/>
      <c r="R113" s="747"/>
      <c r="S113" s="747"/>
      <c r="T113" s="747"/>
      <c r="U113" s="747"/>
      <c r="V113" s="747"/>
      <c r="W113" s="747"/>
      <c r="X113" s="747"/>
      <c r="Y113" s="747"/>
      <c r="Z113" s="748"/>
      <c r="AA113" s="739">
        <v>124989</v>
      </c>
      <c r="AB113" s="740"/>
      <c r="AC113" s="740"/>
      <c r="AD113" s="740"/>
      <c r="AE113" s="741"/>
      <c r="AF113" s="742">
        <v>133117</v>
      </c>
      <c r="AG113" s="740"/>
      <c r="AH113" s="740"/>
      <c r="AI113" s="740"/>
      <c r="AJ113" s="741"/>
      <c r="AK113" s="742">
        <v>135045</v>
      </c>
      <c r="AL113" s="740"/>
      <c r="AM113" s="740"/>
      <c r="AN113" s="740"/>
      <c r="AO113" s="741"/>
      <c r="AP113" s="811">
        <v>3.3</v>
      </c>
      <c r="AQ113" s="812"/>
      <c r="AR113" s="812"/>
      <c r="AS113" s="812"/>
      <c r="AT113" s="813"/>
      <c r="AU113" s="884"/>
      <c r="AV113" s="885"/>
      <c r="AW113" s="885"/>
      <c r="AX113" s="885"/>
      <c r="AY113" s="885"/>
      <c r="AZ113" s="810" t="s">
        <v>204</v>
      </c>
      <c r="BA113" s="747"/>
      <c r="BB113" s="747"/>
      <c r="BC113" s="747"/>
      <c r="BD113" s="747"/>
      <c r="BE113" s="747"/>
      <c r="BF113" s="747"/>
      <c r="BG113" s="747"/>
      <c r="BH113" s="747"/>
      <c r="BI113" s="747"/>
      <c r="BJ113" s="747"/>
      <c r="BK113" s="747"/>
      <c r="BL113" s="747"/>
      <c r="BM113" s="747"/>
      <c r="BN113" s="747"/>
      <c r="BO113" s="747"/>
      <c r="BP113" s="748"/>
      <c r="BQ113" s="814">
        <v>13464</v>
      </c>
      <c r="BR113" s="815"/>
      <c r="BS113" s="815"/>
      <c r="BT113" s="815"/>
      <c r="BU113" s="815"/>
      <c r="BV113" s="815">
        <v>8248</v>
      </c>
      <c r="BW113" s="815"/>
      <c r="BX113" s="815"/>
      <c r="BY113" s="815"/>
      <c r="BZ113" s="815"/>
      <c r="CA113" s="815">
        <v>3238</v>
      </c>
      <c r="CB113" s="815"/>
      <c r="CC113" s="815"/>
      <c r="CD113" s="815"/>
      <c r="CE113" s="815"/>
      <c r="CF113" s="872">
        <v>0.1</v>
      </c>
      <c r="CG113" s="873"/>
      <c r="CH113" s="873"/>
      <c r="CI113" s="873"/>
      <c r="CJ113" s="873"/>
      <c r="CK113" s="889"/>
      <c r="CL113" s="731"/>
      <c r="CM113" s="810" t="s">
        <v>401</v>
      </c>
      <c r="CN113" s="747"/>
      <c r="CO113" s="747"/>
      <c r="CP113" s="747"/>
      <c r="CQ113" s="747"/>
      <c r="CR113" s="747"/>
      <c r="CS113" s="747"/>
      <c r="CT113" s="747"/>
      <c r="CU113" s="747"/>
      <c r="CV113" s="747"/>
      <c r="CW113" s="747"/>
      <c r="CX113" s="747"/>
      <c r="CY113" s="747"/>
      <c r="CZ113" s="747"/>
      <c r="DA113" s="747"/>
      <c r="DB113" s="747"/>
      <c r="DC113" s="747"/>
      <c r="DD113" s="747"/>
      <c r="DE113" s="747"/>
      <c r="DF113" s="748"/>
      <c r="DG113" s="739">
        <v>35076</v>
      </c>
      <c r="DH113" s="740"/>
      <c r="DI113" s="740"/>
      <c r="DJ113" s="740"/>
      <c r="DK113" s="741"/>
      <c r="DL113" s="742">
        <v>25029</v>
      </c>
      <c r="DM113" s="740"/>
      <c r="DN113" s="740"/>
      <c r="DO113" s="740"/>
      <c r="DP113" s="741"/>
      <c r="DQ113" s="742">
        <v>17032</v>
      </c>
      <c r="DR113" s="740"/>
      <c r="DS113" s="740"/>
      <c r="DT113" s="740"/>
      <c r="DU113" s="741"/>
      <c r="DV113" s="811">
        <v>0.4</v>
      </c>
      <c r="DW113" s="812"/>
      <c r="DX113" s="812"/>
      <c r="DY113" s="812"/>
      <c r="DZ113" s="813"/>
    </row>
    <row r="114" spans="1:130" s="48" customFormat="1" ht="26.25" customHeight="1" x14ac:dyDescent="0.2">
      <c r="A114" s="720"/>
      <c r="B114" s="721"/>
      <c r="C114" s="747" t="s">
        <v>474</v>
      </c>
      <c r="D114" s="747"/>
      <c r="E114" s="747"/>
      <c r="F114" s="747"/>
      <c r="G114" s="747"/>
      <c r="H114" s="747"/>
      <c r="I114" s="747"/>
      <c r="J114" s="747"/>
      <c r="K114" s="747"/>
      <c r="L114" s="747"/>
      <c r="M114" s="747"/>
      <c r="N114" s="747"/>
      <c r="O114" s="747"/>
      <c r="P114" s="747"/>
      <c r="Q114" s="747"/>
      <c r="R114" s="747"/>
      <c r="S114" s="747"/>
      <c r="T114" s="747"/>
      <c r="U114" s="747"/>
      <c r="V114" s="747"/>
      <c r="W114" s="747"/>
      <c r="X114" s="747"/>
      <c r="Y114" s="747"/>
      <c r="Z114" s="748"/>
      <c r="AA114" s="739">
        <v>5750</v>
      </c>
      <c r="AB114" s="740"/>
      <c r="AC114" s="740"/>
      <c r="AD114" s="740"/>
      <c r="AE114" s="741"/>
      <c r="AF114" s="742">
        <v>5012</v>
      </c>
      <c r="AG114" s="740"/>
      <c r="AH114" s="740"/>
      <c r="AI114" s="740"/>
      <c r="AJ114" s="741"/>
      <c r="AK114" s="742">
        <v>5209</v>
      </c>
      <c r="AL114" s="740"/>
      <c r="AM114" s="740"/>
      <c r="AN114" s="740"/>
      <c r="AO114" s="741"/>
      <c r="AP114" s="811">
        <v>0.1</v>
      </c>
      <c r="AQ114" s="812"/>
      <c r="AR114" s="812"/>
      <c r="AS114" s="812"/>
      <c r="AT114" s="813"/>
      <c r="AU114" s="884"/>
      <c r="AV114" s="885"/>
      <c r="AW114" s="885"/>
      <c r="AX114" s="885"/>
      <c r="AY114" s="885"/>
      <c r="AZ114" s="810" t="s">
        <v>475</v>
      </c>
      <c r="BA114" s="747"/>
      <c r="BB114" s="747"/>
      <c r="BC114" s="747"/>
      <c r="BD114" s="747"/>
      <c r="BE114" s="747"/>
      <c r="BF114" s="747"/>
      <c r="BG114" s="747"/>
      <c r="BH114" s="747"/>
      <c r="BI114" s="747"/>
      <c r="BJ114" s="747"/>
      <c r="BK114" s="747"/>
      <c r="BL114" s="747"/>
      <c r="BM114" s="747"/>
      <c r="BN114" s="747"/>
      <c r="BO114" s="747"/>
      <c r="BP114" s="748"/>
      <c r="BQ114" s="814">
        <v>1015578</v>
      </c>
      <c r="BR114" s="815"/>
      <c r="BS114" s="815"/>
      <c r="BT114" s="815"/>
      <c r="BU114" s="815"/>
      <c r="BV114" s="815">
        <v>825704</v>
      </c>
      <c r="BW114" s="815"/>
      <c r="BX114" s="815"/>
      <c r="BY114" s="815"/>
      <c r="BZ114" s="815"/>
      <c r="CA114" s="815">
        <v>731931</v>
      </c>
      <c r="CB114" s="815"/>
      <c r="CC114" s="815"/>
      <c r="CD114" s="815"/>
      <c r="CE114" s="815"/>
      <c r="CF114" s="872">
        <v>18.100000000000001</v>
      </c>
      <c r="CG114" s="873"/>
      <c r="CH114" s="873"/>
      <c r="CI114" s="873"/>
      <c r="CJ114" s="873"/>
      <c r="CK114" s="889"/>
      <c r="CL114" s="731"/>
      <c r="CM114" s="810" t="s">
        <v>476</v>
      </c>
      <c r="CN114" s="747"/>
      <c r="CO114" s="747"/>
      <c r="CP114" s="747"/>
      <c r="CQ114" s="747"/>
      <c r="CR114" s="747"/>
      <c r="CS114" s="747"/>
      <c r="CT114" s="747"/>
      <c r="CU114" s="747"/>
      <c r="CV114" s="747"/>
      <c r="CW114" s="747"/>
      <c r="CX114" s="747"/>
      <c r="CY114" s="747"/>
      <c r="CZ114" s="747"/>
      <c r="DA114" s="747"/>
      <c r="DB114" s="747"/>
      <c r="DC114" s="747"/>
      <c r="DD114" s="747"/>
      <c r="DE114" s="747"/>
      <c r="DF114" s="748"/>
      <c r="DG114" s="739" t="s">
        <v>199</v>
      </c>
      <c r="DH114" s="740"/>
      <c r="DI114" s="740"/>
      <c r="DJ114" s="740"/>
      <c r="DK114" s="741"/>
      <c r="DL114" s="742" t="s">
        <v>199</v>
      </c>
      <c r="DM114" s="740"/>
      <c r="DN114" s="740"/>
      <c r="DO114" s="740"/>
      <c r="DP114" s="741"/>
      <c r="DQ114" s="742" t="s">
        <v>199</v>
      </c>
      <c r="DR114" s="740"/>
      <c r="DS114" s="740"/>
      <c r="DT114" s="740"/>
      <c r="DU114" s="741"/>
      <c r="DV114" s="811" t="s">
        <v>199</v>
      </c>
      <c r="DW114" s="812"/>
      <c r="DX114" s="812"/>
      <c r="DY114" s="812"/>
      <c r="DZ114" s="813"/>
    </row>
    <row r="115" spans="1:130" s="48" customFormat="1" ht="26.25" customHeight="1" x14ac:dyDescent="0.2">
      <c r="A115" s="720"/>
      <c r="B115" s="721"/>
      <c r="C115" s="747" t="s">
        <v>372</v>
      </c>
      <c r="D115" s="747"/>
      <c r="E115" s="747"/>
      <c r="F115" s="747"/>
      <c r="G115" s="747"/>
      <c r="H115" s="747"/>
      <c r="I115" s="747"/>
      <c r="J115" s="747"/>
      <c r="K115" s="747"/>
      <c r="L115" s="747"/>
      <c r="M115" s="747"/>
      <c r="N115" s="747"/>
      <c r="O115" s="747"/>
      <c r="P115" s="747"/>
      <c r="Q115" s="747"/>
      <c r="R115" s="747"/>
      <c r="S115" s="747"/>
      <c r="T115" s="747"/>
      <c r="U115" s="747"/>
      <c r="V115" s="747"/>
      <c r="W115" s="747"/>
      <c r="X115" s="747"/>
      <c r="Y115" s="747"/>
      <c r="Z115" s="748"/>
      <c r="AA115" s="739">
        <v>13480</v>
      </c>
      <c r="AB115" s="740"/>
      <c r="AC115" s="740"/>
      <c r="AD115" s="740"/>
      <c r="AE115" s="741"/>
      <c r="AF115" s="742">
        <v>11908</v>
      </c>
      <c r="AG115" s="740"/>
      <c r="AH115" s="740"/>
      <c r="AI115" s="740"/>
      <c r="AJ115" s="741"/>
      <c r="AK115" s="742">
        <v>10169</v>
      </c>
      <c r="AL115" s="740"/>
      <c r="AM115" s="740"/>
      <c r="AN115" s="740"/>
      <c r="AO115" s="741"/>
      <c r="AP115" s="811">
        <v>0.3</v>
      </c>
      <c r="AQ115" s="812"/>
      <c r="AR115" s="812"/>
      <c r="AS115" s="812"/>
      <c r="AT115" s="813"/>
      <c r="AU115" s="884"/>
      <c r="AV115" s="885"/>
      <c r="AW115" s="885"/>
      <c r="AX115" s="885"/>
      <c r="AY115" s="885"/>
      <c r="AZ115" s="810" t="s">
        <v>346</v>
      </c>
      <c r="BA115" s="747"/>
      <c r="BB115" s="747"/>
      <c r="BC115" s="747"/>
      <c r="BD115" s="747"/>
      <c r="BE115" s="747"/>
      <c r="BF115" s="747"/>
      <c r="BG115" s="747"/>
      <c r="BH115" s="747"/>
      <c r="BI115" s="747"/>
      <c r="BJ115" s="747"/>
      <c r="BK115" s="747"/>
      <c r="BL115" s="747"/>
      <c r="BM115" s="747"/>
      <c r="BN115" s="747"/>
      <c r="BO115" s="747"/>
      <c r="BP115" s="748"/>
      <c r="BQ115" s="814" t="s">
        <v>199</v>
      </c>
      <c r="BR115" s="815"/>
      <c r="BS115" s="815"/>
      <c r="BT115" s="815"/>
      <c r="BU115" s="815"/>
      <c r="BV115" s="815" t="s">
        <v>199</v>
      </c>
      <c r="BW115" s="815"/>
      <c r="BX115" s="815"/>
      <c r="BY115" s="815"/>
      <c r="BZ115" s="815"/>
      <c r="CA115" s="815" t="s">
        <v>199</v>
      </c>
      <c r="CB115" s="815"/>
      <c r="CC115" s="815"/>
      <c r="CD115" s="815"/>
      <c r="CE115" s="815"/>
      <c r="CF115" s="872" t="s">
        <v>199</v>
      </c>
      <c r="CG115" s="873"/>
      <c r="CH115" s="873"/>
      <c r="CI115" s="873"/>
      <c r="CJ115" s="873"/>
      <c r="CK115" s="889"/>
      <c r="CL115" s="731"/>
      <c r="CM115" s="810" t="s">
        <v>31</v>
      </c>
      <c r="CN115" s="747"/>
      <c r="CO115" s="747"/>
      <c r="CP115" s="747"/>
      <c r="CQ115" s="747"/>
      <c r="CR115" s="747"/>
      <c r="CS115" s="747"/>
      <c r="CT115" s="747"/>
      <c r="CU115" s="747"/>
      <c r="CV115" s="747"/>
      <c r="CW115" s="747"/>
      <c r="CX115" s="747"/>
      <c r="CY115" s="747"/>
      <c r="CZ115" s="747"/>
      <c r="DA115" s="747"/>
      <c r="DB115" s="747"/>
      <c r="DC115" s="747"/>
      <c r="DD115" s="747"/>
      <c r="DE115" s="747"/>
      <c r="DF115" s="748"/>
      <c r="DG115" s="739" t="s">
        <v>199</v>
      </c>
      <c r="DH115" s="740"/>
      <c r="DI115" s="740"/>
      <c r="DJ115" s="740"/>
      <c r="DK115" s="741"/>
      <c r="DL115" s="742" t="s">
        <v>199</v>
      </c>
      <c r="DM115" s="740"/>
      <c r="DN115" s="740"/>
      <c r="DO115" s="740"/>
      <c r="DP115" s="741"/>
      <c r="DQ115" s="742" t="s">
        <v>199</v>
      </c>
      <c r="DR115" s="740"/>
      <c r="DS115" s="740"/>
      <c r="DT115" s="740"/>
      <c r="DU115" s="741"/>
      <c r="DV115" s="811" t="s">
        <v>199</v>
      </c>
      <c r="DW115" s="812"/>
      <c r="DX115" s="812"/>
      <c r="DY115" s="812"/>
      <c r="DZ115" s="813"/>
    </row>
    <row r="116" spans="1:130" s="48" customFormat="1" ht="26.25" customHeight="1" x14ac:dyDescent="0.2">
      <c r="A116" s="722"/>
      <c r="B116" s="723"/>
      <c r="C116" s="819" t="s">
        <v>1</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39" t="s">
        <v>199</v>
      </c>
      <c r="AB116" s="740"/>
      <c r="AC116" s="740"/>
      <c r="AD116" s="740"/>
      <c r="AE116" s="741"/>
      <c r="AF116" s="742" t="s">
        <v>199</v>
      </c>
      <c r="AG116" s="740"/>
      <c r="AH116" s="740"/>
      <c r="AI116" s="740"/>
      <c r="AJ116" s="741"/>
      <c r="AK116" s="742" t="s">
        <v>199</v>
      </c>
      <c r="AL116" s="740"/>
      <c r="AM116" s="740"/>
      <c r="AN116" s="740"/>
      <c r="AO116" s="741"/>
      <c r="AP116" s="811" t="s">
        <v>199</v>
      </c>
      <c r="AQ116" s="812"/>
      <c r="AR116" s="812"/>
      <c r="AS116" s="812"/>
      <c r="AT116" s="813"/>
      <c r="AU116" s="884"/>
      <c r="AV116" s="885"/>
      <c r="AW116" s="885"/>
      <c r="AX116" s="885"/>
      <c r="AY116" s="885"/>
      <c r="AZ116" s="891" t="s">
        <v>221</v>
      </c>
      <c r="BA116" s="892"/>
      <c r="BB116" s="892"/>
      <c r="BC116" s="892"/>
      <c r="BD116" s="892"/>
      <c r="BE116" s="892"/>
      <c r="BF116" s="892"/>
      <c r="BG116" s="892"/>
      <c r="BH116" s="892"/>
      <c r="BI116" s="892"/>
      <c r="BJ116" s="892"/>
      <c r="BK116" s="892"/>
      <c r="BL116" s="892"/>
      <c r="BM116" s="892"/>
      <c r="BN116" s="892"/>
      <c r="BO116" s="892"/>
      <c r="BP116" s="893"/>
      <c r="BQ116" s="814" t="s">
        <v>199</v>
      </c>
      <c r="BR116" s="815"/>
      <c r="BS116" s="815"/>
      <c r="BT116" s="815"/>
      <c r="BU116" s="815"/>
      <c r="BV116" s="815" t="s">
        <v>199</v>
      </c>
      <c r="BW116" s="815"/>
      <c r="BX116" s="815"/>
      <c r="BY116" s="815"/>
      <c r="BZ116" s="815"/>
      <c r="CA116" s="815" t="s">
        <v>199</v>
      </c>
      <c r="CB116" s="815"/>
      <c r="CC116" s="815"/>
      <c r="CD116" s="815"/>
      <c r="CE116" s="815"/>
      <c r="CF116" s="872" t="s">
        <v>199</v>
      </c>
      <c r="CG116" s="873"/>
      <c r="CH116" s="873"/>
      <c r="CI116" s="873"/>
      <c r="CJ116" s="873"/>
      <c r="CK116" s="889"/>
      <c r="CL116" s="731"/>
      <c r="CM116" s="810" t="s">
        <v>12</v>
      </c>
      <c r="CN116" s="747"/>
      <c r="CO116" s="747"/>
      <c r="CP116" s="747"/>
      <c r="CQ116" s="747"/>
      <c r="CR116" s="747"/>
      <c r="CS116" s="747"/>
      <c r="CT116" s="747"/>
      <c r="CU116" s="747"/>
      <c r="CV116" s="747"/>
      <c r="CW116" s="747"/>
      <c r="CX116" s="747"/>
      <c r="CY116" s="747"/>
      <c r="CZ116" s="747"/>
      <c r="DA116" s="747"/>
      <c r="DB116" s="747"/>
      <c r="DC116" s="747"/>
      <c r="DD116" s="747"/>
      <c r="DE116" s="747"/>
      <c r="DF116" s="748"/>
      <c r="DG116" s="739" t="s">
        <v>199</v>
      </c>
      <c r="DH116" s="740"/>
      <c r="DI116" s="740"/>
      <c r="DJ116" s="740"/>
      <c r="DK116" s="741"/>
      <c r="DL116" s="742" t="s">
        <v>199</v>
      </c>
      <c r="DM116" s="740"/>
      <c r="DN116" s="740"/>
      <c r="DO116" s="740"/>
      <c r="DP116" s="741"/>
      <c r="DQ116" s="742" t="s">
        <v>199</v>
      </c>
      <c r="DR116" s="740"/>
      <c r="DS116" s="740"/>
      <c r="DT116" s="740"/>
      <c r="DU116" s="741"/>
      <c r="DV116" s="811" t="s">
        <v>199</v>
      </c>
      <c r="DW116" s="812"/>
      <c r="DX116" s="812"/>
      <c r="DY116" s="812"/>
      <c r="DZ116" s="813"/>
    </row>
    <row r="117" spans="1:130" s="48" customFormat="1" ht="26.25" customHeight="1" x14ac:dyDescent="0.2">
      <c r="A117" s="874" t="s">
        <v>271</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851" t="s">
        <v>323</v>
      </c>
      <c r="Z117" s="876"/>
      <c r="AA117" s="894">
        <v>1220887</v>
      </c>
      <c r="AB117" s="895"/>
      <c r="AC117" s="895"/>
      <c r="AD117" s="895"/>
      <c r="AE117" s="896"/>
      <c r="AF117" s="897">
        <v>1217904</v>
      </c>
      <c r="AG117" s="895"/>
      <c r="AH117" s="895"/>
      <c r="AI117" s="895"/>
      <c r="AJ117" s="896"/>
      <c r="AK117" s="897">
        <v>1228496</v>
      </c>
      <c r="AL117" s="895"/>
      <c r="AM117" s="895"/>
      <c r="AN117" s="895"/>
      <c r="AO117" s="896"/>
      <c r="AP117" s="898"/>
      <c r="AQ117" s="899"/>
      <c r="AR117" s="899"/>
      <c r="AS117" s="899"/>
      <c r="AT117" s="900"/>
      <c r="AU117" s="884"/>
      <c r="AV117" s="885"/>
      <c r="AW117" s="885"/>
      <c r="AX117" s="885"/>
      <c r="AY117" s="885"/>
      <c r="AZ117" s="869" t="s">
        <v>477</v>
      </c>
      <c r="BA117" s="870"/>
      <c r="BB117" s="870"/>
      <c r="BC117" s="870"/>
      <c r="BD117" s="870"/>
      <c r="BE117" s="870"/>
      <c r="BF117" s="870"/>
      <c r="BG117" s="870"/>
      <c r="BH117" s="870"/>
      <c r="BI117" s="870"/>
      <c r="BJ117" s="870"/>
      <c r="BK117" s="870"/>
      <c r="BL117" s="870"/>
      <c r="BM117" s="870"/>
      <c r="BN117" s="870"/>
      <c r="BO117" s="870"/>
      <c r="BP117" s="871"/>
      <c r="BQ117" s="814" t="s">
        <v>199</v>
      </c>
      <c r="BR117" s="815"/>
      <c r="BS117" s="815"/>
      <c r="BT117" s="815"/>
      <c r="BU117" s="815"/>
      <c r="BV117" s="815" t="s">
        <v>199</v>
      </c>
      <c r="BW117" s="815"/>
      <c r="BX117" s="815"/>
      <c r="BY117" s="815"/>
      <c r="BZ117" s="815"/>
      <c r="CA117" s="815" t="s">
        <v>199</v>
      </c>
      <c r="CB117" s="815"/>
      <c r="CC117" s="815"/>
      <c r="CD117" s="815"/>
      <c r="CE117" s="815"/>
      <c r="CF117" s="872" t="s">
        <v>199</v>
      </c>
      <c r="CG117" s="873"/>
      <c r="CH117" s="873"/>
      <c r="CI117" s="873"/>
      <c r="CJ117" s="873"/>
      <c r="CK117" s="889"/>
      <c r="CL117" s="731"/>
      <c r="CM117" s="810" t="s">
        <v>338</v>
      </c>
      <c r="CN117" s="747"/>
      <c r="CO117" s="747"/>
      <c r="CP117" s="747"/>
      <c r="CQ117" s="747"/>
      <c r="CR117" s="747"/>
      <c r="CS117" s="747"/>
      <c r="CT117" s="747"/>
      <c r="CU117" s="747"/>
      <c r="CV117" s="747"/>
      <c r="CW117" s="747"/>
      <c r="CX117" s="747"/>
      <c r="CY117" s="747"/>
      <c r="CZ117" s="747"/>
      <c r="DA117" s="747"/>
      <c r="DB117" s="747"/>
      <c r="DC117" s="747"/>
      <c r="DD117" s="747"/>
      <c r="DE117" s="747"/>
      <c r="DF117" s="748"/>
      <c r="DG117" s="739" t="s">
        <v>199</v>
      </c>
      <c r="DH117" s="740"/>
      <c r="DI117" s="740"/>
      <c r="DJ117" s="740"/>
      <c r="DK117" s="741"/>
      <c r="DL117" s="742" t="s">
        <v>199</v>
      </c>
      <c r="DM117" s="740"/>
      <c r="DN117" s="740"/>
      <c r="DO117" s="740"/>
      <c r="DP117" s="741"/>
      <c r="DQ117" s="742" t="s">
        <v>199</v>
      </c>
      <c r="DR117" s="740"/>
      <c r="DS117" s="740"/>
      <c r="DT117" s="740"/>
      <c r="DU117" s="741"/>
      <c r="DV117" s="811" t="s">
        <v>199</v>
      </c>
      <c r="DW117" s="812"/>
      <c r="DX117" s="812"/>
      <c r="DY117" s="812"/>
      <c r="DZ117" s="813"/>
    </row>
    <row r="118" spans="1:130" s="48" customFormat="1" ht="26.25" customHeight="1" x14ac:dyDescent="0.2">
      <c r="A118" s="874" t="s">
        <v>95</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7" t="s">
        <v>431</v>
      </c>
      <c r="AB118" s="875"/>
      <c r="AC118" s="875"/>
      <c r="AD118" s="875"/>
      <c r="AE118" s="876"/>
      <c r="AF118" s="877" t="s">
        <v>466</v>
      </c>
      <c r="AG118" s="875"/>
      <c r="AH118" s="875"/>
      <c r="AI118" s="875"/>
      <c r="AJ118" s="876"/>
      <c r="AK118" s="877" t="s">
        <v>385</v>
      </c>
      <c r="AL118" s="875"/>
      <c r="AM118" s="875"/>
      <c r="AN118" s="875"/>
      <c r="AO118" s="876"/>
      <c r="AP118" s="877" t="s">
        <v>467</v>
      </c>
      <c r="AQ118" s="875"/>
      <c r="AR118" s="875"/>
      <c r="AS118" s="875"/>
      <c r="AT118" s="878"/>
      <c r="AU118" s="884"/>
      <c r="AV118" s="885"/>
      <c r="AW118" s="885"/>
      <c r="AX118" s="885"/>
      <c r="AY118" s="885"/>
      <c r="AZ118" s="818" t="s">
        <v>478</v>
      </c>
      <c r="BA118" s="819"/>
      <c r="BB118" s="819"/>
      <c r="BC118" s="819"/>
      <c r="BD118" s="819"/>
      <c r="BE118" s="819"/>
      <c r="BF118" s="819"/>
      <c r="BG118" s="819"/>
      <c r="BH118" s="819"/>
      <c r="BI118" s="819"/>
      <c r="BJ118" s="819"/>
      <c r="BK118" s="819"/>
      <c r="BL118" s="819"/>
      <c r="BM118" s="819"/>
      <c r="BN118" s="819"/>
      <c r="BO118" s="819"/>
      <c r="BP118" s="820"/>
      <c r="BQ118" s="847" t="s">
        <v>199</v>
      </c>
      <c r="BR118" s="848"/>
      <c r="BS118" s="848"/>
      <c r="BT118" s="848"/>
      <c r="BU118" s="848"/>
      <c r="BV118" s="848" t="s">
        <v>199</v>
      </c>
      <c r="BW118" s="848"/>
      <c r="BX118" s="848"/>
      <c r="BY118" s="848"/>
      <c r="BZ118" s="848"/>
      <c r="CA118" s="848" t="s">
        <v>199</v>
      </c>
      <c r="CB118" s="848"/>
      <c r="CC118" s="848"/>
      <c r="CD118" s="848"/>
      <c r="CE118" s="848"/>
      <c r="CF118" s="872" t="s">
        <v>199</v>
      </c>
      <c r="CG118" s="873"/>
      <c r="CH118" s="873"/>
      <c r="CI118" s="873"/>
      <c r="CJ118" s="873"/>
      <c r="CK118" s="889"/>
      <c r="CL118" s="731"/>
      <c r="CM118" s="810" t="s">
        <v>479</v>
      </c>
      <c r="CN118" s="747"/>
      <c r="CO118" s="747"/>
      <c r="CP118" s="747"/>
      <c r="CQ118" s="747"/>
      <c r="CR118" s="747"/>
      <c r="CS118" s="747"/>
      <c r="CT118" s="747"/>
      <c r="CU118" s="747"/>
      <c r="CV118" s="747"/>
      <c r="CW118" s="747"/>
      <c r="CX118" s="747"/>
      <c r="CY118" s="747"/>
      <c r="CZ118" s="747"/>
      <c r="DA118" s="747"/>
      <c r="DB118" s="747"/>
      <c r="DC118" s="747"/>
      <c r="DD118" s="747"/>
      <c r="DE118" s="747"/>
      <c r="DF118" s="748"/>
      <c r="DG118" s="739" t="s">
        <v>199</v>
      </c>
      <c r="DH118" s="740"/>
      <c r="DI118" s="740"/>
      <c r="DJ118" s="740"/>
      <c r="DK118" s="741"/>
      <c r="DL118" s="742" t="s">
        <v>199</v>
      </c>
      <c r="DM118" s="740"/>
      <c r="DN118" s="740"/>
      <c r="DO118" s="740"/>
      <c r="DP118" s="741"/>
      <c r="DQ118" s="742" t="s">
        <v>199</v>
      </c>
      <c r="DR118" s="740"/>
      <c r="DS118" s="740"/>
      <c r="DT118" s="740"/>
      <c r="DU118" s="741"/>
      <c r="DV118" s="811" t="s">
        <v>199</v>
      </c>
      <c r="DW118" s="812"/>
      <c r="DX118" s="812"/>
      <c r="DY118" s="812"/>
      <c r="DZ118" s="813"/>
    </row>
    <row r="119" spans="1:130" s="48" customFormat="1" ht="26.25" customHeight="1" x14ac:dyDescent="0.2">
      <c r="A119" s="728" t="s">
        <v>382</v>
      </c>
      <c r="B119" s="729"/>
      <c r="C119" s="838" t="s">
        <v>65</v>
      </c>
      <c r="D119" s="786"/>
      <c r="E119" s="786"/>
      <c r="F119" s="786"/>
      <c r="G119" s="786"/>
      <c r="H119" s="786"/>
      <c r="I119" s="786"/>
      <c r="J119" s="786"/>
      <c r="K119" s="786"/>
      <c r="L119" s="786"/>
      <c r="M119" s="786"/>
      <c r="N119" s="786"/>
      <c r="O119" s="786"/>
      <c r="P119" s="786"/>
      <c r="Q119" s="786"/>
      <c r="R119" s="786"/>
      <c r="S119" s="786"/>
      <c r="T119" s="786"/>
      <c r="U119" s="786"/>
      <c r="V119" s="786"/>
      <c r="W119" s="786"/>
      <c r="X119" s="786"/>
      <c r="Y119" s="786"/>
      <c r="Z119" s="787"/>
      <c r="AA119" s="778" t="s">
        <v>199</v>
      </c>
      <c r="AB119" s="779"/>
      <c r="AC119" s="779"/>
      <c r="AD119" s="779"/>
      <c r="AE119" s="780"/>
      <c r="AF119" s="781" t="s">
        <v>199</v>
      </c>
      <c r="AG119" s="779"/>
      <c r="AH119" s="779"/>
      <c r="AI119" s="779"/>
      <c r="AJ119" s="780"/>
      <c r="AK119" s="781" t="s">
        <v>199</v>
      </c>
      <c r="AL119" s="779"/>
      <c r="AM119" s="779"/>
      <c r="AN119" s="779"/>
      <c r="AO119" s="780"/>
      <c r="AP119" s="879" t="s">
        <v>199</v>
      </c>
      <c r="AQ119" s="880"/>
      <c r="AR119" s="880"/>
      <c r="AS119" s="880"/>
      <c r="AT119" s="881"/>
      <c r="AU119" s="886"/>
      <c r="AV119" s="887"/>
      <c r="AW119" s="887"/>
      <c r="AX119" s="887"/>
      <c r="AY119" s="887"/>
      <c r="AZ119" s="69" t="s">
        <v>271</v>
      </c>
      <c r="BA119" s="69"/>
      <c r="BB119" s="69"/>
      <c r="BC119" s="69"/>
      <c r="BD119" s="69"/>
      <c r="BE119" s="69"/>
      <c r="BF119" s="69"/>
      <c r="BG119" s="69"/>
      <c r="BH119" s="69"/>
      <c r="BI119" s="69"/>
      <c r="BJ119" s="69"/>
      <c r="BK119" s="69"/>
      <c r="BL119" s="69"/>
      <c r="BM119" s="69"/>
      <c r="BN119" s="69"/>
      <c r="BO119" s="851" t="s">
        <v>166</v>
      </c>
      <c r="BP119" s="852"/>
      <c r="BQ119" s="847">
        <v>9996176</v>
      </c>
      <c r="BR119" s="848"/>
      <c r="BS119" s="848"/>
      <c r="BT119" s="848"/>
      <c r="BU119" s="848"/>
      <c r="BV119" s="848">
        <v>9224866</v>
      </c>
      <c r="BW119" s="848"/>
      <c r="BX119" s="848"/>
      <c r="BY119" s="848"/>
      <c r="BZ119" s="848"/>
      <c r="CA119" s="848">
        <v>8513230</v>
      </c>
      <c r="CB119" s="848"/>
      <c r="CC119" s="848"/>
      <c r="CD119" s="848"/>
      <c r="CE119" s="848"/>
      <c r="CF119" s="705"/>
      <c r="CG119" s="706"/>
      <c r="CH119" s="706"/>
      <c r="CI119" s="706"/>
      <c r="CJ119" s="855"/>
      <c r="CK119" s="890"/>
      <c r="CL119" s="733"/>
      <c r="CM119" s="818" t="s">
        <v>480</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58" t="s">
        <v>199</v>
      </c>
      <c r="DH119" s="759"/>
      <c r="DI119" s="759"/>
      <c r="DJ119" s="759"/>
      <c r="DK119" s="760"/>
      <c r="DL119" s="761" t="s">
        <v>199</v>
      </c>
      <c r="DM119" s="759"/>
      <c r="DN119" s="759"/>
      <c r="DO119" s="759"/>
      <c r="DP119" s="760"/>
      <c r="DQ119" s="761" t="s">
        <v>199</v>
      </c>
      <c r="DR119" s="759"/>
      <c r="DS119" s="759"/>
      <c r="DT119" s="759"/>
      <c r="DU119" s="760"/>
      <c r="DV119" s="835" t="s">
        <v>199</v>
      </c>
      <c r="DW119" s="836"/>
      <c r="DX119" s="836"/>
      <c r="DY119" s="836"/>
      <c r="DZ119" s="837"/>
    </row>
    <row r="120" spans="1:130" s="48" customFormat="1" ht="26.25" customHeight="1" x14ac:dyDescent="0.2">
      <c r="A120" s="730"/>
      <c r="B120" s="731"/>
      <c r="C120" s="810" t="s">
        <v>137</v>
      </c>
      <c r="D120" s="747"/>
      <c r="E120" s="747"/>
      <c r="F120" s="747"/>
      <c r="G120" s="747"/>
      <c r="H120" s="747"/>
      <c r="I120" s="747"/>
      <c r="J120" s="747"/>
      <c r="K120" s="747"/>
      <c r="L120" s="747"/>
      <c r="M120" s="747"/>
      <c r="N120" s="747"/>
      <c r="O120" s="747"/>
      <c r="P120" s="747"/>
      <c r="Q120" s="747"/>
      <c r="R120" s="747"/>
      <c r="S120" s="747"/>
      <c r="T120" s="747"/>
      <c r="U120" s="747"/>
      <c r="V120" s="747"/>
      <c r="W120" s="747"/>
      <c r="X120" s="747"/>
      <c r="Y120" s="747"/>
      <c r="Z120" s="748"/>
      <c r="AA120" s="739" t="s">
        <v>199</v>
      </c>
      <c r="AB120" s="740"/>
      <c r="AC120" s="740"/>
      <c r="AD120" s="740"/>
      <c r="AE120" s="741"/>
      <c r="AF120" s="742" t="s">
        <v>199</v>
      </c>
      <c r="AG120" s="740"/>
      <c r="AH120" s="740"/>
      <c r="AI120" s="740"/>
      <c r="AJ120" s="741"/>
      <c r="AK120" s="742" t="s">
        <v>199</v>
      </c>
      <c r="AL120" s="740"/>
      <c r="AM120" s="740"/>
      <c r="AN120" s="740"/>
      <c r="AO120" s="741"/>
      <c r="AP120" s="811" t="s">
        <v>199</v>
      </c>
      <c r="AQ120" s="812"/>
      <c r="AR120" s="812"/>
      <c r="AS120" s="812"/>
      <c r="AT120" s="813"/>
      <c r="AU120" s="856" t="s">
        <v>471</v>
      </c>
      <c r="AV120" s="857"/>
      <c r="AW120" s="857"/>
      <c r="AX120" s="857"/>
      <c r="AY120" s="858"/>
      <c r="AZ120" s="838" t="s">
        <v>214</v>
      </c>
      <c r="BA120" s="786"/>
      <c r="BB120" s="786"/>
      <c r="BC120" s="786"/>
      <c r="BD120" s="786"/>
      <c r="BE120" s="786"/>
      <c r="BF120" s="786"/>
      <c r="BG120" s="786"/>
      <c r="BH120" s="786"/>
      <c r="BI120" s="786"/>
      <c r="BJ120" s="786"/>
      <c r="BK120" s="786"/>
      <c r="BL120" s="786"/>
      <c r="BM120" s="786"/>
      <c r="BN120" s="786"/>
      <c r="BO120" s="786"/>
      <c r="BP120" s="787"/>
      <c r="BQ120" s="839">
        <v>5754162</v>
      </c>
      <c r="BR120" s="840"/>
      <c r="BS120" s="840"/>
      <c r="BT120" s="840"/>
      <c r="BU120" s="840"/>
      <c r="BV120" s="840">
        <v>6315016</v>
      </c>
      <c r="BW120" s="840"/>
      <c r="BX120" s="840"/>
      <c r="BY120" s="840"/>
      <c r="BZ120" s="840"/>
      <c r="CA120" s="840">
        <v>6209329</v>
      </c>
      <c r="CB120" s="840"/>
      <c r="CC120" s="840"/>
      <c r="CD120" s="840"/>
      <c r="CE120" s="840"/>
      <c r="CF120" s="864">
        <v>153.80000000000001</v>
      </c>
      <c r="CG120" s="865"/>
      <c r="CH120" s="865"/>
      <c r="CI120" s="865"/>
      <c r="CJ120" s="865"/>
      <c r="CK120" s="843" t="s">
        <v>268</v>
      </c>
      <c r="CL120" s="802"/>
      <c r="CM120" s="802"/>
      <c r="CN120" s="802"/>
      <c r="CO120" s="803"/>
      <c r="CP120" s="866" t="s">
        <v>47</v>
      </c>
      <c r="CQ120" s="867"/>
      <c r="CR120" s="867"/>
      <c r="CS120" s="867"/>
      <c r="CT120" s="867"/>
      <c r="CU120" s="867"/>
      <c r="CV120" s="867"/>
      <c r="CW120" s="867"/>
      <c r="CX120" s="867"/>
      <c r="CY120" s="867"/>
      <c r="CZ120" s="867"/>
      <c r="DA120" s="867"/>
      <c r="DB120" s="867"/>
      <c r="DC120" s="867"/>
      <c r="DD120" s="867"/>
      <c r="DE120" s="867"/>
      <c r="DF120" s="868"/>
      <c r="DG120" s="839">
        <v>345526</v>
      </c>
      <c r="DH120" s="840"/>
      <c r="DI120" s="840"/>
      <c r="DJ120" s="840"/>
      <c r="DK120" s="840"/>
      <c r="DL120" s="840">
        <v>298451</v>
      </c>
      <c r="DM120" s="840"/>
      <c r="DN120" s="840"/>
      <c r="DO120" s="840"/>
      <c r="DP120" s="840"/>
      <c r="DQ120" s="840">
        <v>361804</v>
      </c>
      <c r="DR120" s="840"/>
      <c r="DS120" s="840"/>
      <c r="DT120" s="840"/>
      <c r="DU120" s="840"/>
      <c r="DV120" s="841">
        <v>9</v>
      </c>
      <c r="DW120" s="841"/>
      <c r="DX120" s="841"/>
      <c r="DY120" s="841"/>
      <c r="DZ120" s="842"/>
    </row>
    <row r="121" spans="1:130" s="48" customFormat="1" ht="26.25" customHeight="1" x14ac:dyDescent="0.2">
      <c r="A121" s="730"/>
      <c r="B121" s="731"/>
      <c r="C121" s="869" t="s">
        <v>140</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39">
        <v>11793</v>
      </c>
      <c r="AB121" s="740"/>
      <c r="AC121" s="740"/>
      <c r="AD121" s="740"/>
      <c r="AE121" s="741"/>
      <c r="AF121" s="742">
        <v>10047</v>
      </c>
      <c r="AG121" s="740"/>
      <c r="AH121" s="740"/>
      <c r="AI121" s="740"/>
      <c r="AJ121" s="741"/>
      <c r="AK121" s="742">
        <v>7997</v>
      </c>
      <c r="AL121" s="740"/>
      <c r="AM121" s="740"/>
      <c r="AN121" s="740"/>
      <c r="AO121" s="741"/>
      <c r="AP121" s="811">
        <v>0.2</v>
      </c>
      <c r="AQ121" s="812"/>
      <c r="AR121" s="812"/>
      <c r="AS121" s="812"/>
      <c r="AT121" s="813"/>
      <c r="AU121" s="859"/>
      <c r="AV121" s="860"/>
      <c r="AW121" s="860"/>
      <c r="AX121" s="860"/>
      <c r="AY121" s="861"/>
      <c r="AZ121" s="810" t="s">
        <v>481</v>
      </c>
      <c r="BA121" s="747"/>
      <c r="BB121" s="747"/>
      <c r="BC121" s="747"/>
      <c r="BD121" s="747"/>
      <c r="BE121" s="747"/>
      <c r="BF121" s="747"/>
      <c r="BG121" s="747"/>
      <c r="BH121" s="747"/>
      <c r="BI121" s="747"/>
      <c r="BJ121" s="747"/>
      <c r="BK121" s="747"/>
      <c r="BL121" s="747"/>
      <c r="BM121" s="747"/>
      <c r="BN121" s="747"/>
      <c r="BO121" s="747"/>
      <c r="BP121" s="748"/>
      <c r="BQ121" s="814">
        <v>12324</v>
      </c>
      <c r="BR121" s="815"/>
      <c r="BS121" s="815"/>
      <c r="BT121" s="815"/>
      <c r="BU121" s="815"/>
      <c r="BV121" s="815">
        <v>8926</v>
      </c>
      <c r="BW121" s="815"/>
      <c r="BX121" s="815"/>
      <c r="BY121" s="815"/>
      <c r="BZ121" s="815"/>
      <c r="CA121" s="815">
        <v>4751</v>
      </c>
      <c r="CB121" s="815"/>
      <c r="CC121" s="815"/>
      <c r="CD121" s="815"/>
      <c r="CE121" s="815"/>
      <c r="CF121" s="872">
        <v>0.1</v>
      </c>
      <c r="CG121" s="873"/>
      <c r="CH121" s="873"/>
      <c r="CI121" s="873"/>
      <c r="CJ121" s="873"/>
      <c r="CK121" s="844"/>
      <c r="CL121" s="805"/>
      <c r="CM121" s="805"/>
      <c r="CN121" s="805"/>
      <c r="CO121" s="806"/>
      <c r="CP121" s="832" t="s">
        <v>458</v>
      </c>
      <c r="CQ121" s="833"/>
      <c r="CR121" s="833"/>
      <c r="CS121" s="833"/>
      <c r="CT121" s="833"/>
      <c r="CU121" s="833"/>
      <c r="CV121" s="833"/>
      <c r="CW121" s="833"/>
      <c r="CX121" s="833"/>
      <c r="CY121" s="833"/>
      <c r="CZ121" s="833"/>
      <c r="DA121" s="833"/>
      <c r="DB121" s="833"/>
      <c r="DC121" s="833"/>
      <c r="DD121" s="833"/>
      <c r="DE121" s="833"/>
      <c r="DF121" s="834"/>
      <c r="DG121" s="814">
        <v>350554</v>
      </c>
      <c r="DH121" s="815"/>
      <c r="DI121" s="815"/>
      <c r="DJ121" s="815"/>
      <c r="DK121" s="815"/>
      <c r="DL121" s="815">
        <v>333998</v>
      </c>
      <c r="DM121" s="815"/>
      <c r="DN121" s="815"/>
      <c r="DO121" s="815"/>
      <c r="DP121" s="815"/>
      <c r="DQ121" s="815">
        <v>284821</v>
      </c>
      <c r="DR121" s="815"/>
      <c r="DS121" s="815"/>
      <c r="DT121" s="815"/>
      <c r="DU121" s="815"/>
      <c r="DV121" s="816">
        <v>7.1</v>
      </c>
      <c r="DW121" s="816"/>
      <c r="DX121" s="816"/>
      <c r="DY121" s="816"/>
      <c r="DZ121" s="817"/>
    </row>
    <row r="122" spans="1:130" s="48" customFormat="1" ht="26.25" customHeight="1" x14ac:dyDescent="0.2">
      <c r="A122" s="730"/>
      <c r="B122" s="731"/>
      <c r="C122" s="810" t="s">
        <v>476</v>
      </c>
      <c r="D122" s="747"/>
      <c r="E122" s="747"/>
      <c r="F122" s="747"/>
      <c r="G122" s="747"/>
      <c r="H122" s="747"/>
      <c r="I122" s="747"/>
      <c r="J122" s="747"/>
      <c r="K122" s="747"/>
      <c r="L122" s="747"/>
      <c r="M122" s="747"/>
      <c r="N122" s="747"/>
      <c r="O122" s="747"/>
      <c r="P122" s="747"/>
      <c r="Q122" s="747"/>
      <c r="R122" s="747"/>
      <c r="S122" s="747"/>
      <c r="T122" s="747"/>
      <c r="U122" s="747"/>
      <c r="V122" s="747"/>
      <c r="W122" s="747"/>
      <c r="X122" s="747"/>
      <c r="Y122" s="747"/>
      <c r="Z122" s="748"/>
      <c r="AA122" s="739" t="s">
        <v>199</v>
      </c>
      <c r="AB122" s="740"/>
      <c r="AC122" s="740"/>
      <c r="AD122" s="740"/>
      <c r="AE122" s="741"/>
      <c r="AF122" s="742" t="s">
        <v>199</v>
      </c>
      <c r="AG122" s="740"/>
      <c r="AH122" s="740"/>
      <c r="AI122" s="740"/>
      <c r="AJ122" s="741"/>
      <c r="AK122" s="742" t="s">
        <v>199</v>
      </c>
      <c r="AL122" s="740"/>
      <c r="AM122" s="740"/>
      <c r="AN122" s="740"/>
      <c r="AO122" s="741"/>
      <c r="AP122" s="811" t="s">
        <v>199</v>
      </c>
      <c r="AQ122" s="812"/>
      <c r="AR122" s="812"/>
      <c r="AS122" s="812"/>
      <c r="AT122" s="813"/>
      <c r="AU122" s="859"/>
      <c r="AV122" s="860"/>
      <c r="AW122" s="860"/>
      <c r="AX122" s="860"/>
      <c r="AY122" s="861"/>
      <c r="AZ122" s="818" t="s">
        <v>483</v>
      </c>
      <c r="BA122" s="819"/>
      <c r="BB122" s="819"/>
      <c r="BC122" s="819"/>
      <c r="BD122" s="819"/>
      <c r="BE122" s="819"/>
      <c r="BF122" s="819"/>
      <c r="BG122" s="819"/>
      <c r="BH122" s="819"/>
      <c r="BI122" s="819"/>
      <c r="BJ122" s="819"/>
      <c r="BK122" s="819"/>
      <c r="BL122" s="819"/>
      <c r="BM122" s="819"/>
      <c r="BN122" s="819"/>
      <c r="BO122" s="819"/>
      <c r="BP122" s="820"/>
      <c r="BQ122" s="847">
        <v>6812098</v>
      </c>
      <c r="BR122" s="848"/>
      <c r="BS122" s="848"/>
      <c r="BT122" s="848"/>
      <c r="BU122" s="848"/>
      <c r="BV122" s="848">
        <v>6328025</v>
      </c>
      <c r="BW122" s="848"/>
      <c r="BX122" s="848"/>
      <c r="BY122" s="848"/>
      <c r="BZ122" s="848"/>
      <c r="CA122" s="848">
        <v>5806472</v>
      </c>
      <c r="CB122" s="848"/>
      <c r="CC122" s="848"/>
      <c r="CD122" s="848"/>
      <c r="CE122" s="848"/>
      <c r="CF122" s="849">
        <v>143.80000000000001</v>
      </c>
      <c r="CG122" s="850"/>
      <c r="CH122" s="850"/>
      <c r="CI122" s="850"/>
      <c r="CJ122" s="850"/>
      <c r="CK122" s="844"/>
      <c r="CL122" s="805"/>
      <c r="CM122" s="805"/>
      <c r="CN122" s="805"/>
      <c r="CO122" s="806"/>
      <c r="CP122" s="832" t="s">
        <v>262</v>
      </c>
      <c r="CQ122" s="833"/>
      <c r="CR122" s="833"/>
      <c r="CS122" s="833"/>
      <c r="CT122" s="833"/>
      <c r="CU122" s="833"/>
      <c r="CV122" s="833"/>
      <c r="CW122" s="833"/>
      <c r="CX122" s="833"/>
      <c r="CY122" s="833"/>
      <c r="CZ122" s="833"/>
      <c r="DA122" s="833"/>
      <c r="DB122" s="833"/>
      <c r="DC122" s="833"/>
      <c r="DD122" s="833"/>
      <c r="DE122" s="833"/>
      <c r="DF122" s="834"/>
      <c r="DG122" s="814">
        <v>177460</v>
      </c>
      <c r="DH122" s="815"/>
      <c r="DI122" s="815"/>
      <c r="DJ122" s="815"/>
      <c r="DK122" s="815"/>
      <c r="DL122" s="815">
        <v>171322</v>
      </c>
      <c r="DM122" s="815"/>
      <c r="DN122" s="815"/>
      <c r="DO122" s="815"/>
      <c r="DP122" s="815"/>
      <c r="DQ122" s="815">
        <v>161040</v>
      </c>
      <c r="DR122" s="815"/>
      <c r="DS122" s="815"/>
      <c r="DT122" s="815"/>
      <c r="DU122" s="815"/>
      <c r="DV122" s="816">
        <v>4</v>
      </c>
      <c r="DW122" s="816"/>
      <c r="DX122" s="816"/>
      <c r="DY122" s="816"/>
      <c r="DZ122" s="817"/>
    </row>
    <row r="123" spans="1:130" s="48" customFormat="1" ht="26.25" customHeight="1" x14ac:dyDescent="0.2">
      <c r="A123" s="730"/>
      <c r="B123" s="731"/>
      <c r="C123" s="810" t="s">
        <v>12</v>
      </c>
      <c r="D123" s="747"/>
      <c r="E123" s="747"/>
      <c r="F123" s="747"/>
      <c r="G123" s="747"/>
      <c r="H123" s="747"/>
      <c r="I123" s="747"/>
      <c r="J123" s="747"/>
      <c r="K123" s="747"/>
      <c r="L123" s="747"/>
      <c r="M123" s="747"/>
      <c r="N123" s="747"/>
      <c r="O123" s="747"/>
      <c r="P123" s="747"/>
      <c r="Q123" s="747"/>
      <c r="R123" s="747"/>
      <c r="S123" s="747"/>
      <c r="T123" s="747"/>
      <c r="U123" s="747"/>
      <c r="V123" s="747"/>
      <c r="W123" s="747"/>
      <c r="X123" s="747"/>
      <c r="Y123" s="747"/>
      <c r="Z123" s="748"/>
      <c r="AA123" s="739" t="s">
        <v>199</v>
      </c>
      <c r="AB123" s="740"/>
      <c r="AC123" s="740"/>
      <c r="AD123" s="740"/>
      <c r="AE123" s="741"/>
      <c r="AF123" s="742" t="s">
        <v>199</v>
      </c>
      <c r="AG123" s="740"/>
      <c r="AH123" s="740"/>
      <c r="AI123" s="740"/>
      <c r="AJ123" s="741"/>
      <c r="AK123" s="742" t="s">
        <v>199</v>
      </c>
      <c r="AL123" s="740"/>
      <c r="AM123" s="740"/>
      <c r="AN123" s="740"/>
      <c r="AO123" s="741"/>
      <c r="AP123" s="811" t="s">
        <v>199</v>
      </c>
      <c r="AQ123" s="812"/>
      <c r="AR123" s="812"/>
      <c r="AS123" s="812"/>
      <c r="AT123" s="813"/>
      <c r="AU123" s="862"/>
      <c r="AV123" s="863"/>
      <c r="AW123" s="863"/>
      <c r="AX123" s="863"/>
      <c r="AY123" s="863"/>
      <c r="AZ123" s="69" t="s">
        <v>271</v>
      </c>
      <c r="BA123" s="69"/>
      <c r="BB123" s="69"/>
      <c r="BC123" s="69"/>
      <c r="BD123" s="69"/>
      <c r="BE123" s="69"/>
      <c r="BF123" s="69"/>
      <c r="BG123" s="69"/>
      <c r="BH123" s="69"/>
      <c r="BI123" s="69"/>
      <c r="BJ123" s="69"/>
      <c r="BK123" s="69"/>
      <c r="BL123" s="69"/>
      <c r="BM123" s="69"/>
      <c r="BN123" s="69"/>
      <c r="BO123" s="851" t="s">
        <v>485</v>
      </c>
      <c r="BP123" s="852"/>
      <c r="BQ123" s="853">
        <v>12578584</v>
      </c>
      <c r="BR123" s="854"/>
      <c r="BS123" s="854"/>
      <c r="BT123" s="854"/>
      <c r="BU123" s="854"/>
      <c r="BV123" s="854">
        <v>12651967</v>
      </c>
      <c r="BW123" s="854"/>
      <c r="BX123" s="854"/>
      <c r="BY123" s="854"/>
      <c r="BZ123" s="854"/>
      <c r="CA123" s="854">
        <v>12020552</v>
      </c>
      <c r="CB123" s="854"/>
      <c r="CC123" s="854"/>
      <c r="CD123" s="854"/>
      <c r="CE123" s="854"/>
      <c r="CF123" s="705"/>
      <c r="CG123" s="706"/>
      <c r="CH123" s="706"/>
      <c r="CI123" s="706"/>
      <c r="CJ123" s="855"/>
      <c r="CK123" s="844"/>
      <c r="CL123" s="805"/>
      <c r="CM123" s="805"/>
      <c r="CN123" s="805"/>
      <c r="CO123" s="806"/>
      <c r="CP123" s="832" t="s">
        <v>455</v>
      </c>
      <c r="CQ123" s="833"/>
      <c r="CR123" s="833"/>
      <c r="CS123" s="833"/>
      <c r="CT123" s="833"/>
      <c r="CU123" s="833"/>
      <c r="CV123" s="833"/>
      <c r="CW123" s="833"/>
      <c r="CX123" s="833"/>
      <c r="CY123" s="833"/>
      <c r="CZ123" s="833"/>
      <c r="DA123" s="833"/>
      <c r="DB123" s="833"/>
      <c r="DC123" s="833"/>
      <c r="DD123" s="833"/>
      <c r="DE123" s="833"/>
      <c r="DF123" s="834"/>
      <c r="DG123" s="739">
        <v>52677</v>
      </c>
      <c r="DH123" s="740"/>
      <c r="DI123" s="740"/>
      <c r="DJ123" s="740"/>
      <c r="DK123" s="741"/>
      <c r="DL123" s="742">
        <v>61680</v>
      </c>
      <c r="DM123" s="740"/>
      <c r="DN123" s="740"/>
      <c r="DO123" s="740"/>
      <c r="DP123" s="741"/>
      <c r="DQ123" s="742">
        <v>63088</v>
      </c>
      <c r="DR123" s="740"/>
      <c r="DS123" s="740"/>
      <c r="DT123" s="740"/>
      <c r="DU123" s="741"/>
      <c r="DV123" s="811">
        <v>1.6</v>
      </c>
      <c r="DW123" s="812"/>
      <c r="DX123" s="812"/>
      <c r="DY123" s="812"/>
      <c r="DZ123" s="813"/>
    </row>
    <row r="124" spans="1:130" s="48" customFormat="1" ht="26.25" customHeight="1" x14ac:dyDescent="0.2">
      <c r="A124" s="730"/>
      <c r="B124" s="731"/>
      <c r="C124" s="810" t="s">
        <v>338</v>
      </c>
      <c r="D124" s="747"/>
      <c r="E124" s="747"/>
      <c r="F124" s="747"/>
      <c r="G124" s="747"/>
      <c r="H124" s="747"/>
      <c r="I124" s="747"/>
      <c r="J124" s="747"/>
      <c r="K124" s="747"/>
      <c r="L124" s="747"/>
      <c r="M124" s="747"/>
      <c r="N124" s="747"/>
      <c r="O124" s="747"/>
      <c r="P124" s="747"/>
      <c r="Q124" s="747"/>
      <c r="R124" s="747"/>
      <c r="S124" s="747"/>
      <c r="T124" s="747"/>
      <c r="U124" s="747"/>
      <c r="V124" s="747"/>
      <c r="W124" s="747"/>
      <c r="X124" s="747"/>
      <c r="Y124" s="747"/>
      <c r="Z124" s="748"/>
      <c r="AA124" s="739" t="s">
        <v>199</v>
      </c>
      <c r="AB124" s="740"/>
      <c r="AC124" s="740"/>
      <c r="AD124" s="740"/>
      <c r="AE124" s="741"/>
      <c r="AF124" s="742" t="s">
        <v>199</v>
      </c>
      <c r="AG124" s="740"/>
      <c r="AH124" s="740"/>
      <c r="AI124" s="740"/>
      <c r="AJ124" s="741"/>
      <c r="AK124" s="742" t="s">
        <v>199</v>
      </c>
      <c r="AL124" s="740"/>
      <c r="AM124" s="740"/>
      <c r="AN124" s="740"/>
      <c r="AO124" s="741"/>
      <c r="AP124" s="811" t="s">
        <v>199</v>
      </c>
      <c r="AQ124" s="812"/>
      <c r="AR124" s="812"/>
      <c r="AS124" s="812"/>
      <c r="AT124" s="813"/>
      <c r="AU124" s="826" t="s">
        <v>486</v>
      </c>
      <c r="AV124" s="827"/>
      <c r="AW124" s="827"/>
      <c r="AX124" s="827"/>
      <c r="AY124" s="827"/>
      <c r="AZ124" s="827"/>
      <c r="BA124" s="827"/>
      <c r="BB124" s="827"/>
      <c r="BC124" s="827"/>
      <c r="BD124" s="827"/>
      <c r="BE124" s="827"/>
      <c r="BF124" s="827"/>
      <c r="BG124" s="827"/>
      <c r="BH124" s="827"/>
      <c r="BI124" s="827"/>
      <c r="BJ124" s="827"/>
      <c r="BK124" s="827"/>
      <c r="BL124" s="827"/>
      <c r="BM124" s="827"/>
      <c r="BN124" s="827"/>
      <c r="BO124" s="827"/>
      <c r="BP124" s="828"/>
      <c r="BQ124" s="829" t="s">
        <v>199</v>
      </c>
      <c r="BR124" s="830"/>
      <c r="BS124" s="830"/>
      <c r="BT124" s="830"/>
      <c r="BU124" s="830"/>
      <c r="BV124" s="830" t="s">
        <v>199</v>
      </c>
      <c r="BW124" s="830"/>
      <c r="BX124" s="830"/>
      <c r="BY124" s="830"/>
      <c r="BZ124" s="830"/>
      <c r="CA124" s="830" t="s">
        <v>199</v>
      </c>
      <c r="CB124" s="830"/>
      <c r="CC124" s="830"/>
      <c r="CD124" s="830"/>
      <c r="CE124" s="830"/>
      <c r="CF124" s="713"/>
      <c r="CG124" s="714"/>
      <c r="CH124" s="714"/>
      <c r="CI124" s="714"/>
      <c r="CJ124" s="831"/>
      <c r="CK124" s="845"/>
      <c r="CL124" s="845"/>
      <c r="CM124" s="845"/>
      <c r="CN124" s="845"/>
      <c r="CO124" s="846"/>
      <c r="CP124" s="832" t="s">
        <v>487</v>
      </c>
      <c r="CQ124" s="833"/>
      <c r="CR124" s="833"/>
      <c r="CS124" s="833"/>
      <c r="CT124" s="833"/>
      <c r="CU124" s="833"/>
      <c r="CV124" s="833"/>
      <c r="CW124" s="833"/>
      <c r="CX124" s="833"/>
      <c r="CY124" s="833"/>
      <c r="CZ124" s="833"/>
      <c r="DA124" s="833"/>
      <c r="DB124" s="833"/>
      <c r="DC124" s="833"/>
      <c r="DD124" s="833"/>
      <c r="DE124" s="833"/>
      <c r="DF124" s="834"/>
      <c r="DG124" s="758" t="s">
        <v>199</v>
      </c>
      <c r="DH124" s="759"/>
      <c r="DI124" s="759"/>
      <c r="DJ124" s="759"/>
      <c r="DK124" s="760"/>
      <c r="DL124" s="761" t="s">
        <v>199</v>
      </c>
      <c r="DM124" s="759"/>
      <c r="DN124" s="759"/>
      <c r="DO124" s="759"/>
      <c r="DP124" s="760"/>
      <c r="DQ124" s="761" t="s">
        <v>199</v>
      </c>
      <c r="DR124" s="759"/>
      <c r="DS124" s="759"/>
      <c r="DT124" s="759"/>
      <c r="DU124" s="760"/>
      <c r="DV124" s="835" t="s">
        <v>199</v>
      </c>
      <c r="DW124" s="836"/>
      <c r="DX124" s="836"/>
      <c r="DY124" s="836"/>
      <c r="DZ124" s="837"/>
    </row>
    <row r="125" spans="1:130" s="48" customFormat="1" ht="26.25" customHeight="1" x14ac:dyDescent="0.2">
      <c r="A125" s="730"/>
      <c r="B125" s="731"/>
      <c r="C125" s="810" t="s">
        <v>479</v>
      </c>
      <c r="D125" s="747"/>
      <c r="E125" s="747"/>
      <c r="F125" s="747"/>
      <c r="G125" s="747"/>
      <c r="H125" s="747"/>
      <c r="I125" s="747"/>
      <c r="J125" s="747"/>
      <c r="K125" s="747"/>
      <c r="L125" s="747"/>
      <c r="M125" s="747"/>
      <c r="N125" s="747"/>
      <c r="O125" s="747"/>
      <c r="P125" s="747"/>
      <c r="Q125" s="747"/>
      <c r="R125" s="747"/>
      <c r="S125" s="747"/>
      <c r="T125" s="747"/>
      <c r="U125" s="747"/>
      <c r="V125" s="747"/>
      <c r="W125" s="747"/>
      <c r="X125" s="747"/>
      <c r="Y125" s="747"/>
      <c r="Z125" s="748"/>
      <c r="AA125" s="739" t="s">
        <v>199</v>
      </c>
      <c r="AB125" s="740"/>
      <c r="AC125" s="740"/>
      <c r="AD125" s="740"/>
      <c r="AE125" s="741"/>
      <c r="AF125" s="742" t="s">
        <v>199</v>
      </c>
      <c r="AG125" s="740"/>
      <c r="AH125" s="740"/>
      <c r="AI125" s="740"/>
      <c r="AJ125" s="741"/>
      <c r="AK125" s="742" t="s">
        <v>199</v>
      </c>
      <c r="AL125" s="740"/>
      <c r="AM125" s="740"/>
      <c r="AN125" s="740"/>
      <c r="AO125" s="741"/>
      <c r="AP125" s="811" t="s">
        <v>199</v>
      </c>
      <c r="AQ125" s="812"/>
      <c r="AR125" s="812"/>
      <c r="AS125" s="812"/>
      <c r="AT125" s="813"/>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801" t="s">
        <v>488</v>
      </c>
      <c r="CL125" s="802"/>
      <c r="CM125" s="802"/>
      <c r="CN125" s="802"/>
      <c r="CO125" s="803"/>
      <c r="CP125" s="838" t="s">
        <v>143</v>
      </c>
      <c r="CQ125" s="786"/>
      <c r="CR125" s="786"/>
      <c r="CS125" s="786"/>
      <c r="CT125" s="786"/>
      <c r="CU125" s="786"/>
      <c r="CV125" s="786"/>
      <c r="CW125" s="786"/>
      <c r="CX125" s="786"/>
      <c r="CY125" s="786"/>
      <c r="CZ125" s="786"/>
      <c r="DA125" s="786"/>
      <c r="DB125" s="786"/>
      <c r="DC125" s="786"/>
      <c r="DD125" s="786"/>
      <c r="DE125" s="786"/>
      <c r="DF125" s="787"/>
      <c r="DG125" s="839" t="s">
        <v>199</v>
      </c>
      <c r="DH125" s="840"/>
      <c r="DI125" s="840"/>
      <c r="DJ125" s="840"/>
      <c r="DK125" s="840"/>
      <c r="DL125" s="840" t="s">
        <v>199</v>
      </c>
      <c r="DM125" s="840"/>
      <c r="DN125" s="840"/>
      <c r="DO125" s="840"/>
      <c r="DP125" s="840"/>
      <c r="DQ125" s="840" t="s">
        <v>199</v>
      </c>
      <c r="DR125" s="840"/>
      <c r="DS125" s="840"/>
      <c r="DT125" s="840"/>
      <c r="DU125" s="840"/>
      <c r="DV125" s="841" t="s">
        <v>199</v>
      </c>
      <c r="DW125" s="841"/>
      <c r="DX125" s="841"/>
      <c r="DY125" s="841"/>
      <c r="DZ125" s="842"/>
    </row>
    <row r="126" spans="1:130" s="48" customFormat="1" ht="26.25" customHeight="1" x14ac:dyDescent="0.2">
      <c r="A126" s="730"/>
      <c r="B126" s="731"/>
      <c r="C126" s="810" t="s">
        <v>480</v>
      </c>
      <c r="D126" s="747"/>
      <c r="E126" s="747"/>
      <c r="F126" s="747"/>
      <c r="G126" s="747"/>
      <c r="H126" s="747"/>
      <c r="I126" s="747"/>
      <c r="J126" s="747"/>
      <c r="K126" s="747"/>
      <c r="L126" s="747"/>
      <c r="M126" s="747"/>
      <c r="N126" s="747"/>
      <c r="O126" s="747"/>
      <c r="P126" s="747"/>
      <c r="Q126" s="747"/>
      <c r="R126" s="747"/>
      <c r="S126" s="747"/>
      <c r="T126" s="747"/>
      <c r="U126" s="747"/>
      <c r="V126" s="747"/>
      <c r="W126" s="747"/>
      <c r="X126" s="747"/>
      <c r="Y126" s="747"/>
      <c r="Z126" s="748"/>
      <c r="AA126" s="739" t="s">
        <v>199</v>
      </c>
      <c r="AB126" s="740"/>
      <c r="AC126" s="740"/>
      <c r="AD126" s="740"/>
      <c r="AE126" s="741"/>
      <c r="AF126" s="742" t="s">
        <v>199</v>
      </c>
      <c r="AG126" s="740"/>
      <c r="AH126" s="740"/>
      <c r="AI126" s="740"/>
      <c r="AJ126" s="741"/>
      <c r="AK126" s="742" t="s">
        <v>199</v>
      </c>
      <c r="AL126" s="740"/>
      <c r="AM126" s="740"/>
      <c r="AN126" s="740"/>
      <c r="AO126" s="741"/>
      <c r="AP126" s="811" t="s">
        <v>199</v>
      </c>
      <c r="AQ126" s="812"/>
      <c r="AR126" s="812"/>
      <c r="AS126" s="812"/>
      <c r="AT126" s="813"/>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804"/>
      <c r="CL126" s="805"/>
      <c r="CM126" s="805"/>
      <c r="CN126" s="805"/>
      <c r="CO126" s="806"/>
      <c r="CP126" s="810" t="s">
        <v>419</v>
      </c>
      <c r="CQ126" s="747"/>
      <c r="CR126" s="747"/>
      <c r="CS126" s="747"/>
      <c r="CT126" s="747"/>
      <c r="CU126" s="747"/>
      <c r="CV126" s="747"/>
      <c r="CW126" s="747"/>
      <c r="CX126" s="747"/>
      <c r="CY126" s="747"/>
      <c r="CZ126" s="747"/>
      <c r="DA126" s="747"/>
      <c r="DB126" s="747"/>
      <c r="DC126" s="747"/>
      <c r="DD126" s="747"/>
      <c r="DE126" s="747"/>
      <c r="DF126" s="748"/>
      <c r="DG126" s="814" t="s">
        <v>199</v>
      </c>
      <c r="DH126" s="815"/>
      <c r="DI126" s="815"/>
      <c r="DJ126" s="815"/>
      <c r="DK126" s="815"/>
      <c r="DL126" s="815" t="s">
        <v>199</v>
      </c>
      <c r="DM126" s="815"/>
      <c r="DN126" s="815"/>
      <c r="DO126" s="815"/>
      <c r="DP126" s="815"/>
      <c r="DQ126" s="815" t="s">
        <v>199</v>
      </c>
      <c r="DR126" s="815"/>
      <c r="DS126" s="815"/>
      <c r="DT126" s="815"/>
      <c r="DU126" s="815"/>
      <c r="DV126" s="816" t="s">
        <v>199</v>
      </c>
      <c r="DW126" s="816"/>
      <c r="DX126" s="816"/>
      <c r="DY126" s="816"/>
      <c r="DZ126" s="817"/>
    </row>
    <row r="127" spans="1:130" s="48" customFormat="1" ht="26.25" customHeight="1" x14ac:dyDescent="0.2">
      <c r="A127" s="732"/>
      <c r="B127" s="733"/>
      <c r="C127" s="818" t="s">
        <v>82</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39">
        <v>1687</v>
      </c>
      <c r="AB127" s="740"/>
      <c r="AC127" s="740"/>
      <c r="AD127" s="740"/>
      <c r="AE127" s="741"/>
      <c r="AF127" s="742">
        <v>1861</v>
      </c>
      <c r="AG127" s="740"/>
      <c r="AH127" s="740"/>
      <c r="AI127" s="740"/>
      <c r="AJ127" s="741"/>
      <c r="AK127" s="742">
        <v>2172</v>
      </c>
      <c r="AL127" s="740"/>
      <c r="AM127" s="740"/>
      <c r="AN127" s="740"/>
      <c r="AO127" s="741"/>
      <c r="AP127" s="811">
        <v>0.1</v>
      </c>
      <c r="AQ127" s="812"/>
      <c r="AR127" s="812"/>
      <c r="AS127" s="812"/>
      <c r="AT127" s="813"/>
      <c r="AU127" s="56"/>
      <c r="AV127" s="56"/>
      <c r="AW127" s="56"/>
      <c r="AX127" s="821" t="s">
        <v>491</v>
      </c>
      <c r="AY127" s="822"/>
      <c r="AZ127" s="822"/>
      <c r="BA127" s="822"/>
      <c r="BB127" s="822"/>
      <c r="BC127" s="822"/>
      <c r="BD127" s="822"/>
      <c r="BE127" s="823"/>
      <c r="BF127" s="824" t="s">
        <v>120</v>
      </c>
      <c r="BG127" s="822"/>
      <c r="BH127" s="822"/>
      <c r="BI127" s="822"/>
      <c r="BJ127" s="822"/>
      <c r="BK127" s="822"/>
      <c r="BL127" s="823"/>
      <c r="BM127" s="824" t="s">
        <v>420</v>
      </c>
      <c r="BN127" s="822"/>
      <c r="BO127" s="822"/>
      <c r="BP127" s="822"/>
      <c r="BQ127" s="822"/>
      <c r="BR127" s="822"/>
      <c r="BS127" s="823"/>
      <c r="BT127" s="824" t="s">
        <v>408</v>
      </c>
      <c r="BU127" s="822"/>
      <c r="BV127" s="822"/>
      <c r="BW127" s="822"/>
      <c r="BX127" s="822"/>
      <c r="BY127" s="822"/>
      <c r="BZ127" s="825"/>
      <c r="CA127" s="56"/>
      <c r="CB127" s="56"/>
      <c r="CC127" s="56"/>
      <c r="CD127" s="74"/>
      <c r="CE127" s="74"/>
      <c r="CF127" s="74"/>
      <c r="CG127" s="56"/>
      <c r="CH127" s="56"/>
      <c r="CI127" s="56"/>
      <c r="CJ127" s="75"/>
      <c r="CK127" s="804"/>
      <c r="CL127" s="805"/>
      <c r="CM127" s="805"/>
      <c r="CN127" s="805"/>
      <c r="CO127" s="806"/>
      <c r="CP127" s="810" t="s">
        <v>406</v>
      </c>
      <c r="CQ127" s="747"/>
      <c r="CR127" s="747"/>
      <c r="CS127" s="747"/>
      <c r="CT127" s="747"/>
      <c r="CU127" s="747"/>
      <c r="CV127" s="747"/>
      <c r="CW127" s="747"/>
      <c r="CX127" s="747"/>
      <c r="CY127" s="747"/>
      <c r="CZ127" s="747"/>
      <c r="DA127" s="747"/>
      <c r="DB127" s="747"/>
      <c r="DC127" s="747"/>
      <c r="DD127" s="747"/>
      <c r="DE127" s="747"/>
      <c r="DF127" s="748"/>
      <c r="DG127" s="814" t="s">
        <v>199</v>
      </c>
      <c r="DH127" s="815"/>
      <c r="DI127" s="815"/>
      <c r="DJ127" s="815"/>
      <c r="DK127" s="815"/>
      <c r="DL127" s="815" t="s">
        <v>199</v>
      </c>
      <c r="DM127" s="815"/>
      <c r="DN127" s="815"/>
      <c r="DO127" s="815"/>
      <c r="DP127" s="815"/>
      <c r="DQ127" s="815" t="s">
        <v>199</v>
      </c>
      <c r="DR127" s="815"/>
      <c r="DS127" s="815"/>
      <c r="DT127" s="815"/>
      <c r="DU127" s="815"/>
      <c r="DV127" s="816" t="s">
        <v>199</v>
      </c>
      <c r="DW127" s="816"/>
      <c r="DX127" s="816"/>
      <c r="DY127" s="816"/>
      <c r="DZ127" s="817"/>
    </row>
    <row r="128" spans="1:130" s="48" customFormat="1" ht="26.25" customHeight="1" x14ac:dyDescent="0.2">
      <c r="A128" s="774" t="s">
        <v>492</v>
      </c>
      <c r="B128" s="775"/>
      <c r="C128" s="775"/>
      <c r="D128" s="775"/>
      <c r="E128" s="775"/>
      <c r="F128" s="775"/>
      <c r="G128" s="775"/>
      <c r="H128" s="775"/>
      <c r="I128" s="775"/>
      <c r="J128" s="775"/>
      <c r="K128" s="775"/>
      <c r="L128" s="775"/>
      <c r="M128" s="775"/>
      <c r="N128" s="775"/>
      <c r="O128" s="775"/>
      <c r="P128" s="775"/>
      <c r="Q128" s="775"/>
      <c r="R128" s="775"/>
      <c r="S128" s="775"/>
      <c r="T128" s="775"/>
      <c r="U128" s="775"/>
      <c r="V128" s="775"/>
      <c r="W128" s="776" t="s">
        <v>8</v>
      </c>
      <c r="X128" s="776"/>
      <c r="Y128" s="776"/>
      <c r="Z128" s="777"/>
      <c r="AA128" s="778">
        <v>4803</v>
      </c>
      <c r="AB128" s="779"/>
      <c r="AC128" s="779"/>
      <c r="AD128" s="779"/>
      <c r="AE128" s="780"/>
      <c r="AF128" s="781">
        <v>4033</v>
      </c>
      <c r="AG128" s="779"/>
      <c r="AH128" s="779"/>
      <c r="AI128" s="779"/>
      <c r="AJ128" s="780"/>
      <c r="AK128" s="781">
        <v>4871</v>
      </c>
      <c r="AL128" s="779"/>
      <c r="AM128" s="779"/>
      <c r="AN128" s="779"/>
      <c r="AO128" s="780"/>
      <c r="AP128" s="782"/>
      <c r="AQ128" s="783"/>
      <c r="AR128" s="783"/>
      <c r="AS128" s="783"/>
      <c r="AT128" s="784"/>
      <c r="AU128" s="56"/>
      <c r="AV128" s="56"/>
      <c r="AW128" s="56"/>
      <c r="AX128" s="785" t="s">
        <v>307</v>
      </c>
      <c r="AY128" s="786"/>
      <c r="AZ128" s="786"/>
      <c r="BA128" s="786"/>
      <c r="BB128" s="786"/>
      <c r="BC128" s="786"/>
      <c r="BD128" s="786"/>
      <c r="BE128" s="787"/>
      <c r="BF128" s="788" t="s">
        <v>199</v>
      </c>
      <c r="BG128" s="789"/>
      <c r="BH128" s="789"/>
      <c r="BI128" s="789"/>
      <c r="BJ128" s="789"/>
      <c r="BK128" s="789"/>
      <c r="BL128" s="790"/>
      <c r="BM128" s="788">
        <v>15</v>
      </c>
      <c r="BN128" s="789"/>
      <c r="BO128" s="789"/>
      <c r="BP128" s="789"/>
      <c r="BQ128" s="789"/>
      <c r="BR128" s="789"/>
      <c r="BS128" s="790"/>
      <c r="BT128" s="788">
        <v>20</v>
      </c>
      <c r="BU128" s="789"/>
      <c r="BV128" s="789"/>
      <c r="BW128" s="789"/>
      <c r="BX128" s="789"/>
      <c r="BY128" s="789"/>
      <c r="BZ128" s="791"/>
      <c r="CA128" s="74"/>
      <c r="CB128" s="74"/>
      <c r="CC128" s="74"/>
      <c r="CD128" s="74"/>
      <c r="CE128" s="74"/>
      <c r="CF128" s="74"/>
      <c r="CG128" s="56"/>
      <c r="CH128" s="56"/>
      <c r="CI128" s="56"/>
      <c r="CJ128" s="75"/>
      <c r="CK128" s="807"/>
      <c r="CL128" s="808"/>
      <c r="CM128" s="808"/>
      <c r="CN128" s="808"/>
      <c r="CO128" s="809"/>
      <c r="CP128" s="792" t="s">
        <v>396</v>
      </c>
      <c r="CQ128" s="766"/>
      <c r="CR128" s="766"/>
      <c r="CS128" s="766"/>
      <c r="CT128" s="766"/>
      <c r="CU128" s="766"/>
      <c r="CV128" s="766"/>
      <c r="CW128" s="766"/>
      <c r="CX128" s="766"/>
      <c r="CY128" s="766"/>
      <c r="CZ128" s="766"/>
      <c r="DA128" s="766"/>
      <c r="DB128" s="766"/>
      <c r="DC128" s="766"/>
      <c r="DD128" s="766"/>
      <c r="DE128" s="766"/>
      <c r="DF128" s="767"/>
      <c r="DG128" s="793" t="s">
        <v>199</v>
      </c>
      <c r="DH128" s="794"/>
      <c r="DI128" s="794"/>
      <c r="DJ128" s="794"/>
      <c r="DK128" s="794"/>
      <c r="DL128" s="794" t="s">
        <v>199</v>
      </c>
      <c r="DM128" s="794"/>
      <c r="DN128" s="794"/>
      <c r="DO128" s="794"/>
      <c r="DP128" s="794"/>
      <c r="DQ128" s="794" t="s">
        <v>199</v>
      </c>
      <c r="DR128" s="794"/>
      <c r="DS128" s="794"/>
      <c r="DT128" s="794"/>
      <c r="DU128" s="794"/>
      <c r="DV128" s="795" t="s">
        <v>199</v>
      </c>
      <c r="DW128" s="795"/>
      <c r="DX128" s="795"/>
      <c r="DY128" s="795"/>
      <c r="DZ128" s="796"/>
    </row>
    <row r="129" spans="1:131" s="48" customFormat="1" ht="26.25" customHeight="1" x14ac:dyDescent="0.2">
      <c r="A129" s="734" t="s">
        <v>170</v>
      </c>
      <c r="B129" s="735"/>
      <c r="C129" s="735"/>
      <c r="D129" s="735"/>
      <c r="E129" s="735"/>
      <c r="F129" s="735"/>
      <c r="G129" s="735"/>
      <c r="H129" s="735"/>
      <c r="I129" s="735"/>
      <c r="J129" s="735"/>
      <c r="K129" s="735"/>
      <c r="L129" s="735"/>
      <c r="M129" s="735"/>
      <c r="N129" s="735"/>
      <c r="O129" s="735"/>
      <c r="P129" s="735"/>
      <c r="Q129" s="735"/>
      <c r="R129" s="735"/>
      <c r="S129" s="735"/>
      <c r="T129" s="735"/>
      <c r="U129" s="735"/>
      <c r="V129" s="735"/>
      <c r="W129" s="736" t="s">
        <v>232</v>
      </c>
      <c r="X129" s="737"/>
      <c r="Y129" s="737"/>
      <c r="Z129" s="738"/>
      <c r="AA129" s="739">
        <v>4799584</v>
      </c>
      <c r="AB129" s="740"/>
      <c r="AC129" s="740"/>
      <c r="AD129" s="740"/>
      <c r="AE129" s="741"/>
      <c r="AF129" s="742">
        <v>5003109</v>
      </c>
      <c r="AG129" s="740"/>
      <c r="AH129" s="740"/>
      <c r="AI129" s="740"/>
      <c r="AJ129" s="741"/>
      <c r="AK129" s="742">
        <v>4938675</v>
      </c>
      <c r="AL129" s="740"/>
      <c r="AM129" s="740"/>
      <c r="AN129" s="740"/>
      <c r="AO129" s="741"/>
      <c r="AP129" s="743"/>
      <c r="AQ129" s="744"/>
      <c r="AR129" s="744"/>
      <c r="AS129" s="744"/>
      <c r="AT129" s="745"/>
      <c r="AU129" s="67"/>
      <c r="AV129" s="67"/>
      <c r="AW129" s="67"/>
      <c r="AX129" s="746" t="s">
        <v>116</v>
      </c>
      <c r="AY129" s="747"/>
      <c r="AZ129" s="747"/>
      <c r="BA129" s="747"/>
      <c r="BB129" s="747"/>
      <c r="BC129" s="747"/>
      <c r="BD129" s="747"/>
      <c r="BE129" s="748"/>
      <c r="BF129" s="797" t="s">
        <v>199</v>
      </c>
      <c r="BG129" s="798"/>
      <c r="BH129" s="798"/>
      <c r="BI129" s="798"/>
      <c r="BJ129" s="798"/>
      <c r="BK129" s="798"/>
      <c r="BL129" s="799"/>
      <c r="BM129" s="797">
        <v>20</v>
      </c>
      <c r="BN129" s="798"/>
      <c r="BO129" s="798"/>
      <c r="BP129" s="798"/>
      <c r="BQ129" s="798"/>
      <c r="BR129" s="798"/>
      <c r="BS129" s="799"/>
      <c r="BT129" s="797">
        <v>30</v>
      </c>
      <c r="BU129" s="798"/>
      <c r="BV129" s="798"/>
      <c r="BW129" s="798"/>
      <c r="BX129" s="798"/>
      <c r="BY129" s="798"/>
      <c r="BZ129" s="800"/>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2">
      <c r="A130" s="734" t="s">
        <v>493</v>
      </c>
      <c r="B130" s="735"/>
      <c r="C130" s="735"/>
      <c r="D130" s="735"/>
      <c r="E130" s="735"/>
      <c r="F130" s="735"/>
      <c r="G130" s="735"/>
      <c r="H130" s="735"/>
      <c r="I130" s="735"/>
      <c r="J130" s="735"/>
      <c r="K130" s="735"/>
      <c r="L130" s="735"/>
      <c r="M130" s="735"/>
      <c r="N130" s="735"/>
      <c r="O130" s="735"/>
      <c r="P130" s="735"/>
      <c r="Q130" s="735"/>
      <c r="R130" s="735"/>
      <c r="S130" s="735"/>
      <c r="T130" s="735"/>
      <c r="U130" s="735"/>
      <c r="V130" s="735"/>
      <c r="W130" s="736" t="s">
        <v>494</v>
      </c>
      <c r="X130" s="737"/>
      <c r="Y130" s="737"/>
      <c r="Z130" s="738"/>
      <c r="AA130" s="739">
        <v>945871</v>
      </c>
      <c r="AB130" s="740"/>
      <c r="AC130" s="740"/>
      <c r="AD130" s="740"/>
      <c r="AE130" s="741"/>
      <c r="AF130" s="742">
        <v>914302</v>
      </c>
      <c r="AG130" s="740"/>
      <c r="AH130" s="740"/>
      <c r="AI130" s="740"/>
      <c r="AJ130" s="741"/>
      <c r="AK130" s="742">
        <v>900182</v>
      </c>
      <c r="AL130" s="740"/>
      <c r="AM130" s="740"/>
      <c r="AN130" s="740"/>
      <c r="AO130" s="741"/>
      <c r="AP130" s="743"/>
      <c r="AQ130" s="744"/>
      <c r="AR130" s="744"/>
      <c r="AS130" s="744"/>
      <c r="AT130" s="745"/>
      <c r="AU130" s="67"/>
      <c r="AV130" s="67"/>
      <c r="AW130" s="67"/>
      <c r="AX130" s="746" t="s">
        <v>433</v>
      </c>
      <c r="AY130" s="747"/>
      <c r="AZ130" s="747"/>
      <c r="BA130" s="747"/>
      <c r="BB130" s="747"/>
      <c r="BC130" s="747"/>
      <c r="BD130" s="747"/>
      <c r="BE130" s="748"/>
      <c r="BF130" s="749">
        <v>7.4</v>
      </c>
      <c r="BG130" s="750"/>
      <c r="BH130" s="750"/>
      <c r="BI130" s="750"/>
      <c r="BJ130" s="750"/>
      <c r="BK130" s="750"/>
      <c r="BL130" s="751"/>
      <c r="BM130" s="749">
        <v>25</v>
      </c>
      <c r="BN130" s="750"/>
      <c r="BO130" s="750"/>
      <c r="BP130" s="750"/>
      <c r="BQ130" s="750"/>
      <c r="BR130" s="750"/>
      <c r="BS130" s="751"/>
      <c r="BT130" s="749">
        <v>35</v>
      </c>
      <c r="BU130" s="750"/>
      <c r="BV130" s="750"/>
      <c r="BW130" s="750"/>
      <c r="BX130" s="750"/>
      <c r="BY130" s="750"/>
      <c r="BZ130" s="752"/>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2">
      <c r="A131" s="753"/>
      <c r="B131" s="754"/>
      <c r="C131" s="754"/>
      <c r="D131" s="754"/>
      <c r="E131" s="754"/>
      <c r="F131" s="754"/>
      <c r="G131" s="754"/>
      <c r="H131" s="754"/>
      <c r="I131" s="754"/>
      <c r="J131" s="754"/>
      <c r="K131" s="754"/>
      <c r="L131" s="754"/>
      <c r="M131" s="754"/>
      <c r="N131" s="754"/>
      <c r="O131" s="754"/>
      <c r="P131" s="754"/>
      <c r="Q131" s="754"/>
      <c r="R131" s="754"/>
      <c r="S131" s="754"/>
      <c r="T131" s="754"/>
      <c r="U131" s="754"/>
      <c r="V131" s="754"/>
      <c r="W131" s="755" t="s">
        <v>173</v>
      </c>
      <c r="X131" s="756"/>
      <c r="Y131" s="756"/>
      <c r="Z131" s="757"/>
      <c r="AA131" s="758">
        <v>3853713</v>
      </c>
      <c r="AB131" s="759"/>
      <c r="AC131" s="759"/>
      <c r="AD131" s="759"/>
      <c r="AE131" s="760"/>
      <c r="AF131" s="761">
        <v>4088807</v>
      </c>
      <c r="AG131" s="759"/>
      <c r="AH131" s="759"/>
      <c r="AI131" s="759"/>
      <c r="AJ131" s="760"/>
      <c r="AK131" s="761">
        <v>4038493</v>
      </c>
      <c r="AL131" s="759"/>
      <c r="AM131" s="759"/>
      <c r="AN131" s="759"/>
      <c r="AO131" s="760"/>
      <c r="AP131" s="762"/>
      <c r="AQ131" s="763"/>
      <c r="AR131" s="763"/>
      <c r="AS131" s="763"/>
      <c r="AT131" s="764"/>
      <c r="AU131" s="67"/>
      <c r="AV131" s="67"/>
      <c r="AW131" s="67"/>
      <c r="AX131" s="765" t="s">
        <v>63</v>
      </c>
      <c r="AY131" s="766"/>
      <c r="AZ131" s="766"/>
      <c r="BA131" s="766"/>
      <c r="BB131" s="766"/>
      <c r="BC131" s="766"/>
      <c r="BD131" s="766"/>
      <c r="BE131" s="767"/>
      <c r="BF131" s="768" t="s">
        <v>199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2">
      <c r="A132" s="724" t="s">
        <v>118</v>
      </c>
      <c r="B132" s="725"/>
      <c r="C132" s="725"/>
      <c r="D132" s="725"/>
      <c r="E132" s="725"/>
      <c r="F132" s="725"/>
      <c r="G132" s="725"/>
      <c r="H132" s="725"/>
      <c r="I132" s="725"/>
      <c r="J132" s="725"/>
      <c r="K132" s="725"/>
      <c r="L132" s="725"/>
      <c r="M132" s="725"/>
      <c r="N132" s="725"/>
      <c r="O132" s="725"/>
      <c r="P132" s="725"/>
      <c r="Q132" s="725"/>
      <c r="R132" s="725"/>
      <c r="S132" s="725"/>
      <c r="T132" s="725"/>
      <c r="U132" s="725"/>
      <c r="V132" s="699" t="s">
        <v>495</v>
      </c>
      <c r="W132" s="699"/>
      <c r="X132" s="699"/>
      <c r="Y132" s="699"/>
      <c r="Z132" s="700"/>
      <c r="AA132" s="701">
        <v>7.011757233</v>
      </c>
      <c r="AB132" s="702"/>
      <c r="AC132" s="702"/>
      <c r="AD132" s="702"/>
      <c r="AE132" s="703"/>
      <c r="AF132" s="704">
        <v>7.3265624909999998</v>
      </c>
      <c r="AG132" s="702"/>
      <c r="AH132" s="702"/>
      <c r="AI132" s="702"/>
      <c r="AJ132" s="703"/>
      <c r="AK132" s="704">
        <v>8.0090023680000009</v>
      </c>
      <c r="AL132" s="702"/>
      <c r="AM132" s="702"/>
      <c r="AN132" s="702"/>
      <c r="AO132" s="703"/>
      <c r="AP132" s="705"/>
      <c r="AQ132" s="706"/>
      <c r="AR132" s="706"/>
      <c r="AS132" s="706"/>
      <c r="AT132" s="707"/>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2">
      <c r="A133" s="726"/>
      <c r="B133" s="727"/>
      <c r="C133" s="727"/>
      <c r="D133" s="727"/>
      <c r="E133" s="727"/>
      <c r="F133" s="727"/>
      <c r="G133" s="727"/>
      <c r="H133" s="727"/>
      <c r="I133" s="727"/>
      <c r="J133" s="727"/>
      <c r="K133" s="727"/>
      <c r="L133" s="727"/>
      <c r="M133" s="727"/>
      <c r="N133" s="727"/>
      <c r="O133" s="727"/>
      <c r="P133" s="727"/>
      <c r="Q133" s="727"/>
      <c r="R133" s="727"/>
      <c r="S133" s="727"/>
      <c r="T133" s="727"/>
      <c r="U133" s="727"/>
      <c r="V133" s="708" t="s">
        <v>56</v>
      </c>
      <c r="W133" s="708"/>
      <c r="X133" s="708"/>
      <c r="Y133" s="708"/>
      <c r="Z133" s="709"/>
      <c r="AA133" s="710">
        <v>7.2</v>
      </c>
      <c r="AB133" s="711"/>
      <c r="AC133" s="711"/>
      <c r="AD133" s="711"/>
      <c r="AE133" s="712"/>
      <c r="AF133" s="710">
        <v>7</v>
      </c>
      <c r="AG133" s="711"/>
      <c r="AH133" s="711"/>
      <c r="AI133" s="711"/>
      <c r="AJ133" s="712"/>
      <c r="AK133" s="710">
        <v>7.4</v>
      </c>
      <c r="AL133" s="711"/>
      <c r="AM133" s="711"/>
      <c r="AN133" s="711"/>
      <c r="AO133" s="712"/>
      <c r="AP133" s="713"/>
      <c r="AQ133" s="714"/>
      <c r="AR133" s="714"/>
      <c r="AS133" s="714"/>
      <c r="AT133" s="715"/>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2">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4" hidden="1" x14ac:dyDescent="0.2">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9wPH6UcZqeI4wDqlHV/qBx2+CIPUhxNJWAqr4PnOOx24lz8bHq8trGNDVhKE6twmgri+cNB07tnXKfKkqkKbbg==" saltValue="UM2wWL1Nr5CNCl/wu7J06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s>
  <phoneticPr fontId="5"/>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77" customWidth="1"/>
    <col min="121" max="121" width="0" style="78" hidden="1" customWidth="1"/>
    <col min="122" max="122" width="9" style="78" hidden="1" customWidth="1"/>
    <col min="123" max="16384" width="9" style="78" hidden="1"/>
  </cols>
  <sheetData>
    <row r="1" spans="1:120" ht="13.2"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78"/>
    </row>
    <row r="17" spans="119:120" ht="13.2" x14ac:dyDescent="0.2">
      <c r="DP17" s="78"/>
    </row>
    <row r="18" spans="119:120" ht="13.2" x14ac:dyDescent="0.2"/>
    <row r="19" spans="119:120" ht="13.2" x14ac:dyDescent="0.2"/>
    <row r="20" spans="119:120" ht="13.2" x14ac:dyDescent="0.2">
      <c r="DO20" s="78"/>
      <c r="DP20" s="78"/>
    </row>
    <row r="21" spans="119:120" ht="13.2" x14ac:dyDescent="0.2">
      <c r="DP21" s="78"/>
    </row>
    <row r="22" spans="119:120" ht="13.2" x14ac:dyDescent="0.2"/>
    <row r="23" spans="119:120" ht="13.2" x14ac:dyDescent="0.2">
      <c r="DO23" s="78"/>
      <c r="DP23" s="78"/>
    </row>
    <row r="24" spans="119:120" ht="13.2" x14ac:dyDescent="0.2">
      <c r="DP24" s="78"/>
    </row>
    <row r="25" spans="119:120" ht="13.2" x14ac:dyDescent="0.2">
      <c r="DP25" s="78"/>
    </row>
    <row r="26" spans="119:120" ht="13.2" x14ac:dyDescent="0.2">
      <c r="DO26" s="78"/>
      <c r="DP26" s="78"/>
    </row>
    <row r="27" spans="119:120" ht="13.2" x14ac:dyDescent="0.2"/>
    <row r="28" spans="119:120" ht="13.2" x14ac:dyDescent="0.2">
      <c r="DO28" s="78"/>
      <c r="DP28" s="78"/>
    </row>
    <row r="29" spans="119:120" ht="13.2" x14ac:dyDescent="0.2">
      <c r="DP29" s="78"/>
    </row>
    <row r="30" spans="119:120" ht="13.2" x14ac:dyDescent="0.2"/>
    <row r="31" spans="119:120" ht="13.2" x14ac:dyDescent="0.2">
      <c r="DO31" s="78"/>
      <c r="DP31" s="78"/>
    </row>
    <row r="32" spans="119:120" ht="13.2" x14ac:dyDescent="0.2"/>
    <row r="33" spans="98:120" ht="13.2" x14ac:dyDescent="0.2">
      <c r="DO33" s="78"/>
      <c r="DP33" s="78"/>
    </row>
    <row r="34" spans="98:120" ht="13.2" x14ac:dyDescent="0.2">
      <c r="DM34" s="78"/>
    </row>
    <row r="35" spans="98:120" ht="13.2" x14ac:dyDescent="0.2">
      <c r="CT35" s="78"/>
      <c r="CU35" s="78"/>
      <c r="CV35" s="78"/>
      <c r="CY35" s="78"/>
      <c r="CZ35" s="78"/>
      <c r="DA35" s="78"/>
      <c r="DD35" s="78"/>
      <c r="DE35" s="78"/>
      <c r="DF35" s="78"/>
      <c r="DI35" s="78"/>
      <c r="DJ35" s="78"/>
      <c r="DK35" s="78"/>
      <c r="DM35" s="78"/>
      <c r="DN35" s="78"/>
      <c r="DO35" s="78"/>
      <c r="DP35" s="78"/>
    </row>
    <row r="36" spans="98:120" ht="13.2" x14ac:dyDescent="0.2"/>
    <row r="37" spans="98:120" ht="13.2" x14ac:dyDescent="0.2">
      <c r="CW37" s="78"/>
      <c r="DB37" s="78"/>
      <c r="DG37" s="78"/>
      <c r="DL37" s="78"/>
      <c r="DP37" s="78"/>
    </row>
    <row r="38" spans="98:120" ht="13.2" x14ac:dyDescent="0.2">
      <c r="CT38" s="78"/>
      <c r="CU38" s="78"/>
      <c r="CV38" s="78"/>
      <c r="CW38" s="78"/>
      <c r="CY38" s="78"/>
      <c r="CZ38" s="78"/>
      <c r="DA38" s="78"/>
      <c r="DB38" s="78"/>
      <c r="DD38" s="78"/>
      <c r="DE38" s="78"/>
      <c r="DF38" s="78"/>
      <c r="DG38" s="78"/>
      <c r="DI38" s="78"/>
      <c r="DJ38" s="78"/>
      <c r="DK38" s="78"/>
      <c r="DL38" s="78"/>
      <c r="DN38" s="78"/>
      <c r="DO38" s="78"/>
      <c r="DP38" s="78"/>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78"/>
      <c r="DO49" s="78"/>
      <c r="DP49" s="78"/>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78"/>
      <c r="CS63" s="78"/>
      <c r="CX63" s="78"/>
      <c r="DC63" s="78"/>
      <c r="DH63" s="78"/>
    </row>
    <row r="64" spans="22:120" ht="13.2" x14ac:dyDescent="0.2">
      <c r="V64" s="78"/>
    </row>
    <row r="65" spans="15:120" ht="13.2" x14ac:dyDescent="0.2">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ht="13.2" x14ac:dyDescent="0.2">
      <c r="Q66" s="78"/>
      <c r="S66" s="78"/>
      <c r="U66" s="78"/>
      <c r="DM66" s="78"/>
    </row>
    <row r="67" spans="15:120" ht="13.2" x14ac:dyDescent="0.2">
      <c r="O67" s="78"/>
      <c r="P67" s="78"/>
      <c r="R67" s="78"/>
      <c r="T67" s="78"/>
      <c r="Y67" s="78"/>
      <c r="CT67" s="78"/>
      <c r="CV67" s="78"/>
      <c r="CW67" s="78"/>
      <c r="CY67" s="78"/>
      <c r="DA67" s="78"/>
      <c r="DB67" s="78"/>
      <c r="DD67" s="78"/>
      <c r="DF67" s="78"/>
      <c r="DG67" s="78"/>
      <c r="DI67" s="78"/>
      <c r="DK67" s="78"/>
      <c r="DL67" s="78"/>
      <c r="DN67" s="78"/>
      <c r="DO67" s="78"/>
      <c r="DP67" s="78"/>
    </row>
    <row r="68" spans="15:120" ht="13.2" x14ac:dyDescent="0.2"/>
    <row r="69" spans="15:120" ht="13.2" x14ac:dyDescent="0.2"/>
    <row r="70" spans="15:120" ht="13.2" x14ac:dyDescent="0.2"/>
    <row r="71" spans="15:120" ht="13.2" x14ac:dyDescent="0.2"/>
    <row r="72" spans="15:120" ht="13.2" x14ac:dyDescent="0.2">
      <c r="DP72" s="78"/>
    </row>
    <row r="73" spans="15:120" ht="13.2" x14ac:dyDescent="0.2">
      <c r="DP73" s="78"/>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78"/>
      <c r="CX96" s="78"/>
      <c r="DC96" s="78"/>
      <c r="DH96" s="78"/>
    </row>
    <row r="97" spans="24:120" ht="13.2" x14ac:dyDescent="0.2">
      <c r="CS97" s="78"/>
      <c r="CX97" s="78"/>
      <c r="DC97" s="78"/>
      <c r="DH97" s="78"/>
      <c r="DP97" s="77" t="s">
        <v>99</v>
      </c>
    </row>
    <row r="98" spans="24:120" ht="13.2" hidden="1" x14ac:dyDescent="0.2">
      <c r="CS98" s="78"/>
      <c r="CX98" s="78"/>
      <c r="DC98" s="78"/>
      <c r="DH98" s="78"/>
    </row>
    <row r="99" spans="24:120" ht="13.2" hidden="1" x14ac:dyDescent="0.2">
      <c r="CS99" s="78"/>
      <c r="CX99" s="78"/>
      <c r="DC99" s="78"/>
      <c r="DH99" s="78"/>
    </row>
    <row r="101" spans="24:120" ht="12" hidden="1" customHeight="1" x14ac:dyDescent="0.2">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2">
      <c r="CU102" s="78"/>
      <c r="CZ102" s="78"/>
      <c r="DE102" s="78"/>
      <c r="DJ102" s="78"/>
      <c r="DM102" s="78"/>
    </row>
    <row r="103" spans="24:120" ht="13.2" hidden="1" x14ac:dyDescent="0.2">
      <c r="CT103" s="78"/>
      <c r="CV103" s="78"/>
      <c r="CW103" s="78"/>
      <c r="CY103" s="78"/>
      <c r="DA103" s="78"/>
      <c r="DB103" s="78"/>
      <c r="DD103" s="78"/>
      <c r="DF103" s="78"/>
      <c r="DG103" s="78"/>
      <c r="DI103" s="78"/>
      <c r="DK103" s="78"/>
      <c r="DL103" s="78"/>
      <c r="DM103" s="78"/>
      <c r="DN103" s="78"/>
      <c r="DO103" s="78"/>
      <c r="DP103" s="78"/>
    </row>
    <row r="104" spans="24:120" ht="13.2" hidden="1" x14ac:dyDescent="0.2">
      <c r="CV104" s="78"/>
      <c r="CW104" s="78"/>
      <c r="DA104" s="78"/>
      <c r="DB104" s="78"/>
      <c r="DF104" s="78"/>
      <c r="DG104" s="78"/>
      <c r="DK104" s="78"/>
      <c r="DL104" s="78"/>
      <c r="DN104" s="78"/>
      <c r="DO104" s="78"/>
      <c r="DP104" s="78"/>
    </row>
    <row r="105" spans="24:120" ht="12.75" hidden="1" customHeight="1" x14ac:dyDescent="0.2"/>
  </sheetData>
  <sheetProtection algorithmName="SHA-512" hashValue="4vEIauDDNc5XDo7Pp36W8yUh63im61VusEAhzpzjnIG+9g8ld6yVcDc8YbzuJCzNonIzlezeQLeTFSqjCk4IiQ==" saltValue="nKRg2e5+evphhGPwjUCbr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2"/>
  <cols>
    <col min="1" max="116" width="2.6640625" style="77" customWidth="1"/>
    <col min="117" max="117" width="9" style="78" hidden="1" customWidth="1"/>
    <col min="118" max="16384" width="9" style="78" hidden="1"/>
  </cols>
  <sheetData>
    <row r="1" spans="2:116"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2"/>
    <row r="3" spans="2:116" ht="13.5" customHeight="1" x14ac:dyDescent="0.2"/>
    <row r="4" spans="2:116" ht="13.5" customHeight="1" x14ac:dyDescent="0.2">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2">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2"/>
    <row r="20" spans="9:116" ht="13.5" customHeight="1" x14ac:dyDescent="0.2"/>
    <row r="21" spans="9:116" ht="13.5" customHeight="1" x14ac:dyDescent="0.2">
      <c r="DL21" s="78"/>
    </row>
    <row r="22" spans="9:116" ht="13.5" customHeight="1" x14ac:dyDescent="0.2">
      <c r="DI22" s="78"/>
      <c r="DJ22" s="78"/>
      <c r="DK22" s="78"/>
      <c r="DL22" s="78"/>
    </row>
    <row r="23" spans="9:116" ht="13.5" customHeight="1" x14ac:dyDescent="0.2">
      <c r="CY23" s="78"/>
      <c r="CZ23" s="78"/>
      <c r="DA23" s="78"/>
      <c r="DB23" s="78"/>
      <c r="DC23" s="78"/>
      <c r="DD23" s="78"/>
      <c r="DE23" s="78"/>
      <c r="DF23" s="78"/>
      <c r="DG23" s="78"/>
      <c r="DH23" s="78"/>
      <c r="DI23" s="78"/>
      <c r="DJ23" s="78"/>
      <c r="DK23" s="78"/>
      <c r="DL23" s="78"/>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78"/>
      <c r="DA35" s="78"/>
      <c r="DB35" s="78"/>
      <c r="DC35" s="78"/>
      <c r="DD35" s="78"/>
      <c r="DE35" s="78"/>
      <c r="DF35" s="78"/>
      <c r="DG35" s="78"/>
      <c r="DH35" s="78"/>
      <c r="DI35" s="78"/>
      <c r="DJ35" s="78"/>
      <c r="DK35" s="78"/>
      <c r="DL35" s="78"/>
    </row>
    <row r="36" spans="15:116" ht="13.5" customHeight="1" x14ac:dyDescent="0.2"/>
    <row r="37" spans="15:116" ht="13.5" customHeight="1" x14ac:dyDescent="0.2">
      <c r="DL37" s="78"/>
    </row>
    <row r="38" spans="15:116" ht="13.5" customHeight="1" x14ac:dyDescent="0.2">
      <c r="DI38" s="78"/>
      <c r="DJ38" s="78"/>
      <c r="DK38" s="78"/>
      <c r="DL38" s="78"/>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2">
      <c r="DL44" s="78"/>
    </row>
    <row r="45" spans="15:116" ht="13.5" customHeight="1" x14ac:dyDescent="0.2"/>
    <row r="46" spans="15:116" ht="13.5" customHeight="1" x14ac:dyDescent="0.2">
      <c r="DA46" s="78"/>
      <c r="DB46" s="78"/>
      <c r="DC46" s="78"/>
      <c r="DD46" s="78"/>
      <c r="DE46" s="78"/>
      <c r="DF46" s="78"/>
      <c r="DG46" s="78"/>
      <c r="DH46" s="78"/>
      <c r="DI46" s="78"/>
      <c r="DJ46" s="78"/>
      <c r="DK46" s="78"/>
      <c r="DL46" s="78"/>
    </row>
    <row r="47" spans="15:116" ht="13.5" customHeight="1" x14ac:dyDescent="0.2"/>
    <row r="48" spans="15:116" ht="13.5" customHeight="1" x14ac:dyDescent="0.2"/>
    <row r="49" spans="104:116" ht="13.5" customHeight="1" x14ac:dyDescent="0.2"/>
    <row r="50" spans="104:116" ht="13.5" customHeight="1" x14ac:dyDescent="0.2">
      <c r="CZ50" s="78"/>
      <c r="DA50" s="78"/>
      <c r="DB50" s="78"/>
      <c r="DC50" s="78"/>
      <c r="DD50" s="78"/>
      <c r="DE50" s="78"/>
      <c r="DF50" s="78"/>
      <c r="DG50" s="78"/>
      <c r="DH50" s="78"/>
      <c r="DI50" s="78"/>
      <c r="DJ50" s="78"/>
      <c r="DK50" s="78"/>
      <c r="DL50" s="78"/>
    </row>
    <row r="51" spans="104:116" ht="13.5" customHeight="1" x14ac:dyDescent="0.2"/>
    <row r="52" spans="104:116" ht="13.5" customHeight="1" x14ac:dyDescent="0.2"/>
    <row r="53" spans="104:116" ht="13.5" customHeight="1" x14ac:dyDescent="0.2">
      <c r="DL53" s="78"/>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78"/>
      <c r="DD67" s="78"/>
      <c r="DE67" s="78"/>
      <c r="DF67" s="78"/>
      <c r="DG67" s="78"/>
      <c r="DH67" s="78"/>
      <c r="DI67" s="78"/>
      <c r="DJ67" s="78"/>
      <c r="DK67" s="78"/>
      <c r="DL67" s="78"/>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vHmC8HZd9A6k7eMms7901wcmf9RjS2W2EleDgUVOiutRd9dZfiE/wTjjbBd4axKxmPURjduar32sMXN8vg3KMQ==" saltValue="g/hX76ZFkolydnXpq5hZ8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46" customWidth="1"/>
    <col min="37" max="44" width="17" style="46" customWidth="1"/>
    <col min="45" max="45" width="6.109375" style="79" customWidth="1"/>
    <col min="46" max="46" width="3" style="80" customWidth="1"/>
    <col min="47" max="47" width="19.109375" style="46" hidden="1" customWidth="1"/>
    <col min="48" max="52" width="12.6640625" style="46" hidden="1" customWidth="1"/>
    <col min="53" max="53" width="8.6640625" style="46" hidden="1" customWidth="1"/>
    <col min="54" max="16384" width="8.6640625" style="46" hidden="1"/>
  </cols>
  <sheetData>
    <row r="1" spans="1:46" ht="13.2" x14ac:dyDescent="0.2">
      <c r="AS1" s="159"/>
      <c r="AT1" s="159"/>
    </row>
    <row r="2" spans="1:46" ht="13.2" x14ac:dyDescent="0.2">
      <c r="AS2" s="159"/>
      <c r="AT2" s="159"/>
    </row>
    <row r="3" spans="1:46" ht="13.2" x14ac:dyDescent="0.2">
      <c r="AS3" s="159"/>
      <c r="AT3" s="159"/>
    </row>
    <row r="4" spans="1:46" ht="13.2" x14ac:dyDescent="0.2">
      <c r="AS4" s="159"/>
      <c r="AT4" s="159"/>
    </row>
    <row r="5" spans="1:46" ht="16.2" x14ac:dyDescent="0.2">
      <c r="A5" s="82" t="s">
        <v>496</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0"/>
    </row>
    <row r="6" spans="1:46" ht="13.2" x14ac:dyDescent="0.2">
      <c r="A6" s="80"/>
      <c r="AK6" s="81" t="s">
        <v>331</v>
      </c>
      <c r="AL6" s="81"/>
      <c r="AM6" s="81"/>
      <c r="AN6" s="81"/>
    </row>
    <row r="7" spans="1:46" ht="13.5" customHeight="1" x14ac:dyDescent="0.2">
      <c r="A7" s="80"/>
      <c r="AK7" s="91"/>
      <c r="AL7" s="98"/>
      <c r="AM7" s="98"/>
      <c r="AN7" s="108"/>
      <c r="AO7" s="1017" t="s">
        <v>86</v>
      </c>
      <c r="AP7" s="125"/>
      <c r="AQ7" s="136" t="s">
        <v>497</v>
      </c>
      <c r="AR7" s="150"/>
    </row>
    <row r="8" spans="1:46" ht="13.2" x14ac:dyDescent="0.2">
      <c r="A8" s="80"/>
      <c r="AK8" s="92"/>
      <c r="AL8" s="99"/>
      <c r="AM8" s="99"/>
      <c r="AN8" s="109"/>
      <c r="AO8" s="1018"/>
      <c r="AP8" s="126" t="s">
        <v>498</v>
      </c>
      <c r="AQ8" s="137" t="s">
        <v>500</v>
      </c>
      <c r="AR8" s="151" t="s">
        <v>501</v>
      </c>
    </row>
    <row r="9" spans="1:46" ht="13.2" x14ac:dyDescent="0.2">
      <c r="A9" s="80"/>
      <c r="AK9" s="1028" t="s">
        <v>459</v>
      </c>
      <c r="AL9" s="1029"/>
      <c r="AM9" s="1029"/>
      <c r="AN9" s="1030"/>
      <c r="AO9" s="115">
        <v>1294602</v>
      </c>
      <c r="AP9" s="115">
        <v>267535</v>
      </c>
      <c r="AQ9" s="138">
        <v>239803</v>
      </c>
      <c r="AR9" s="152">
        <v>11.6</v>
      </c>
    </row>
    <row r="10" spans="1:46" ht="13.5" customHeight="1" x14ac:dyDescent="0.2">
      <c r="A10" s="80"/>
      <c r="AK10" s="1028" t="s">
        <v>206</v>
      </c>
      <c r="AL10" s="1029"/>
      <c r="AM10" s="1029"/>
      <c r="AN10" s="1030"/>
      <c r="AO10" s="116">
        <v>32532</v>
      </c>
      <c r="AP10" s="116">
        <v>6723</v>
      </c>
      <c r="AQ10" s="139">
        <v>35073</v>
      </c>
      <c r="AR10" s="153">
        <v>-80.8</v>
      </c>
    </row>
    <row r="11" spans="1:46" ht="13.5" customHeight="1" x14ac:dyDescent="0.2">
      <c r="A11" s="80"/>
      <c r="AK11" s="1028" t="s">
        <v>394</v>
      </c>
      <c r="AL11" s="1029"/>
      <c r="AM11" s="1029"/>
      <c r="AN11" s="1030"/>
      <c r="AO11" s="116" t="s">
        <v>199</v>
      </c>
      <c r="AP11" s="116" t="s">
        <v>199</v>
      </c>
      <c r="AQ11" s="139">
        <v>3640</v>
      </c>
      <c r="AR11" s="153" t="s">
        <v>199</v>
      </c>
    </row>
    <row r="12" spans="1:46" ht="13.5" customHeight="1" x14ac:dyDescent="0.2">
      <c r="A12" s="80"/>
      <c r="AK12" s="1028" t="s">
        <v>230</v>
      </c>
      <c r="AL12" s="1029"/>
      <c r="AM12" s="1029"/>
      <c r="AN12" s="1030"/>
      <c r="AO12" s="116" t="s">
        <v>199</v>
      </c>
      <c r="AP12" s="116" t="s">
        <v>199</v>
      </c>
      <c r="AQ12" s="139" t="s">
        <v>199</v>
      </c>
      <c r="AR12" s="153" t="s">
        <v>199</v>
      </c>
    </row>
    <row r="13" spans="1:46" ht="13.5" customHeight="1" x14ac:dyDescent="0.2">
      <c r="A13" s="80"/>
      <c r="AK13" s="1028" t="s">
        <v>502</v>
      </c>
      <c r="AL13" s="1029"/>
      <c r="AM13" s="1029"/>
      <c r="AN13" s="1030"/>
      <c r="AO13" s="116">
        <v>17512</v>
      </c>
      <c r="AP13" s="116">
        <v>3619</v>
      </c>
      <c r="AQ13" s="139">
        <v>11407</v>
      </c>
      <c r="AR13" s="153">
        <v>-68.3</v>
      </c>
    </row>
    <row r="14" spans="1:46" ht="13.5" customHeight="1" x14ac:dyDescent="0.2">
      <c r="A14" s="80"/>
      <c r="AK14" s="1028" t="s">
        <v>503</v>
      </c>
      <c r="AL14" s="1029"/>
      <c r="AM14" s="1029"/>
      <c r="AN14" s="1030"/>
      <c r="AO14" s="116">
        <v>38822</v>
      </c>
      <c r="AP14" s="116">
        <v>8023</v>
      </c>
      <c r="AQ14" s="139">
        <v>4585</v>
      </c>
      <c r="AR14" s="153">
        <v>75</v>
      </c>
    </row>
    <row r="15" spans="1:46" ht="13.5" customHeight="1" x14ac:dyDescent="0.2">
      <c r="A15" s="80"/>
      <c r="AK15" s="1031" t="s">
        <v>311</v>
      </c>
      <c r="AL15" s="1032"/>
      <c r="AM15" s="1032"/>
      <c r="AN15" s="1033"/>
      <c r="AO15" s="116">
        <v>-156017</v>
      </c>
      <c r="AP15" s="116">
        <v>-32242</v>
      </c>
      <c r="AQ15" s="139">
        <v>-18839</v>
      </c>
      <c r="AR15" s="153">
        <v>71.099999999999994</v>
      </c>
    </row>
    <row r="16" spans="1:46" ht="13.2" x14ac:dyDescent="0.2">
      <c r="A16" s="80"/>
      <c r="AK16" s="1031" t="s">
        <v>271</v>
      </c>
      <c r="AL16" s="1032"/>
      <c r="AM16" s="1032"/>
      <c r="AN16" s="1033"/>
      <c r="AO16" s="116">
        <v>1227451</v>
      </c>
      <c r="AP16" s="116">
        <v>253658</v>
      </c>
      <c r="AQ16" s="139">
        <v>275669</v>
      </c>
      <c r="AR16" s="153">
        <v>-8</v>
      </c>
    </row>
    <row r="17" spans="1:46" ht="13.2" x14ac:dyDescent="0.2">
      <c r="A17" s="80"/>
    </row>
    <row r="18" spans="1:46" ht="13.2" x14ac:dyDescent="0.2">
      <c r="A18" s="80"/>
      <c r="AQ18" s="131"/>
      <c r="AR18" s="131"/>
    </row>
    <row r="19" spans="1:46" ht="13.2" x14ac:dyDescent="0.2">
      <c r="A19" s="80"/>
      <c r="AK19" s="46" t="s">
        <v>185</v>
      </c>
    </row>
    <row r="20" spans="1:46" ht="13.2" x14ac:dyDescent="0.2">
      <c r="A20" s="80"/>
      <c r="AK20" s="93"/>
      <c r="AL20" s="100"/>
      <c r="AM20" s="100"/>
      <c r="AN20" s="110"/>
      <c r="AO20" s="117" t="s">
        <v>504</v>
      </c>
      <c r="AP20" s="127" t="s">
        <v>336</v>
      </c>
      <c r="AQ20" s="140" t="s">
        <v>39</v>
      </c>
      <c r="AR20" s="154"/>
    </row>
    <row r="21" spans="1:46" s="81" customFormat="1" ht="13.2" x14ac:dyDescent="0.2">
      <c r="A21" s="83"/>
      <c r="AK21" s="1034" t="s">
        <v>505</v>
      </c>
      <c r="AL21" s="1035"/>
      <c r="AM21" s="1035"/>
      <c r="AN21" s="1036"/>
      <c r="AO21" s="118">
        <v>24.39</v>
      </c>
      <c r="AP21" s="128">
        <v>23.86</v>
      </c>
      <c r="AQ21" s="141">
        <v>0.53</v>
      </c>
      <c r="AS21" s="161"/>
      <c r="AT21" s="83"/>
    </row>
    <row r="22" spans="1:46" s="81" customFormat="1" ht="13.2" x14ac:dyDescent="0.2">
      <c r="A22" s="83"/>
      <c r="AK22" s="1034" t="s">
        <v>506</v>
      </c>
      <c r="AL22" s="1035"/>
      <c r="AM22" s="1035"/>
      <c r="AN22" s="1036"/>
      <c r="AO22" s="119">
        <v>95.8</v>
      </c>
      <c r="AP22" s="129">
        <v>95.5</v>
      </c>
      <c r="AQ22" s="142">
        <v>0.3</v>
      </c>
      <c r="AR22" s="131"/>
      <c r="AS22" s="161"/>
      <c r="AT22" s="83"/>
    </row>
    <row r="23" spans="1:46" s="81" customFormat="1" ht="13.2" x14ac:dyDescent="0.2">
      <c r="A23" s="83"/>
      <c r="AP23" s="131"/>
      <c r="AQ23" s="131"/>
      <c r="AR23" s="131"/>
      <c r="AS23" s="161"/>
      <c r="AT23" s="83"/>
    </row>
    <row r="24" spans="1:46" s="81" customFormat="1" ht="13.2" x14ac:dyDescent="0.2">
      <c r="A24" s="83"/>
      <c r="AP24" s="131"/>
      <c r="AQ24" s="131"/>
      <c r="AR24" s="131"/>
      <c r="AS24" s="161"/>
      <c r="AT24" s="83"/>
    </row>
    <row r="25" spans="1:46" s="81" customFormat="1" ht="13.2" x14ac:dyDescent="0.2">
      <c r="A25" s="84"/>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130"/>
      <c r="AQ25" s="130"/>
      <c r="AR25" s="130"/>
      <c r="AS25" s="162"/>
      <c r="AT25" s="83"/>
    </row>
    <row r="26" spans="1:46" s="81" customFormat="1" ht="13.2" x14ac:dyDescent="0.2">
      <c r="A26" s="1027" t="s">
        <v>507</v>
      </c>
      <c r="B26" s="1027"/>
      <c r="C26" s="1027"/>
      <c r="D26" s="1027"/>
      <c r="E26" s="1027"/>
      <c r="F26" s="1027"/>
      <c r="G26" s="1027"/>
      <c r="H26" s="1027"/>
      <c r="I26" s="1027"/>
      <c r="J26" s="1027"/>
      <c r="K26" s="1027"/>
      <c r="L26" s="1027"/>
      <c r="M26" s="1027"/>
      <c r="N26" s="1027"/>
      <c r="O26" s="1027"/>
      <c r="P26" s="1027"/>
      <c r="Q26" s="1027"/>
      <c r="R26" s="1027"/>
      <c r="S26" s="1027"/>
      <c r="T26" s="1027"/>
      <c r="U26" s="1027"/>
      <c r="V26" s="1027"/>
      <c r="W26" s="1027"/>
      <c r="X26" s="1027"/>
      <c r="Y26" s="1027"/>
      <c r="Z26" s="1027"/>
      <c r="AA26" s="1027"/>
      <c r="AB26" s="1027"/>
      <c r="AC26" s="1027"/>
      <c r="AD26" s="1027"/>
      <c r="AE26" s="1027"/>
      <c r="AF26" s="1027"/>
      <c r="AG26" s="1027"/>
      <c r="AH26" s="1027"/>
      <c r="AI26" s="1027"/>
      <c r="AJ26" s="1027"/>
      <c r="AK26" s="1027"/>
      <c r="AL26" s="1027"/>
      <c r="AM26" s="1027"/>
      <c r="AN26" s="1027"/>
      <c r="AO26" s="1027"/>
      <c r="AP26" s="1027"/>
      <c r="AQ26" s="1027"/>
      <c r="AR26" s="1027"/>
      <c r="AS26" s="1027"/>
      <c r="AT26" s="83"/>
    </row>
    <row r="27" spans="1:46" ht="13.2" x14ac:dyDescent="0.2">
      <c r="A27" s="85"/>
      <c r="AS27" s="159"/>
      <c r="AT27" s="159"/>
    </row>
    <row r="28" spans="1:46" ht="16.2" x14ac:dyDescent="0.2">
      <c r="A28" s="82" t="s">
        <v>263</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3"/>
    </row>
    <row r="29" spans="1:46" ht="13.2" x14ac:dyDescent="0.2">
      <c r="A29" s="80"/>
      <c r="AK29" s="81" t="s">
        <v>123</v>
      </c>
      <c r="AL29" s="81"/>
      <c r="AM29" s="81"/>
      <c r="AN29" s="81"/>
      <c r="AS29" s="164"/>
    </row>
    <row r="30" spans="1:46" ht="13.5" customHeight="1" x14ac:dyDescent="0.2">
      <c r="A30" s="80"/>
      <c r="AK30" s="91"/>
      <c r="AL30" s="98"/>
      <c r="AM30" s="98"/>
      <c r="AN30" s="108"/>
      <c r="AO30" s="1017" t="s">
        <v>86</v>
      </c>
      <c r="AP30" s="125"/>
      <c r="AQ30" s="136" t="s">
        <v>497</v>
      </c>
      <c r="AR30" s="150"/>
    </row>
    <row r="31" spans="1:46" ht="13.2" x14ac:dyDescent="0.2">
      <c r="A31" s="80"/>
      <c r="AK31" s="92"/>
      <c r="AL31" s="99"/>
      <c r="AM31" s="99"/>
      <c r="AN31" s="109"/>
      <c r="AO31" s="1018"/>
      <c r="AP31" s="126" t="s">
        <v>498</v>
      </c>
      <c r="AQ31" s="137" t="s">
        <v>500</v>
      </c>
      <c r="AR31" s="151" t="s">
        <v>501</v>
      </c>
    </row>
    <row r="32" spans="1:46" ht="27" customHeight="1" x14ac:dyDescent="0.2">
      <c r="A32" s="80"/>
      <c r="AK32" s="1021" t="s">
        <v>508</v>
      </c>
      <c r="AL32" s="1022"/>
      <c r="AM32" s="1022"/>
      <c r="AN32" s="1023"/>
      <c r="AO32" s="116">
        <v>1078073</v>
      </c>
      <c r="AP32" s="116">
        <v>222788</v>
      </c>
      <c r="AQ32" s="143">
        <v>162926</v>
      </c>
      <c r="AR32" s="153">
        <v>36.700000000000003</v>
      </c>
    </row>
    <row r="33" spans="1:46" ht="13.5" customHeight="1" x14ac:dyDescent="0.2">
      <c r="A33" s="80"/>
      <c r="AK33" s="1021" t="s">
        <v>509</v>
      </c>
      <c r="AL33" s="1022"/>
      <c r="AM33" s="1022"/>
      <c r="AN33" s="1023"/>
      <c r="AO33" s="116" t="s">
        <v>199</v>
      </c>
      <c r="AP33" s="116" t="s">
        <v>199</v>
      </c>
      <c r="AQ33" s="143" t="s">
        <v>199</v>
      </c>
      <c r="AR33" s="153" t="s">
        <v>199</v>
      </c>
    </row>
    <row r="34" spans="1:46" ht="27" customHeight="1" x14ac:dyDescent="0.2">
      <c r="A34" s="80"/>
      <c r="AK34" s="1021" t="s">
        <v>510</v>
      </c>
      <c r="AL34" s="1022"/>
      <c r="AM34" s="1022"/>
      <c r="AN34" s="1023"/>
      <c r="AO34" s="116" t="s">
        <v>199</v>
      </c>
      <c r="AP34" s="116" t="s">
        <v>199</v>
      </c>
      <c r="AQ34" s="143">
        <v>4</v>
      </c>
      <c r="AR34" s="153" t="s">
        <v>199</v>
      </c>
    </row>
    <row r="35" spans="1:46" ht="27" customHeight="1" x14ac:dyDescent="0.2">
      <c r="A35" s="80"/>
      <c r="AK35" s="1021" t="s">
        <v>511</v>
      </c>
      <c r="AL35" s="1022"/>
      <c r="AM35" s="1022"/>
      <c r="AN35" s="1023"/>
      <c r="AO35" s="116">
        <v>135045</v>
      </c>
      <c r="AP35" s="116">
        <v>27908</v>
      </c>
      <c r="AQ35" s="143">
        <v>33512</v>
      </c>
      <c r="AR35" s="153">
        <v>-16.7</v>
      </c>
    </row>
    <row r="36" spans="1:46" ht="27" customHeight="1" x14ac:dyDescent="0.2">
      <c r="A36" s="80"/>
      <c r="AK36" s="1021" t="s">
        <v>33</v>
      </c>
      <c r="AL36" s="1022"/>
      <c r="AM36" s="1022"/>
      <c r="AN36" s="1023"/>
      <c r="AO36" s="116">
        <v>5209</v>
      </c>
      <c r="AP36" s="116">
        <v>1076</v>
      </c>
      <c r="AQ36" s="143">
        <v>2866</v>
      </c>
      <c r="AR36" s="153">
        <v>-62.5</v>
      </c>
    </row>
    <row r="37" spans="1:46" ht="13.5" customHeight="1" x14ac:dyDescent="0.2">
      <c r="A37" s="80"/>
      <c r="AK37" s="1021" t="s">
        <v>349</v>
      </c>
      <c r="AL37" s="1022"/>
      <c r="AM37" s="1022"/>
      <c r="AN37" s="1023"/>
      <c r="AO37" s="116">
        <v>10169</v>
      </c>
      <c r="AP37" s="116">
        <v>2101</v>
      </c>
      <c r="AQ37" s="143">
        <v>1429</v>
      </c>
      <c r="AR37" s="153">
        <v>47</v>
      </c>
    </row>
    <row r="38" spans="1:46" ht="27" customHeight="1" x14ac:dyDescent="0.2">
      <c r="A38" s="80"/>
      <c r="AK38" s="1024" t="s">
        <v>512</v>
      </c>
      <c r="AL38" s="1025"/>
      <c r="AM38" s="1025"/>
      <c r="AN38" s="1026"/>
      <c r="AO38" s="120" t="s">
        <v>199</v>
      </c>
      <c r="AP38" s="120" t="s">
        <v>199</v>
      </c>
      <c r="AQ38" s="144">
        <v>30</v>
      </c>
      <c r="AR38" s="142" t="s">
        <v>199</v>
      </c>
      <c r="AS38" s="164"/>
    </row>
    <row r="39" spans="1:46" ht="13.2" x14ac:dyDescent="0.2">
      <c r="A39" s="80"/>
      <c r="AK39" s="1024" t="s">
        <v>54</v>
      </c>
      <c r="AL39" s="1025"/>
      <c r="AM39" s="1025"/>
      <c r="AN39" s="1026"/>
      <c r="AO39" s="116">
        <v>-4871</v>
      </c>
      <c r="AP39" s="116">
        <v>-1007</v>
      </c>
      <c r="AQ39" s="143">
        <v>-7390</v>
      </c>
      <c r="AR39" s="153">
        <v>-86.4</v>
      </c>
      <c r="AS39" s="164"/>
    </row>
    <row r="40" spans="1:46" ht="27" customHeight="1" x14ac:dyDescent="0.2">
      <c r="A40" s="80"/>
      <c r="AK40" s="1021" t="s">
        <v>513</v>
      </c>
      <c r="AL40" s="1022"/>
      <c r="AM40" s="1022"/>
      <c r="AN40" s="1023"/>
      <c r="AO40" s="116">
        <v>-900182</v>
      </c>
      <c r="AP40" s="116">
        <v>-186026</v>
      </c>
      <c r="AQ40" s="143">
        <v>-136323</v>
      </c>
      <c r="AR40" s="153">
        <v>36.5</v>
      </c>
      <c r="AS40" s="164"/>
    </row>
    <row r="41" spans="1:46" ht="13.2" x14ac:dyDescent="0.2">
      <c r="A41" s="80"/>
      <c r="AK41" s="1011" t="s">
        <v>383</v>
      </c>
      <c r="AL41" s="1012"/>
      <c r="AM41" s="1012"/>
      <c r="AN41" s="1013"/>
      <c r="AO41" s="116">
        <v>323443</v>
      </c>
      <c r="AP41" s="116">
        <v>66841</v>
      </c>
      <c r="AQ41" s="143">
        <v>57054</v>
      </c>
      <c r="AR41" s="153">
        <v>17.2</v>
      </c>
      <c r="AS41" s="164"/>
    </row>
    <row r="42" spans="1:46" ht="13.2" x14ac:dyDescent="0.2">
      <c r="A42" s="80"/>
      <c r="AK42" s="94" t="s">
        <v>514</v>
      </c>
      <c r="AQ42" s="131"/>
      <c r="AR42" s="131"/>
      <c r="AS42" s="164"/>
    </row>
    <row r="43" spans="1:46" ht="13.2" x14ac:dyDescent="0.2">
      <c r="A43" s="80"/>
      <c r="AP43" s="132"/>
      <c r="AQ43" s="131"/>
      <c r="AS43" s="164"/>
    </row>
    <row r="44" spans="1:46" ht="13.2" x14ac:dyDescent="0.2">
      <c r="A44" s="80"/>
      <c r="AQ44" s="131"/>
    </row>
    <row r="45" spans="1:46" ht="13.2" x14ac:dyDescent="0.2">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5"/>
      <c r="AR45" s="86"/>
      <c r="AS45" s="86"/>
      <c r="AT45" s="159"/>
    </row>
    <row r="46" spans="1:46" ht="13.2" x14ac:dyDescent="0.2">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159"/>
    </row>
    <row r="47" spans="1:46" ht="17.25" customHeight="1" x14ac:dyDescent="0.2">
      <c r="A47" s="88" t="s">
        <v>515</v>
      </c>
    </row>
    <row r="48" spans="1:46" ht="13.2" x14ac:dyDescent="0.2">
      <c r="A48" s="80"/>
      <c r="AK48" s="87" t="s">
        <v>516</v>
      </c>
      <c r="AL48" s="87"/>
      <c r="AM48" s="87"/>
      <c r="AN48" s="87"/>
      <c r="AO48" s="87"/>
      <c r="AP48" s="87"/>
      <c r="AQ48" s="130"/>
      <c r="AR48" s="87"/>
    </row>
    <row r="49" spans="1:44" ht="13.5" customHeight="1" x14ac:dyDescent="0.2">
      <c r="A49" s="80"/>
      <c r="AK49" s="95"/>
      <c r="AL49" s="101"/>
      <c r="AM49" s="1019" t="s">
        <v>86</v>
      </c>
      <c r="AN49" s="1014" t="s">
        <v>442</v>
      </c>
      <c r="AO49" s="1015"/>
      <c r="AP49" s="1015"/>
      <c r="AQ49" s="1015"/>
      <c r="AR49" s="1016"/>
    </row>
    <row r="50" spans="1:44" ht="13.2" x14ac:dyDescent="0.2">
      <c r="A50" s="80"/>
      <c r="AK50" s="96"/>
      <c r="AL50" s="102"/>
      <c r="AM50" s="1020"/>
      <c r="AN50" s="112" t="s">
        <v>489</v>
      </c>
      <c r="AO50" s="122" t="s">
        <v>490</v>
      </c>
      <c r="AP50" s="133" t="s">
        <v>517</v>
      </c>
      <c r="AQ50" s="146" t="s">
        <v>378</v>
      </c>
      <c r="AR50" s="156" t="s">
        <v>518</v>
      </c>
    </row>
    <row r="51" spans="1:44" ht="13.2" x14ac:dyDescent="0.2">
      <c r="A51" s="80"/>
      <c r="AK51" s="95" t="s">
        <v>499</v>
      </c>
      <c r="AL51" s="101"/>
      <c r="AM51" s="106">
        <v>1125516</v>
      </c>
      <c r="AN51" s="113">
        <v>206214</v>
      </c>
      <c r="AO51" s="123">
        <v>-30.7</v>
      </c>
      <c r="AP51" s="134">
        <v>167497</v>
      </c>
      <c r="AQ51" s="147">
        <v>-17.399999999999999</v>
      </c>
      <c r="AR51" s="157">
        <v>-13.3</v>
      </c>
    </row>
    <row r="52" spans="1:44" ht="13.2" x14ac:dyDescent="0.2">
      <c r="A52" s="80"/>
      <c r="AK52" s="97"/>
      <c r="AL52" s="103" t="s">
        <v>273</v>
      </c>
      <c r="AM52" s="107">
        <v>595883</v>
      </c>
      <c r="AN52" s="114">
        <v>109176</v>
      </c>
      <c r="AO52" s="124">
        <v>-41.8</v>
      </c>
      <c r="AP52" s="135">
        <v>82571</v>
      </c>
      <c r="AQ52" s="148">
        <v>3.6</v>
      </c>
      <c r="AR52" s="158">
        <v>-45.4</v>
      </c>
    </row>
    <row r="53" spans="1:44" ht="13.2" x14ac:dyDescent="0.2">
      <c r="A53" s="80"/>
      <c r="AK53" s="95" t="s">
        <v>519</v>
      </c>
      <c r="AL53" s="101"/>
      <c r="AM53" s="106">
        <v>1382433</v>
      </c>
      <c r="AN53" s="113">
        <v>260247</v>
      </c>
      <c r="AO53" s="123">
        <v>26.2</v>
      </c>
      <c r="AP53" s="134">
        <v>190274</v>
      </c>
      <c r="AQ53" s="147">
        <v>13.6</v>
      </c>
      <c r="AR53" s="157">
        <v>12.6</v>
      </c>
    </row>
    <row r="54" spans="1:44" ht="13.2" x14ac:dyDescent="0.2">
      <c r="A54" s="80"/>
      <c r="AK54" s="97"/>
      <c r="AL54" s="103" t="s">
        <v>273</v>
      </c>
      <c r="AM54" s="107">
        <v>470689</v>
      </c>
      <c r="AN54" s="114">
        <v>88609</v>
      </c>
      <c r="AO54" s="124">
        <v>-18.8</v>
      </c>
      <c r="AP54" s="135">
        <v>88584</v>
      </c>
      <c r="AQ54" s="148">
        <v>7.3</v>
      </c>
      <c r="AR54" s="158">
        <v>-26.1</v>
      </c>
    </row>
    <row r="55" spans="1:44" ht="13.2" x14ac:dyDescent="0.2">
      <c r="A55" s="80"/>
      <c r="AK55" s="95" t="s">
        <v>472</v>
      </c>
      <c r="AL55" s="101"/>
      <c r="AM55" s="106">
        <v>1979967</v>
      </c>
      <c r="AN55" s="113">
        <v>386486</v>
      </c>
      <c r="AO55" s="123">
        <v>48.5</v>
      </c>
      <c r="AP55" s="134">
        <v>301035</v>
      </c>
      <c r="AQ55" s="147">
        <v>58.2</v>
      </c>
      <c r="AR55" s="157">
        <v>-9.6999999999999993</v>
      </c>
    </row>
    <row r="56" spans="1:44" ht="13.2" x14ac:dyDescent="0.2">
      <c r="A56" s="80"/>
      <c r="AK56" s="97"/>
      <c r="AL56" s="103" t="s">
        <v>273</v>
      </c>
      <c r="AM56" s="107">
        <v>644510</v>
      </c>
      <c r="AN56" s="114">
        <v>125807</v>
      </c>
      <c r="AO56" s="124">
        <v>42</v>
      </c>
      <c r="AP56" s="135">
        <v>154376</v>
      </c>
      <c r="AQ56" s="148">
        <v>74.3</v>
      </c>
      <c r="AR56" s="158">
        <v>-32.299999999999997</v>
      </c>
    </row>
    <row r="57" spans="1:44" ht="13.2" x14ac:dyDescent="0.2">
      <c r="A57" s="80"/>
      <c r="AK57" s="95" t="s">
        <v>520</v>
      </c>
      <c r="AL57" s="101"/>
      <c r="AM57" s="106">
        <v>1069946</v>
      </c>
      <c r="AN57" s="113">
        <v>214246</v>
      </c>
      <c r="AO57" s="123">
        <v>-44.6</v>
      </c>
      <c r="AP57" s="134">
        <v>277467</v>
      </c>
      <c r="AQ57" s="147">
        <v>-7.8</v>
      </c>
      <c r="AR57" s="157">
        <v>-36.799999999999997</v>
      </c>
    </row>
    <row r="58" spans="1:44" ht="13.2" x14ac:dyDescent="0.2">
      <c r="A58" s="80"/>
      <c r="AK58" s="97"/>
      <c r="AL58" s="103" t="s">
        <v>273</v>
      </c>
      <c r="AM58" s="107">
        <v>552024</v>
      </c>
      <c r="AN58" s="114">
        <v>110537</v>
      </c>
      <c r="AO58" s="124">
        <v>-12.1</v>
      </c>
      <c r="AP58" s="135">
        <v>128378</v>
      </c>
      <c r="AQ58" s="148">
        <v>-16.8</v>
      </c>
      <c r="AR58" s="158">
        <v>4.7</v>
      </c>
    </row>
    <row r="59" spans="1:44" ht="13.2" x14ac:dyDescent="0.2">
      <c r="A59" s="80"/>
      <c r="AK59" s="95" t="s">
        <v>138</v>
      </c>
      <c r="AL59" s="101"/>
      <c r="AM59" s="106">
        <v>1270453</v>
      </c>
      <c r="AN59" s="113">
        <v>262545</v>
      </c>
      <c r="AO59" s="123">
        <v>22.5</v>
      </c>
      <c r="AP59" s="134">
        <v>282256</v>
      </c>
      <c r="AQ59" s="147">
        <v>1.7</v>
      </c>
      <c r="AR59" s="157">
        <v>20.8</v>
      </c>
    </row>
    <row r="60" spans="1:44" ht="13.2" x14ac:dyDescent="0.2">
      <c r="A60" s="80"/>
      <c r="AK60" s="97"/>
      <c r="AL60" s="103" t="s">
        <v>273</v>
      </c>
      <c r="AM60" s="107">
        <v>638058</v>
      </c>
      <c r="AN60" s="114">
        <v>131857</v>
      </c>
      <c r="AO60" s="124">
        <v>19.3</v>
      </c>
      <c r="AP60" s="135">
        <v>145453</v>
      </c>
      <c r="AQ60" s="148">
        <v>13.3</v>
      </c>
      <c r="AR60" s="158">
        <v>6</v>
      </c>
    </row>
    <row r="61" spans="1:44" ht="13.2" x14ac:dyDescent="0.2">
      <c r="A61" s="80"/>
      <c r="AK61" s="95" t="s">
        <v>415</v>
      </c>
      <c r="AL61" s="104"/>
      <c r="AM61" s="106">
        <v>1365663</v>
      </c>
      <c r="AN61" s="113">
        <v>265948</v>
      </c>
      <c r="AO61" s="123">
        <v>4.4000000000000004</v>
      </c>
      <c r="AP61" s="134">
        <v>243706</v>
      </c>
      <c r="AQ61" s="149">
        <v>9.6999999999999993</v>
      </c>
      <c r="AR61" s="157">
        <v>-5.3</v>
      </c>
    </row>
    <row r="62" spans="1:44" ht="13.2" x14ac:dyDescent="0.2">
      <c r="A62" s="80"/>
      <c r="AK62" s="97"/>
      <c r="AL62" s="103" t="s">
        <v>273</v>
      </c>
      <c r="AM62" s="107">
        <v>580233</v>
      </c>
      <c r="AN62" s="114">
        <v>113197</v>
      </c>
      <c r="AO62" s="124">
        <v>-2.2999999999999998</v>
      </c>
      <c r="AP62" s="135">
        <v>119872</v>
      </c>
      <c r="AQ62" s="148">
        <v>16.3</v>
      </c>
      <c r="AR62" s="158">
        <v>-18.600000000000001</v>
      </c>
    </row>
    <row r="63" spans="1:44" ht="13.2" x14ac:dyDescent="0.2">
      <c r="A63" s="80"/>
    </row>
    <row r="64" spans="1:44" ht="13.2" x14ac:dyDescent="0.2">
      <c r="A64" s="80"/>
    </row>
    <row r="65" spans="1:46" ht="13.2" x14ac:dyDescent="0.2">
      <c r="A65" s="80"/>
    </row>
    <row r="66" spans="1:46" ht="13.2" x14ac:dyDescent="0.2">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5"/>
    </row>
    <row r="67" spans="1:46" ht="13.5" hidden="1" customHeight="1" x14ac:dyDescent="0.2">
      <c r="AS67" s="159"/>
      <c r="AT67" s="159"/>
    </row>
    <row r="70" spans="1:46" ht="13.2" hidden="1" x14ac:dyDescent="0.2"/>
    <row r="71" spans="1:46" ht="13.2" hidden="1" x14ac:dyDescent="0.2"/>
    <row r="72" spans="1:46" ht="13.2" hidden="1" x14ac:dyDescent="0.2"/>
    <row r="73" spans="1:46" ht="13.2" hidden="1" x14ac:dyDescent="0.2"/>
  </sheetData>
  <sheetProtection algorithmName="SHA-512" hashValue="A3zr4FZ+XUJIXljzAhMGWa0PYGDDCdAEbYc1LjUqiyhbB3e6qcDBpDK4+cmxzq6/5PjoTcysb+FZ2GJxhYWrKQ==" saltValue="OG5mvMB0fYUoYMp7I/NwnQ==" spinCount="100000" sheet="1" objects="1" scenarios="1"/>
  <mergeCells count="25">
    <mergeCell ref="AK15:AN15"/>
    <mergeCell ref="AK16:AN16"/>
    <mergeCell ref="AK21:AN21"/>
    <mergeCell ref="AK22:AN22"/>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2"/>
  <cols>
    <col min="1" max="125" width="2.44140625" style="77" customWidth="1"/>
    <col min="126" max="126" width="9" style="78" hidden="1" customWidth="1"/>
    <col min="127" max="16384" width="9" style="78" hidden="1"/>
  </cols>
  <sheetData>
    <row r="1" spans="2:125" ht="13.5" customHeight="1" x14ac:dyDescent="0.2">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ht="13.2" x14ac:dyDescent="0.2">
      <c r="B2" s="78"/>
      <c r="DG2" s="78"/>
    </row>
    <row r="3" spans="2:125" ht="13.2" x14ac:dyDescent="0.2">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ht="13.2" x14ac:dyDescent="0.2"/>
    <row r="5" spans="2:125" ht="13.2" x14ac:dyDescent="0.2"/>
    <row r="6" spans="2:125" ht="13.2" x14ac:dyDescent="0.2"/>
    <row r="7" spans="2:125" ht="13.2" x14ac:dyDescent="0.2"/>
    <row r="8" spans="2:125" ht="13.2" x14ac:dyDescent="0.2"/>
    <row r="9" spans="2:125" ht="13.2" x14ac:dyDescent="0.2">
      <c r="DU9" s="78"/>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78"/>
    </row>
    <row r="18" spans="125:125" ht="13.2" x14ac:dyDescent="0.2"/>
    <row r="19" spans="125:125" ht="13.2" x14ac:dyDescent="0.2"/>
    <row r="20" spans="125:125" ht="13.2" x14ac:dyDescent="0.2">
      <c r="DU20" s="78"/>
    </row>
    <row r="21" spans="125:125" ht="13.2" x14ac:dyDescent="0.2">
      <c r="DU21" s="78"/>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78"/>
    </row>
    <row r="29" spans="125:125" ht="13.2" x14ac:dyDescent="0.2"/>
    <row r="30" spans="125:125" ht="13.2" x14ac:dyDescent="0.2"/>
    <row r="31" spans="125:125" ht="13.2" x14ac:dyDescent="0.2"/>
    <row r="32" spans="125:125" ht="13.2" x14ac:dyDescent="0.2"/>
    <row r="33" spans="2:125" ht="13.2" x14ac:dyDescent="0.2">
      <c r="B33" s="78"/>
      <c r="G33" s="78"/>
      <c r="I33" s="78"/>
    </row>
    <row r="34" spans="2:125" ht="13.2" x14ac:dyDescent="0.2">
      <c r="C34" s="78"/>
      <c r="P34" s="78"/>
      <c r="DE34" s="78"/>
      <c r="DH34" s="78"/>
    </row>
    <row r="35" spans="2:125" ht="13.2" x14ac:dyDescent="0.2">
      <c r="D35" s="78"/>
      <c r="E35" s="78"/>
      <c r="DG35" s="78"/>
      <c r="DJ35" s="78"/>
      <c r="DP35" s="78"/>
      <c r="DQ35" s="78"/>
      <c r="DR35" s="78"/>
      <c r="DS35" s="78"/>
      <c r="DT35" s="78"/>
      <c r="DU35" s="78"/>
    </row>
    <row r="36" spans="2:125" ht="13.2" x14ac:dyDescent="0.2">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ht="13.2" x14ac:dyDescent="0.2">
      <c r="DU37" s="78"/>
    </row>
    <row r="38" spans="2:125" ht="13.2" x14ac:dyDescent="0.2">
      <c r="DT38" s="78"/>
      <c r="DU38" s="78"/>
    </row>
    <row r="39" spans="2:125" ht="13.2" x14ac:dyDescent="0.2"/>
    <row r="40" spans="2:125" ht="13.2" x14ac:dyDescent="0.2">
      <c r="DH40" s="78"/>
    </row>
    <row r="41" spans="2:125" ht="13.2" x14ac:dyDescent="0.2">
      <c r="DE41" s="78"/>
    </row>
    <row r="42" spans="2:125" ht="13.2" x14ac:dyDescent="0.2">
      <c r="DG42" s="78"/>
      <c r="DJ42" s="78"/>
    </row>
    <row r="43" spans="2:125" ht="13.2" x14ac:dyDescent="0.2">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ht="13.2" x14ac:dyDescent="0.2">
      <c r="DU44" s="78"/>
    </row>
    <row r="45" spans="2:125" ht="13.2" x14ac:dyDescent="0.2"/>
    <row r="46" spans="2:125" ht="13.2" x14ac:dyDescent="0.2"/>
    <row r="47" spans="2:125" ht="13.2" x14ac:dyDescent="0.2"/>
    <row r="48" spans="2:125" ht="13.2" x14ac:dyDescent="0.2">
      <c r="DT48" s="78"/>
      <c r="DU48" s="78"/>
    </row>
    <row r="49" spans="120:125" ht="13.2" x14ac:dyDescent="0.2">
      <c r="DU49" s="78"/>
    </row>
    <row r="50" spans="120:125" ht="13.2" x14ac:dyDescent="0.2">
      <c r="DU50" s="78"/>
    </row>
    <row r="51" spans="120:125" ht="13.2" x14ac:dyDescent="0.2">
      <c r="DP51" s="78"/>
      <c r="DQ51" s="78"/>
      <c r="DR51" s="78"/>
      <c r="DS51" s="78"/>
      <c r="DT51" s="78"/>
      <c r="DU51" s="78"/>
    </row>
    <row r="52" spans="120:125" ht="13.2" x14ac:dyDescent="0.2"/>
    <row r="53" spans="120:125" ht="13.2" x14ac:dyDescent="0.2"/>
    <row r="54" spans="120:125" ht="13.2" x14ac:dyDescent="0.2">
      <c r="DU54" s="78"/>
    </row>
    <row r="55" spans="120:125" ht="13.2" x14ac:dyDescent="0.2"/>
    <row r="56" spans="120:125" ht="13.2" x14ac:dyDescent="0.2"/>
    <row r="57" spans="120:125" ht="13.2" x14ac:dyDescent="0.2"/>
    <row r="58" spans="120:125" ht="13.2" x14ac:dyDescent="0.2">
      <c r="DU58" s="78"/>
    </row>
    <row r="59" spans="120:125" ht="13.2" x14ac:dyDescent="0.2"/>
    <row r="60" spans="120:125" ht="13.2" x14ac:dyDescent="0.2"/>
    <row r="61" spans="120:125" ht="13.2" x14ac:dyDescent="0.2"/>
    <row r="62" spans="120:125" ht="13.2" x14ac:dyDescent="0.2"/>
    <row r="63" spans="120:125" ht="13.2" x14ac:dyDescent="0.2">
      <c r="DU63" s="78"/>
    </row>
    <row r="64" spans="120:125" ht="13.2" x14ac:dyDescent="0.2">
      <c r="DT64" s="78"/>
      <c r="DU64" s="78"/>
    </row>
    <row r="65" spans="123:125" ht="13.2" x14ac:dyDescent="0.2"/>
    <row r="66" spans="123:125" ht="13.2" x14ac:dyDescent="0.2"/>
    <row r="67" spans="123:125" ht="13.2" x14ac:dyDescent="0.2"/>
    <row r="68" spans="123:125" ht="13.2" x14ac:dyDescent="0.2"/>
    <row r="69" spans="123:125" ht="13.2" x14ac:dyDescent="0.2">
      <c r="DS69" s="78"/>
      <c r="DT69" s="78"/>
      <c r="DU69" s="7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78"/>
    </row>
    <row r="83" spans="116:125" ht="13.2" x14ac:dyDescent="0.2">
      <c r="DM83" s="78"/>
      <c r="DN83" s="78"/>
      <c r="DO83" s="78"/>
      <c r="DP83" s="78"/>
      <c r="DQ83" s="78"/>
      <c r="DR83" s="78"/>
      <c r="DS83" s="78"/>
      <c r="DT83" s="78"/>
      <c r="DU83" s="78"/>
    </row>
    <row r="84" spans="116:125" ht="13.2" x14ac:dyDescent="0.2"/>
    <row r="85" spans="116:125" ht="13.2" x14ac:dyDescent="0.2"/>
    <row r="86" spans="116:125" ht="13.2" x14ac:dyDescent="0.2"/>
    <row r="87" spans="116:125" ht="13.2" x14ac:dyDescent="0.2"/>
    <row r="88" spans="116:125" ht="13.2" x14ac:dyDescent="0.2">
      <c r="DU88" s="78"/>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78"/>
      <c r="DT94" s="78"/>
      <c r="DU94" s="78"/>
    </row>
    <row r="95" spans="116:125" ht="13.5" customHeight="1" x14ac:dyDescent="0.2">
      <c r="DU95" s="78"/>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78"/>
    </row>
    <row r="102" spans="124:125" ht="13.5" customHeight="1" x14ac:dyDescent="0.2"/>
    <row r="103" spans="124:125" ht="13.5" customHeight="1" x14ac:dyDescent="0.2"/>
    <row r="104" spans="124:125" ht="13.5" customHeight="1" x14ac:dyDescent="0.2">
      <c r="DT104" s="78"/>
      <c r="DU104" s="7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8" t="s">
        <v>99</v>
      </c>
    </row>
    <row r="121" spans="125:125" ht="13.5" hidden="1" customHeight="1" x14ac:dyDescent="0.2">
      <c r="DU121" s="78"/>
    </row>
  </sheetData>
  <sheetProtection algorithmName="SHA-512" hashValue="EN4RXkKO2/cmu8Uc3ForOVSyw3puk3Jd5rXF6xTJQaV1TmaRAsYocXcz9zb3oPjOJXyI32i/MZaY6UY5+mzjoQ==" saltValue="Qn8w9nnH+T5lF2eX8C9rfQ=="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2"/>
  <cols>
    <col min="1" max="125" width="2.44140625" style="77" customWidth="1"/>
    <col min="126" max="142" width="0" style="78" hidden="1" customWidth="1"/>
    <col min="143" max="143" width="9" style="78" hidden="1" customWidth="1"/>
    <col min="144" max="16384" width="9" style="78" hidden="1"/>
  </cols>
  <sheetData>
    <row r="1" spans="1:125" ht="13.5" customHeight="1" x14ac:dyDescent="0.2">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ht="13.2" x14ac:dyDescent="0.2">
      <c r="B2" s="78"/>
      <c r="T2" s="78"/>
    </row>
    <row r="3" spans="1:125" ht="13.2" x14ac:dyDescent="0.2">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78"/>
      <c r="G33" s="78"/>
      <c r="I33" s="78"/>
    </row>
    <row r="34" spans="2:125" ht="13.2" x14ac:dyDescent="0.2">
      <c r="C34" s="78"/>
      <c r="P34" s="78"/>
      <c r="R34" s="78"/>
      <c r="U34" s="78"/>
    </row>
    <row r="35" spans="2:125" ht="13.2" x14ac:dyDescent="0.2">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ht="13.2" x14ac:dyDescent="0.2">
      <c r="F36" s="78"/>
      <c r="H36" s="78"/>
      <c r="J36" s="78"/>
      <c r="K36" s="78"/>
      <c r="L36" s="78"/>
      <c r="M36" s="78"/>
      <c r="N36" s="78"/>
      <c r="O36" s="78"/>
      <c r="Q36" s="78"/>
      <c r="S36" s="78"/>
      <c r="V36" s="78"/>
    </row>
    <row r="37" spans="2:125" ht="13.2" x14ac:dyDescent="0.2"/>
    <row r="38" spans="2:125" ht="13.2" x14ac:dyDescent="0.2"/>
    <row r="39" spans="2:125" ht="13.2" x14ac:dyDescent="0.2"/>
    <row r="40" spans="2:125" ht="13.2" x14ac:dyDescent="0.2">
      <c r="U40" s="78"/>
    </row>
    <row r="41" spans="2:125" ht="13.2" x14ac:dyDescent="0.2">
      <c r="R41" s="78"/>
    </row>
    <row r="42" spans="2:125" ht="13.2" x14ac:dyDescent="0.2">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ht="13.2" x14ac:dyDescent="0.2">
      <c r="Q43" s="78"/>
      <c r="S43" s="78"/>
      <c r="V43" s="78"/>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77" t="s">
        <v>99</v>
      </c>
    </row>
  </sheetData>
  <sheetProtection algorithmName="SHA-512" hashValue="7epnAJzVJLUfKlC8pgezTDizIkpDX9NryHWiV7Wr5+P+J2djREbiA1mHBIwdvEIUOdC9L9zGfvMP4jCWFhjhtQ==" saltValue="BWyyb+XCqk+RrEka0uMv3g==" spinCount="100000" sheet="1" objects="1" scenarios="1"/>
  <phoneticPr fontId="5"/>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J50"/>
  <sheetViews>
    <sheetView showGridLines="0" zoomScaleSheetLayoutView="100" workbookViewId="0"/>
  </sheetViews>
  <sheetFormatPr defaultColWidth="0" defaultRowHeight="13.5" customHeight="1" zeroHeight="1" x14ac:dyDescent="0.2"/>
  <cols>
    <col min="1" max="1" width="8.21875" style="46" customWidth="1"/>
    <col min="2" max="16" width="14.6640625" style="46" customWidth="1"/>
    <col min="17" max="17" width="0" style="46" hidden="1" customWidth="1"/>
    <col min="18"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85"/>
      <c r="C45" s="85"/>
      <c r="D45" s="85"/>
      <c r="E45" s="85"/>
      <c r="F45" s="85"/>
      <c r="G45" s="85"/>
      <c r="H45" s="85"/>
      <c r="I45" s="85"/>
      <c r="J45" s="180" t="s">
        <v>2</v>
      </c>
    </row>
    <row r="46" spans="2:10" ht="29.25" customHeight="1" x14ac:dyDescent="0.2">
      <c r="B46" s="166" t="s">
        <v>5</v>
      </c>
      <c r="C46" s="170"/>
      <c r="D46" s="170"/>
      <c r="E46" s="171" t="s">
        <v>16</v>
      </c>
      <c r="F46" s="172" t="s">
        <v>522</v>
      </c>
      <c r="G46" s="176" t="s">
        <v>523</v>
      </c>
      <c r="H46" s="176" t="s">
        <v>524</v>
      </c>
      <c r="I46" s="176" t="s">
        <v>525</v>
      </c>
      <c r="J46" s="181" t="s">
        <v>527</v>
      </c>
    </row>
    <row r="47" spans="2:10" ht="57.75" customHeight="1" x14ac:dyDescent="0.2">
      <c r="B47" s="167"/>
      <c r="C47" s="1037" t="s">
        <v>3</v>
      </c>
      <c r="D47" s="1037"/>
      <c r="E47" s="1038"/>
      <c r="F47" s="173">
        <v>65.56</v>
      </c>
      <c r="G47" s="177">
        <v>65.36</v>
      </c>
      <c r="H47" s="177">
        <v>62.96</v>
      </c>
      <c r="I47" s="177">
        <v>60.4</v>
      </c>
      <c r="J47" s="182">
        <v>57.15</v>
      </c>
    </row>
    <row r="48" spans="2:10" ht="57.75" customHeight="1" x14ac:dyDescent="0.2">
      <c r="B48" s="168"/>
      <c r="C48" s="1039" t="s">
        <v>9</v>
      </c>
      <c r="D48" s="1039"/>
      <c r="E48" s="1040"/>
      <c r="F48" s="174">
        <v>3.25</v>
      </c>
      <c r="G48" s="178">
        <v>3.32</v>
      </c>
      <c r="H48" s="178">
        <v>3.3</v>
      </c>
      <c r="I48" s="178">
        <v>4.9400000000000004</v>
      </c>
      <c r="J48" s="183">
        <v>1.62</v>
      </c>
    </row>
    <row r="49" spans="2:10" ht="57.75" customHeight="1" x14ac:dyDescent="0.2">
      <c r="B49" s="169"/>
      <c r="C49" s="1041" t="s">
        <v>15</v>
      </c>
      <c r="D49" s="1041"/>
      <c r="E49" s="1042"/>
      <c r="F49" s="175">
        <v>0.28000000000000003</v>
      </c>
      <c r="G49" s="179">
        <v>0.09</v>
      </c>
      <c r="H49" s="179">
        <v>0.11</v>
      </c>
      <c r="I49" s="179">
        <v>1.79</v>
      </c>
      <c r="J49" s="184" t="s">
        <v>528</v>
      </c>
    </row>
    <row r="50" spans="2:10" ht="13.2" x14ac:dyDescent="0.2"/>
  </sheetData>
  <sheetProtection algorithmName="SHA-512" hashValue="FGc/m5FFZ+puUzT1a95AX9PAnca3SkyHN/+0viLf+HbDcKay1gtahNEZWlqI70kwMuNBC26I7GLzbH9usD6/Dw==" saltValue="32GWgphHXAlrl2dXtBh84w=="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45"/>
  <sheetViews>
    <sheetView showGridLines="0" zoomScaleSheetLayoutView="100" workbookViewId="0"/>
  </sheetViews>
  <sheetFormatPr defaultColWidth="0" defaultRowHeight="13.5" customHeight="1" zeroHeight="1" x14ac:dyDescent="0.2"/>
  <cols>
    <col min="1" max="1" width="6.6640625" style="46" customWidth="1"/>
    <col min="2" max="2" width="11" style="46" customWidth="1"/>
    <col min="3" max="3" width="17" style="46" customWidth="1"/>
    <col min="4" max="5" width="16.6640625" style="46" customWidth="1"/>
    <col min="6" max="15" width="15" style="46" customWidth="1"/>
    <col min="16" max="16" width="24" style="46" customWidth="1"/>
    <col min="17" max="17" width="0" style="46" hidden="1" customWidth="1"/>
    <col min="18" max="16384" width="0" style="46" hidden="1"/>
  </cols>
  <sheetData>
    <row r="1" spans="1:16" ht="16.5" customHeight="1" x14ac:dyDescent="0.2">
      <c r="A1" s="185"/>
      <c r="B1" s="185"/>
      <c r="C1" s="185"/>
      <c r="D1" s="185"/>
      <c r="E1" s="185"/>
      <c r="F1" s="185"/>
      <c r="G1" s="185"/>
      <c r="H1" s="185"/>
      <c r="I1" s="185"/>
      <c r="J1" s="185"/>
      <c r="K1" s="185"/>
      <c r="L1" s="185"/>
      <c r="M1" s="185"/>
      <c r="N1" s="185"/>
      <c r="O1" s="185"/>
      <c r="P1" s="185"/>
    </row>
    <row r="2" spans="1:16" ht="16.5" customHeight="1" x14ac:dyDescent="0.2">
      <c r="A2" s="185"/>
      <c r="B2" s="185"/>
      <c r="C2" s="185"/>
      <c r="D2" s="185"/>
      <c r="E2" s="185"/>
      <c r="F2" s="185"/>
      <c r="G2" s="185"/>
      <c r="H2" s="185"/>
      <c r="I2" s="185"/>
      <c r="J2" s="185"/>
      <c r="K2" s="185"/>
      <c r="L2" s="185"/>
      <c r="M2" s="185"/>
      <c r="N2" s="185"/>
      <c r="O2" s="185"/>
      <c r="P2" s="185"/>
    </row>
    <row r="3" spans="1:16" ht="16.5" customHeight="1" x14ac:dyDescent="0.2">
      <c r="A3" s="185"/>
      <c r="B3" s="185"/>
      <c r="C3" s="185"/>
      <c r="D3" s="185"/>
      <c r="E3" s="185"/>
      <c r="F3" s="185"/>
      <c r="G3" s="185"/>
      <c r="H3" s="185"/>
      <c r="I3" s="185"/>
      <c r="J3" s="185"/>
      <c r="K3" s="185"/>
      <c r="L3" s="185"/>
      <c r="M3" s="185"/>
      <c r="N3" s="185"/>
      <c r="O3" s="185"/>
      <c r="P3" s="185"/>
    </row>
    <row r="4" spans="1:16" ht="16.5" customHeight="1" x14ac:dyDescent="0.2">
      <c r="A4" s="185"/>
      <c r="B4" s="185"/>
      <c r="C4" s="185"/>
      <c r="D4" s="185"/>
      <c r="E4" s="185"/>
      <c r="F4" s="185"/>
      <c r="G4" s="185"/>
      <c r="H4" s="185"/>
      <c r="I4" s="185"/>
      <c r="J4" s="185"/>
      <c r="K4" s="185"/>
      <c r="L4" s="185"/>
      <c r="M4" s="185"/>
      <c r="N4" s="185"/>
      <c r="O4" s="185"/>
      <c r="P4" s="185"/>
    </row>
    <row r="5" spans="1:16" ht="16.5" customHeight="1" x14ac:dyDescent="0.2">
      <c r="A5" s="185"/>
      <c r="B5" s="185"/>
      <c r="C5" s="185"/>
      <c r="D5" s="185"/>
      <c r="E5" s="185"/>
      <c r="F5" s="185"/>
      <c r="G5" s="185"/>
      <c r="H5" s="185"/>
      <c r="I5" s="185"/>
      <c r="J5" s="185"/>
      <c r="K5" s="185"/>
      <c r="L5" s="185"/>
      <c r="M5" s="185"/>
      <c r="N5" s="185"/>
      <c r="O5" s="185"/>
      <c r="P5" s="185"/>
    </row>
    <row r="6" spans="1:16" ht="16.5" customHeight="1" x14ac:dyDescent="0.2">
      <c r="A6" s="185"/>
      <c r="B6" s="185"/>
      <c r="C6" s="185"/>
      <c r="D6" s="185"/>
      <c r="E6" s="185"/>
      <c r="F6" s="185"/>
      <c r="G6" s="185"/>
      <c r="H6" s="185"/>
      <c r="I6" s="185"/>
      <c r="J6" s="185"/>
      <c r="K6" s="185"/>
      <c r="L6" s="185"/>
      <c r="M6" s="185"/>
      <c r="N6" s="185"/>
      <c r="O6" s="185"/>
      <c r="P6" s="185"/>
    </row>
    <row r="7" spans="1:16" ht="16.5" customHeight="1" x14ac:dyDescent="0.2">
      <c r="A7" s="185"/>
      <c r="B7" s="185"/>
      <c r="C7" s="185"/>
      <c r="D7" s="185"/>
      <c r="E7" s="185"/>
      <c r="F7" s="185"/>
      <c r="G7" s="185"/>
      <c r="H7" s="185"/>
      <c r="I7" s="185"/>
      <c r="J7" s="185"/>
      <c r="K7" s="185"/>
      <c r="L7" s="185"/>
      <c r="M7" s="185"/>
      <c r="N7" s="185"/>
      <c r="O7" s="185"/>
      <c r="P7" s="185"/>
    </row>
    <row r="8" spans="1:16" ht="16.5" customHeight="1" x14ac:dyDescent="0.2">
      <c r="A8" s="185"/>
      <c r="B8" s="185"/>
      <c r="C8" s="185"/>
      <c r="D8" s="185"/>
      <c r="E8" s="185"/>
      <c r="F8" s="185"/>
      <c r="G8" s="185"/>
      <c r="H8" s="185"/>
      <c r="I8" s="185"/>
      <c r="J8" s="185"/>
      <c r="K8" s="185"/>
      <c r="L8" s="185"/>
      <c r="M8" s="185"/>
      <c r="N8" s="185"/>
      <c r="O8" s="185"/>
      <c r="P8" s="185"/>
    </row>
    <row r="9" spans="1:16" ht="16.5" customHeight="1" x14ac:dyDescent="0.2">
      <c r="A9" s="185"/>
      <c r="B9" s="185"/>
      <c r="C9" s="185"/>
      <c r="D9" s="185"/>
      <c r="E9" s="185"/>
      <c r="F9" s="185"/>
      <c r="G9" s="185"/>
      <c r="H9" s="185"/>
      <c r="I9" s="185"/>
      <c r="J9" s="185"/>
      <c r="K9" s="185"/>
      <c r="L9" s="185"/>
      <c r="M9" s="185"/>
      <c r="N9" s="185"/>
      <c r="O9" s="185"/>
      <c r="P9" s="185"/>
    </row>
    <row r="10" spans="1:16" ht="16.5" customHeight="1" x14ac:dyDescent="0.2">
      <c r="A10" s="185"/>
      <c r="B10" s="185"/>
      <c r="C10" s="185"/>
      <c r="D10" s="185"/>
      <c r="E10" s="185"/>
      <c r="F10" s="185"/>
      <c r="G10" s="185"/>
      <c r="H10" s="185"/>
      <c r="I10" s="185"/>
      <c r="J10" s="185"/>
      <c r="K10" s="185"/>
      <c r="L10" s="185"/>
      <c r="M10" s="185"/>
      <c r="N10" s="185"/>
      <c r="O10" s="185"/>
      <c r="P10" s="185"/>
    </row>
    <row r="11" spans="1:16" ht="16.5" customHeight="1" x14ac:dyDescent="0.2">
      <c r="A11" s="185"/>
      <c r="B11" s="185"/>
      <c r="C11" s="185"/>
      <c r="D11" s="185"/>
      <c r="E11" s="185"/>
      <c r="F11" s="185"/>
      <c r="G11" s="185"/>
      <c r="H11" s="185"/>
      <c r="I11" s="185"/>
      <c r="J11" s="185"/>
      <c r="K11" s="185"/>
      <c r="L11" s="185"/>
      <c r="M11" s="185"/>
      <c r="N11" s="185"/>
      <c r="O11" s="185"/>
      <c r="P11" s="185"/>
    </row>
    <row r="12" spans="1:16" ht="16.5" customHeight="1" x14ac:dyDescent="0.2">
      <c r="A12" s="185"/>
      <c r="B12" s="185"/>
      <c r="C12" s="185"/>
      <c r="D12" s="185"/>
      <c r="E12" s="185"/>
      <c r="F12" s="185"/>
      <c r="G12" s="185"/>
      <c r="H12" s="185"/>
      <c r="I12" s="185"/>
      <c r="J12" s="185"/>
      <c r="K12" s="185"/>
      <c r="L12" s="185"/>
      <c r="M12" s="185"/>
      <c r="N12" s="185"/>
      <c r="O12" s="185"/>
      <c r="P12" s="185"/>
    </row>
    <row r="13" spans="1:16" ht="16.5" customHeight="1" x14ac:dyDescent="0.2">
      <c r="A13" s="185"/>
      <c r="B13" s="185"/>
      <c r="C13" s="185"/>
      <c r="D13" s="185"/>
      <c r="E13" s="185"/>
      <c r="F13" s="185"/>
      <c r="G13" s="185"/>
      <c r="H13" s="185"/>
      <c r="I13" s="185"/>
      <c r="J13" s="185"/>
      <c r="K13" s="185"/>
      <c r="L13" s="185"/>
      <c r="M13" s="185"/>
      <c r="N13" s="185"/>
      <c r="O13" s="185"/>
      <c r="P13" s="185"/>
    </row>
    <row r="14" spans="1:16" ht="16.5" customHeight="1" x14ac:dyDescent="0.2">
      <c r="A14" s="185"/>
      <c r="B14" s="185"/>
      <c r="C14" s="185"/>
      <c r="D14" s="185"/>
      <c r="E14" s="185"/>
      <c r="F14" s="185"/>
      <c r="G14" s="185"/>
      <c r="H14" s="185"/>
      <c r="I14" s="185"/>
      <c r="J14" s="185"/>
      <c r="K14" s="185"/>
      <c r="L14" s="185"/>
      <c r="M14" s="185"/>
      <c r="N14" s="185"/>
      <c r="O14" s="185"/>
      <c r="P14" s="185"/>
    </row>
    <row r="15" spans="1:16" ht="16.5" customHeight="1" x14ac:dyDescent="0.2">
      <c r="A15" s="185"/>
      <c r="B15" s="185"/>
      <c r="C15" s="185"/>
      <c r="D15" s="185"/>
      <c r="E15" s="185"/>
      <c r="F15" s="185"/>
      <c r="G15" s="185"/>
      <c r="H15" s="185"/>
      <c r="I15" s="185"/>
      <c r="J15" s="185"/>
      <c r="K15" s="185"/>
      <c r="L15" s="185"/>
      <c r="M15" s="185"/>
      <c r="N15" s="185"/>
      <c r="O15" s="185"/>
      <c r="P15" s="185"/>
    </row>
    <row r="16" spans="1:16" ht="16.5" customHeight="1" x14ac:dyDescent="0.2">
      <c r="A16" s="185"/>
      <c r="B16" s="185"/>
      <c r="C16" s="185"/>
      <c r="D16" s="185"/>
      <c r="E16" s="185"/>
      <c r="F16" s="185"/>
      <c r="G16" s="185"/>
      <c r="H16" s="185"/>
      <c r="I16" s="185"/>
      <c r="J16" s="185"/>
      <c r="K16" s="185"/>
      <c r="L16" s="185"/>
      <c r="M16" s="185"/>
      <c r="N16" s="185"/>
      <c r="O16" s="185"/>
      <c r="P16" s="185"/>
    </row>
    <row r="17" spans="1:16" ht="16.5" customHeight="1" x14ac:dyDescent="0.2">
      <c r="A17" s="185"/>
      <c r="B17" s="185"/>
      <c r="C17" s="185"/>
      <c r="D17" s="185"/>
      <c r="E17" s="185"/>
      <c r="F17" s="185"/>
      <c r="G17" s="185"/>
      <c r="H17" s="185"/>
      <c r="I17" s="185"/>
      <c r="J17" s="185"/>
      <c r="K17" s="185"/>
      <c r="L17" s="185"/>
      <c r="M17" s="185"/>
      <c r="N17" s="185"/>
      <c r="O17" s="185"/>
      <c r="P17" s="185"/>
    </row>
    <row r="18" spans="1:16" ht="16.5" customHeight="1" x14ac:dyDescent="0.2">
      <c r="A18" s="185"/>
      <c r="B18" s="185"/>
      <c r="C18" s="185"/>
      <c r="D18" s="185"/>
      <c r="E18" s="185"/>
      <c r="F18" s="185"/>
      <c r="G18" s="185"/>
      <c r="H18" s="185"/>
      <c r="I18" s="185"/>
      <c r="J18" s="185"/>
      <c r="K18" s="185"/>
      <c r="L18" s="185"/>
      <c r="M18" s="185"/>
      <c r="N18" s="185"/>
      <c r="O18" s="185"/>
      <c r="P18" s="185"/>
    </row>
    <row r="19" spans="1:16" ht="16.5" customHeight="1" x14ac:dyDescent="0.2">
      <c r="A19" s="185"/>
      <c r="B19" s="185"/>
      <c r="C19" s="185"/>
      <c r="D19" s="185"/>
      <c r="E19" s="185"/>
      <c r="F19" s="185"/>
      <c r="G19" s="185"/>
      <c r="H19" s="185"/>
      <c r="I19" s="185"/>
      <c r="J19" s="185"/>
      <c r="K19" s="185"/>
      <c r="L19" s="185"/>
      <c r="M19" s="185"/>
      <c r="N19" s="185"/>
      <c r="O19" s="185"/>
      <c r="P19" s="185"/>
    </row>
    <row r="20" spans="1:16" ht="16.5" customHeight="1" x14ac:dyDescent="0.2">
      <c r="A20" s="185"/>
      <c r="B20" s="185"/>
      <c r="C20" s="185"/>
      <c r="D20" s="185"/>
      <c r="E20" s="185"/>
      <c r="F20" s="185"/>
      <c r="G20" s="185"/>
      <c r="H20" s="185"/>
      <c r="I20" s="185"/>
      <c r="J20" s="185"/>
      <c r="K20" s="185"/>
      <c r="L20" s="185"/>
      <c r="M20" s="185"/>
      <c r="N20" s="185"/>
      <c r="O20" s="185"/>
      <c r="P20" s="185"/>
    </row>
    <row r="21" spans="1:16" ht="16.5" customHeight="1" x14ac:dyDescent="0.2">
      <c r="A21" s="185"/>
      <c r="B21" s="185"/>
      <c r="C21" s="185"/>
      <c r="D21" s="185"/>
      <c r="E21" s="185"/>
      <c r="F21" s="185"/>
      <c r="G21" s="185"/>
      <c r="H21" s="185"/>
      <c r="I21" s="185"/>
      <c r="J21" s="185"/>
      <c r="K21" s="185"/>
      <c r="L21" s="185"/>
      <c r="M21" s="185"/>
      <c r="N21" s="185"/>
      <c r="O21" s="185"/>
      <c r="P21" s="185"/>
    </row>
    <row r="22" spans="1:16" ht="16.5" customHeight="1" x14ac:dyDescent="0.2">
      <c r="A22" s="185"/>
      <c r="B22" s="185"/>
      <c r="C22" s="185"/>
      <c r="D22" s="185"/>
      <c r="E22" s="185"/>
      <c r="F22" s="185"/>
      <c r="G22" s="185"/>
      <c r="H22" s="185"/>
      <c r="I22" s="185"/>
      <c r="J22" s="185"/>
      <c r="K22" s="185"/>
      <c r="L22" s="185"/>
      <c r="M22" s="185"/>
      <c r="N22" s="185"/>
      <c r="O22" s="185"/>
      <c r="P22" s="185"/>
    </row>
    <row r="23" spans="1:16" ht="16.5" customHeight="1" x14ac:dyDescent="0.2">
      <c r="A23" s="185"/>
      <c r="B23" s="185"/>
      <c r="C23" s="185"/>
      <c r="D23" s="185"/>
      <c r="E23" s="185"/>
      <c r="F23" s="185"/>
      <c r="G23" s="185"/>
      <c r="H23" s="185"/>
      <c r="I23" s="185"/>
      <c r="J23" s="185"/>
      <c r="K23" s="185"/>
      <c r="L23" s="185"/>
      <c r="M23" s="185"/>
      <c r="N23" s="185"/>
      <c r="O23" s="185"/>
      <c r="P23" s="185"/>
    </row>
    <row r="24" spans="1:16" ht="16.5" customHeight="1" x14ac:dyDescent="0.2">
      <c r="A24" s="185"/>
      <c r="B24" s="185"/>
      <c r="C24" s="185"/>
      <c r="D24" s="185"/>
      <c r="E24" s="185"/>
      <c r="F24" s="185"/>
      <c r="G24" s="185"/>
      <c r="H24" s="185"/>
      <c r="I24" s="185"/>
      <c r="J24" s="185"/>
      <c r="K24" s="185"/>
      <c r="L24" s="185"/>
      <c r="M24" s="185"/>
      <c r="N24" s="185"/>
      <c r="O24" s="185"/>
      <c r="P24" s="185"/>
    </row>
    <row r="25" spans="1:16" ht="16.5" customHeight="1" x14ac:dyDescent="0.2">
      <c r="A25" s="185"/>
      <c r="B25" s="185"/>
      <c r="C25" s="185"/>
      <c r="D25" s="185"/>
      <c r="E25" s="185"/>
      <c r="F25" s="185"/>
      <c r="G25" s="185"/>
      <c r="H25" s="185"/>
      <c r="I25" s="185"/>
      <c r="J25" s="185"/>
      <c r="K25" s="185"/>
      <c r="L25" s="185"/>
      <c r="M25" s="185"/>
      <c r="N25" s="185"/>
      <c r="O25" s="185"/>
      <c r="P25" s="185"/>
    </row>
    <row r="26" spans="1:16" ht="16.5" customHeight="1" x14ac:dyDescent="0.2">
      <c r="A26" s="185"/>
      <c r="B26" s="185"/>
      <c r="C26" s="185"/>
      <c r="D26" s="185"/>
      <c r="E26" s="185"/>
      <c r="F26" s="185"/>
      <c r="G26" s="185"/>
      <c r="H26" s="185"/>
      <c r="I26" s="185"/>
      <c r="J26" s="185"/>
      <c r="K26" s="185"/>
      <c r="L26" s="185"/>
      <c r="M26" s="185"/>
      <c r="N26" s="185"/>
      <c r="O26" s="185"/>
      <c r="P26" s="185"/>
    </row>
    <row r="27" spans="1:16" ht="16.5" customHeight="1" x14ac:dyDescent="0.2">
      <c r="A27" s="185"/>
      <c r="B27" s="185"/>
      <c r="C27" s="185"/>
      <c r="D27" s="185"/>
      <c r="E27" s="185"/>
      <c r="F27" s="185"/>
      <c r="G27" s="185"/>
      <c r="H27" s="185"/>
      <c r="I27" s="185"/>
      <c r="J27" s="185"/>
      <c r="K27" s="185"/>
      <c r="L27" s="185"/>
      <c r="M27" s="185"/>
      <c r="N27" s="185"/>
      <c r="O27" s="185"/>
      <c r="P27" s="185"/>
    </row>
    <row r="28" spans="1:16" ht="16.5" customHeight="1" x14ac:dyDescent="0.2">
      <c r="A28" s="185"/>
      <c r="B28" s="185"/>
      <c r="C28" s="185"/>
      <c r="D28" s="185"/>
      <c r="E28" s="185"/>
      <c r="F28" s="185"/>
      <c r="G28" s="185"/>
      <c r="H28" s="185"/>
      <c r="I28" s="185"/>
      <c r="J28" s="185"/>
      <c r="K28" s="185"/>
      <c r="L28" s="185"/>
      <c r="M28" s="185"/>
      <c r="N28" s="185"/>
      <c r="O28" s="185"/>
      <c r="P28" s="185"/>
    </row>
    <row r="29" spans="1:16" ht="16.5" customHeight="1" x14ac:dyDescent="0.2">
      <c r="A29" s="185"/>
      <c r="B29" s="185"/>
      <c r="C29" s="185"/>
      <c r="D29" s="185"/>
      <c r="E29" s="185"/>
      <c r="F29" s="185"/>
      <c r="G29" s="185"/>
      <c r="H29" s="185"/>
      <c r="I29" s="185"/>
      <c r="J29" s="185"/>
      <c r="K29" s="185"/>
      <c r="L29" s="185"/>
      <c r="M29" s="185"/>
      <c r="N29" s="185"/>
      <c r="O29" s="185"/>
      <c r="P29" s="185"/>
    </row>
    <row r="30" spans="1:16" ht="16.5" customHeight="1" x14ac:dyDescent="0.2">
      <c r="A30" s="185"/>
      <c r="B30" s="185"/>
      <c r="C30" s="185"/>
      <c r="D30" s="185"/>
      <c r="E30" s="185"/>
      <c r="F30" s="185"/>
      <c r="G30" s="185"/>
      <c r="H30" s="185"/>
      <c r="I30" s="185"/>
      <c r="J30" s="185"/>
      <c r="K30" s="185"/>
      <c r="L30" s="185"/>
      <c r="M30" s="185"/>
      <c r="N30" s="185"/>
      <c r="O30" s="185"/>
      <c r="P30" s="185"/>
    </row>
    <row r="31" spans="1:16" ht="16.5" customHeight="1" x14ac:dyDescent="0.2">
      <c r="A31" s="185"/>
      <c r="B31" s="185"/>
      <c r="C31" s="185"/>
      <c r="D31" s="185"/>
      <c r="E31" s="185"/>
      <c r="F31" s="185"/>
      <c r="G31" s="185"/>
      <c r="H31" s="185"/>
      <c r="I31" s="185"/>
      <c r="J31" s="185"/>
      <c r="K31" s="185"/>
      <c r="L31" s="185"/>
      <c r="M31" s="185"/>
      <c r="N31" s="185"/>
      <c r="O31" s="185"/>
      <c r="P31" s="185"/>
    </row>
    <row r="32" spans="1:16" ht="31.5" customHeight="1" x14ac:dyDescent="0.2">
      <c r="A32" s="185"/>
      <c r="B32" s="185"/>
      <c r="C32" s="185"/>
      <c r="D32" s="185"/>
      <c r="E32" s="185"/>
      <c r="F32" s="185"/>
      <c r="G32" s="185"/>
      <c r="H32" s="185"/>
      <c r="I32" s="185"/>
      <c r="J32" s="180" t="s">
        <v>2</v>
      </c>
      <c r="K32" s="185"/>
      <c r="L32" s="185"/>
      <c r="M32" s="185"/>
      <c r="N32" s="185"/>
      <c r="O32" s="185"/>
      <c r="P32" s="185"/>
    </row>
    <row r="33" spans="1:16" ht="39" customHeight="1" x14ac:dyDescent="0.2">
      <c r="A33" s="185"/>
      <c r="B33" s="186" t="s">
        <v>11</v>
      </c>
      <c r="C33" s="192"/>
      <c r="D33" s="192"/>
      <c r="E33" s="194" t="s">
        <v>16</v>
      </c>
      <c r="F33" s="195" t="s">
        <v>522</v>
      </c>
      <c r="G33" s="198" t="s">
        <v>523</v>
      </c>
      <c r="H33" s="198" t="s">
        <v>524</v>
      </c>
      <c r="I33" s="198" t="s">
        <v>525</v>
      </c>
      <c r="J33" s="201" t="s">
        <v>527</v>
      </c>
      <c r="K33" s="185"/>
      <c r="L33" s="185"/>
      <c r="M33" s="185"/>
      <c r="N33" s="185"/>
      <c r="O33" s="185"/>
      <c r="P33" s="185"/>
    </row>
    <row r="34" spans="1:16" ht="39" customHeight="1" x14ac:dyDescent="0.2">
      <c r="A34" s="185"/>
      <c r="B34" s="187"/>
      <c r="C34" s="1047" t="s">
        <v>262</v>
      </c>
      <c r="D34" s="1047"/>
      <c r="E34" s="1048"/>
      <c r="F34" s="196">
        <v>10.49</v>
      </c>
      <c r="G34" s="199">
        <v>9.83</v>
      </c>
      <c r="H34" s="199">
        <v>8.1199999999999992</v>
      </c>
      <c r="I34" s="199">
        <v>9.0500000000000007</v>
      </c>
      <c r="J34" s="202">
        <v>8.41</v>
      </c>
      <c r="K34" s="185"/>
      <c r="L34" s="185"/>
      <c r="M34" s="185"/>
      <c r="N34" s="185"/>
      <c r="O34" s="185"/>
      <c r="P34" s="185"/>
    </row>
    <row r="35" spans="1:16" ht="39" customHeight="1" x14ac:dyDescent="0.2">
      <c r="A35" s="185"/>
      <c r="B35" s="188"/>
      <c r="C35" s="1043" t="s">
        <v>458</v>
      </c>
      <c r="D35" s="1043"/>
      <c r="E35" s="1044"/>
      <c r="F35" s="197">
        <v>0.02</v>
      </c>
      <c r="G35" s="200">
        <v>0.06</v>
      </c>
      <c r="H35" s="200">
        <v>0.1</v>
      </c>
      <c r="I35" s="200">
        <v>0.08</v>
      </c>
      <c r="J35" s="203">
        <v>2.96</v>
      </c>
      <c r="K35" s="185"/>
      <c r="L35" s="185"/>
      <c r="M35" s="185"/>
      <c r="N35" s="185"/>
      <c r="O35" s="185"/>
      <c r="P35" s="185"/>
    </row>
    <row r="36" spans="1:16" ht="39" customHeight="1" x14ac:dyDescent="0.2">
      <c r="A36" s="185"/>
      <c r="B36" s="188"/>
      <c r="C36" s="1043" t="s">
        <v>282</v>
      </c>
      <c r="D36" s="1043"/>
      <c r="E36" s="1044"/>
      <c r="F36" s="197">
        <v>0.78</v>
      </c>
      <c r="G36" s="200">
        <v>0.93</v>
      </c>
      <c r="H36" s="200">
        <v>1.18</v>
      </c>
      <c r="I36" s="200">
        <v>1.25</v>
      </c>
      <c r="J36" s="203">
        <v>1.74</v>
      </c>
      <c r="K36" s="185"/>
      <c r="L36" s="185"/>
      <c r="M36" s="185"/>
      <c r="N36" s="185"/>
      <c r="O36" s="185"/>
      <c r="P36" s="185"/>
    </row>
    <row r="37" spans="1:16" ht="39" customHeight="1" x14ac:dyDescent="0.2">
      <c r="A37" s="185"/>
      <c r="B37" s="188"/>
      <c r="C37" s="1043" t="s">
        <v>256</v>
      </c>
      <c r="D37" s="1043"/>
      <c r="E37" s="1044"/>
      <c r="F37" s="197">
        <v>3.25</v>
      </c>
      <c r="G37" s="200">
        <v>3.31</v>
      </c>
      <c r="H37" s="200">
        <v>3.29</v>
      </c>
      <c r="I37" s="200">
        <v>4.9400000000000004</v>
      </c>
      <c r="J37" s="203">
        <v>1.62</v>
      </c>
      <c r="K37" s="185"/>
      <c r="L37" s="185"/>
      <c r="M37" s="185"/>
      <c r="N37" s="185"/>
      <c r="O37" s="185"/>
      <c r="P37" s="185"/>
    </row>
    <row r="38" spans="1:16" ht="39" customHeight="1" x14ac:dyDescent="0.2">
      <c r="A38" s="185"/>
      <c r="B38" s="188"/>
      <c r="C38" s="1043" t="s">
        <v>455</v>
      </c>
      <c r="D38" s="1043"/>
      <c r="E38" s="1044"/>
      <c r="F38" s="197">
        <v>0.75</v>
      </c>
      <c r="G38" s="200">
        <v>0.11</v>
      </c>
      <c r="H38" s="200">
        <v>0.42</v>
      </c>
      <c r="I38" s="200">
        <v>0.51</v>
      </c>
      <c r="J38" s="203">
        <v>0.67</v>
      </c>
      <c r="K38" s="185"/>
      <c r="L38" s="185"/>
      <c r="M38" s="185"/>
      <c r="N38" s="185"/>
      <c r="O38" s="185"/>
      <c r="P38" s="185"/>
    </row>
    <row r="39" spans="1:16" ht="39" customHeight="1" x14ac:dyDescent="0.2">
      <c r="A39" s="185"/>
      <c r="B39" s="188"/>
      <c r="C39" s="1043" t="s">
        <v>47</v>
      </c>
      <c r="D39" s="1043"/>
      <c r="E39" s="1044"/>
      <c r="F39" s="197">
        <v>0.84</v>
      </c>
      <c r="G39" s="200">
        <v>0.05</v>
      </c>
      <c r="H39" s="200">
        <v>0.24</v>
      </c>
      <c r="I39" s="200">
        <v>0.17</v>
      </c>
      <c r="J39" s="203">
        <v>0.21</v>
      </c>
      <c r="K39" s="185"/>
      <c r="L39" s="185"/>
      <c r="M39" s="185"/>
      <c r="N39" s="185"/>
      <c r="O39" s="185"/>
      <c r="P39" s="185"/>
    </row>
    <row r="40" spans="1:16" ht="39" customHeight="1" x14ac:dyDescent="0.2">
      <c r="A40" s="185"/>
      <c r="B40" s="188"/>
      <c r="C40" s="1043" t="s">
        <v>61</v>
      </c>
      <c r="D40" s="1043"/>
      <c r="E40" s="1044"/>
      <c r="F40" s="197">
        <v>0.28000000000000003</v>
      </c>
      <c r="G40" s="200">
        <v>0.24</v>
      </c>
      <c r="H40" s="200">
        <v>0.38</v>
      </c>
      <c r="I40" s="200">
        <v>0.4</v>
      </c>
      <c r="J40" s="203">
        <v>0.17</v>
      </c>
      <c r="K40" s="185"/>
      <c r="L40" s="185"/>
      <c r="M40" s="185"/>
      <c r="N40" s="185"/>
      <c r="O40" s="185"/>
      <c r="P40" s="185"/>
    </row>
    <row r="41" spans="1:16" ht="39" customHeight="1" x14ac:dyDescent="0.2">
      <c r="A41" s="185"/>
      <c r="B41" s="188"/>
      <c r="C41" s="1043" t="s">
        <v>456</v>
      </c>
      <c r="D41" s="1043"/>
      <c r="E41" s="1044"/>
      <c r="F41" s="197">
        <v>0.05</v>
      </c>
      <c r="G41" s="200">
        <v>0.04</v>
      </c>
      <c r="H41" s="200">
        <v>0.16</v>
      </c>
      <c r="I41" s="200">
        <v>0.06</v>
      </c>
      <c r="J41" s="203">
        <v>0.06</v>
      </c>
      <c r="K41" s="185"/>
      <c r="L41" s="185"/>
      <c r="M41" s="185"/>
      <c r="N41" s="185"/>
      <c r="O41" s="185"/>
      <c r="P41" s="185"/>
    </row>
    <row r="42" spans="1:16" ht="39" customHeight="1" x14ac:dyDescent="0.2">
      <c r="A42" s="185"/>
      <c r="B42" s="189"/>
      <c r="C42" s="1043" t="s">
        <v>529</v>
      </c>
      <c r="D42" s="1043"/>
      <c r="E42" s="1044"/>
      <c r="F42" s="197" t="s">
        <v>199</v>
      </c>
      <c r="G42" s="200" t="s">
        <v>199</v>
      </c>
      <c r="H42" s="200" t="s">
        <v>199</v>
      </c>
      <c r="I42" s="200" t="s">
        <v>199</v>
      </c>
      <c r="J42" s="203" t="s">
        <v>199</v>
      </c>
      <c r="K42" s="185"/>
      <c r="L42" s="185"/>
      <c r="M42" s="185"/>
      <c r="N42" s="185"/>
      <c r="O42" s="185"/>
      <c r="P42" s="185"/>
    </row>
    <row r="43" spans="1:16" ht="39" customHeight="1" x14ac:dyDescent="0.2">
      <c r="A43" s="185"/>
      <c r="B43" s="190"/>
      <c r="C43" s="1045" t="s">
        <v>482</v>
      </c>
      <c r="D43" s="1045"/>
      <c r="E43" s="1046"/>
      <c r="F43" s="175" t="s">
        <v>199</v>
      </c>
      <c r="G43" s="179" t="s">
        <v>199</v>
      </c>
      <c r="H43" s="179" t="s">
        <v>199</v>
      </c>
      <c r="I43" s="179" t="s">
        <v>199</v>
      </c>
      <c r="J43" s="184" t="s">
        <v>199</v>
      </c>
      <c r="K43" s="185"/>
      <c r="L43" s="185"/>
      <c r="M43" s="185"/>
      <c r="N43" s="185"/>
      <c r="O43" s="185"/>
      <c r="P43" s="185"/>
    </row>
    <row r="44" spans="1:16" ht="39" customHeight="1" x14ac:dyDescent="0.2">
      <c r="A44" s="185"/>
      <c r="B44" s="191" t="s">
        <v>18</v>
      </c>
      <c r="C44" s="193"/>
      <c r="D44" s="193"/>
      <c r="E44" s="193"/>
      <c r="F44" s="185"/>
      <c r="G44" s="185"/>
      <c r="H44" s="185"/>
      <c r="I44" s="185"/>
      <c r="J44" s="185"/>
      <c r="K44" s="185"/>
      <c r="L44" s="185"/>
      <c r="M44" s="185"/>
      <c r="N44" s="185"/>
      <c r="O44" s="185"/>
      <c r="P44" s="185"/>
    </row>
    <row r="45" spans="1:16" ht="16.2" x14ac:dyDescent="0.2">
      <c r="A45" s="185"/>
      <c r="B45" s="185"/>
      <c r="C45" s="185"/>
      <c r="D45" s="185"/>
      <c r="E45" s="185"/>
      <c r="F45" s="185"/>
      <c r="G45" s="185"/>
      <c r="H45" s="185"/>
      <c r="I45" s="185"/>
      <c r="J45" s="185"/>
      <c r="K45" s="185"/>
      <c r="L45" s="185"/>
      <c r="M45" s="185"/>
      <c r="N45" s="185"/>
      <c r="O45" s="185"/>
      <c r="P45" s="185"/>
    </row>
  </sheetData>
  <sheetProtection algorithmName="SHA-512" hashValue="7V++xlxo5GEg409MeoJnkJ3w7KY50N+Tk1me6OeVX3VCYfGoibX4NKG/yZ+BQbc+HWiqy9Lk2GTP02lNSqFz3g==" saltValue="Hl+zL3+gFVTd63eMgZoha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U64"/>
  <sheetViews>
    <sheetView showGridLines="0" zoomScaleSheetLayoutView="55" workbookViewId="0"/>
  </sheetViews>
  <sheetFormatPr defaultColWidth="0" defaultRowHeight="12.6" customHeight="1" zeroHeight="1" x14ac:dyDescent="0.2"/>
  <cols>
    <col min="1" max="1" width="6.6640625" style="46" customWidth="1"/>
    <col min="2" max="3" width="10.88671875" style="46" customWidth="1"/>
    <col min="4" max="4" width="10" style="46" customWidth="1"/>
    <col min="5" max="10" width="11" style="46" customWidth="1"/>
    <col min="11" max="15" width="13.109375" style="46" customWidth="1"/>
    <col min="16" max="21" width="11.44140625" style="46" customWidth="1"/>
    <col min="22" max="22" width="0" style="46" hidden="1" customWidth="1"/>
    <col min="23" max="16384" width="0" style="46" hidden="1"/>
  </cols>
  <sheetData>
    <row r="1" spans="1:21" ht="13.5" customHeight="1" x14ac:dyDescent="0.2">
      <c r="A1" s="85"/>
      <c r="B1" s="85"/>
      <c r="C1" s="85"/>
      <c r="D1" s="85"/>
      <c r="E1" s="85"/>
      <c r="F1" s="85"/>
      <c r="G1" s="85"/>
      <c r="H1" s="85"/>
      <c r="I1" s="85"/>
      <c r="J1" s="85"/>
      <c r="K1" s="85"/>
      <c r="L1" s="85"/>
      <c r="M1" s="85"/>
      <c r="N1" s="85"/>
      <c r="O1" s="85"/>
      <c r="P1" s="85"/>
      <c r="Q1" s="85"/>
      <c r="R1" s="85"/>
      <c r="S1" s="85"/>
      <c r="T1" s="85"/>
      <c r="U1" s="85"/>
    </row>
    <row r="2" spans="1:21" ht="13.5" customHeight="1" x14ac:dyDescent="0.2">
      <c r="A2" s="85"/>
      <c r="B2" s="85"/>
      <c r="C2" s="85"/>
      <c r="D2" s="85"/>
      <c r="E2" s="85"/>
      <c r="F2" s="85"/>
      <c r="G2" s="85"/>
      <c r="H2" s="85"/>
      <c r="I2" s="85"/>
      <c r="J2" s="85"/>
      <c r="K2" s="85"/>
      <c r="L2" s="85"/>
      <c r="M2" s="85"/>
      <c r="N2" s="85"/>
      <c r="O2" s="85"/>
      <c r="P2" s="85"/>
      <c r="Q2" s="85"/>
      <c r="R2" s="85"/>
      <c r="S2" s="85"/>
      <c r="T2" s="85"/>
      <c r="U2" s="85"/>
    </row>
    <row r="3" spans="1:21" ht="13.5" customHeight="1" x14ac:dyDescent="0.2">
      <c r="A3" s="85"/>
      <c r="B3" s="85"/>
      <c r="C3" s="85"/>
      <c r="D3" s="85"/>
      <c r="E3" s="85"/>
      <c r="F3" s="85"/>
      <c r="G3" s="85"/>
      <c r="H3" s="85"/>
      <c r="I3" s="85"/>
      <c r="J3" s="85"/>
      <c r="K3" s="85"/>
      <c r="L3" s="85"/>
      <c r="M3" s="85"/>
      <c r="N3" s="85"/>
      <c r="O3" s="85"/>
      <c r="P3" s="85"/>
      <c r="Q3" s="85"/>
      <c r="R3" s="85"/>
      <c r="S3" s="85"/>
      <c r="T3" s="85"/>
      <c r="U3" s="85"/>
    </row>
    <row r="4" spans="1:21" ht="13.5" customHeight="1" x14ac:dyDescent="0.2">
      <c r="A4" s="85"/>
      <c r="B4" s="85"/>
      <c r="C4" s="85"/>
      <c r="D4" s="85"/>
      <c r="E4" s="85"/>
      <c r="F4" s="85"/>
      <c r="G4" s="85"/>
      <c r="H4" s="85"/>
      <c r="I4" s="85"/>
      <c r="J4" s="85"/>
      <c r="K4" s="85"/>
      <c r="L4" s="85"/>
      <c r="M4" s="85"/>
      <c r="N4" s="85"/>
      <c r="O4" s="85"/>
      <c r="P4" s="85"/>
      <c r="Q4" s="85"/>
      <c r="R4" s="85"/>
      <c r="S4" s="85"/>
      <c r="T4" s="85"/>
      <c r="U4" s="85"/>
    </row>
    <row r="5" spans="1:21" ht="13.5" customHeight="1" x14ac:dyDescent="0.2">
      <c r="A5" s="85"/>
      <c r="B5" s="85"/>
      <c r="C5" s="85"/>
      <c r="D5" s="85"/>
      <c r="E5" s="85"/>
      <c r="F5" s="85"/>
      <c r="G5" s="85"/>
      <c r="H5" s="85"/>
      <c r="I5" s="85"/>
      <c r="J5" s="85"/>
      <c r="K5" s="85"/>
      <c r="L5" s="85"/>
      <c r="M5" s="85"/>
      <c r="N5" s="85"/>
      <c r="O5" s="85"/>
      <c r="P5" s="85"/>
      <c r="Q5" s="85"/>
      <c r="R5" s="85"/>
      <c r="S5" s="85"/>
      <c r="T5" s="85"/>
      <c r="U5" s="85"/>
    </row>
    <row r="6" spans="1:21" ht="13.5" customHeight="1" x14ac:dyDescent="0.2">
      <c r="A6" s="85"/>
      <c r="B6" s="85"/>
      <c r="C6" s="85"/>
      <c r="D6" s="85"/>
      <c r="E6" s="85"/>
      <c r="F6" s="85"/>
      <c r="G6" s="85"/>
      <c r="H6" s="85"/>
      <c r="I6" s="85"/>
      <c r="J6" s="85"/>
      <c r="K6" s="85"/>
      <c r="L6" s="85"/>
      <c r="M6" s="85"/>
      <c r="N6" s="85"/>
      <c r="O6" s="85"/>
      <c r="P6" s="85"/>
      <c r="Q6" s="85"/>
      <c r="R6" s="85"/>
      <c r="S6" s="85"/>
      <c r="T6" s="85"/>
      <c r="U6" s="85"/>
    </row>
    <row r="7" spans="1:21" ht="13.5" customHeight="1" x14ac:dyDescent="0.2">
      <c r="A7" s="85"/>
      <c r="B7" s="85"/>
      <c r="C7" s="85"/>
      <c r="D7" s="85"/>
      <c r="E7" s="85"/>
      <c r="F7" s="85"/>
      <c r="G7" s="85"/>
      <c r="H7" s="85"/>
      <c r="I7" s="85"/>
      <c r="J7" s="85"/>
      <c r="K7" s="85"/>
      <c r="L7" s="85"/>
      <c r="M7" s="85"/>
      <c r="N7" s="85"/>
      <c r="O7" s="85"/>
      <c r="P7" s="85"/>
      <c r="Q7" s="85"/>
      <c r="R7" s="85"/>
      <c r="S7" s="85"/>
      <c r="T7" s="85"/>
      <c r="U7" s="85"/>
    </row>
    <row r="8" spans="1:21" ht="13.5" customHeight="1" x14ac:dyDescent="0.2">
      <c r="A8" s="85"/>
      <c r="B8" s="85"/>
      <c r="C8" s="85"/>
      <c r="D8" s="85"/>
      <c r="E8" s="85"/>
      <c r="F8" s="85"/>
      <c r="G8" s="85"/>
      <c r="H8" s="85"/>
      <c r="I8" s="85"/>
      <c r="J8" s="85"/>
      <c r="K8" s="85"/>
      <c r="L8" s="85"/>
      <c r="M8" s="85"/>
      <c r="N8" s="85"/>
      <c r="O8" s="85"/>
      <c r="P8" s="85"/>
      <c r="Q8" s="85"/>
      <c r="R8" s="85"/>
      <c r="S8" s="85"/>
      <c r="T8" s="85"/>
      <c r="U8" s="85"/>
    </row>
    <row r="9" spans="1:21" ht="13.5" customHeight="1" x14ac:dyDescent="0.2">
      <c r="A9" s="85"/>
      <c r="B9" s="85"/>
      <c r="C9" s="85"/>
      <c r="D9" s="85"/>
      <c r="E9" s="85"/>
      <c r="F9" s="85"/>
      <c r="G9" s="85"/>
      <c r="H9" s="85"/>
      <c r="I9" s="85"/>
      <c r="J9" s="85"/>
      <c r="K9" s="85"/>
      <c r="L9" s="85"/>
      <c r="M9" s="85"/>
      <c r="N9" s="85"/>
      <c r="O9" s="85"/>
      <c r="P9" s="85"/>
      <c r="Q9" s="85"/>
      <c r="R9" s="85"/>
      <c r="S9" s="85"/>
      <c r="T9" s="85"/>
      <c r="U9" s="85"/>
    </row>
    <row r="10" spans="1:21" ht="13.5" customHeight="1" x14ac:dyDescent="0.2">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2">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2">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2">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2">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2">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2">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2">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2">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2">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2">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2">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2">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2">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2">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2">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2">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2">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2">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2">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2">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2">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2">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2">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2">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2">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2">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2">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2">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2">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2">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2">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2">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2">
      <c r="A43" s="85"/>
      <c r="B43" s="85"/>
      <c r="C43" s="85"/>
      <c r="D43" s="85"/>
      <c r="E43" s="85"/>
      <c r="F43" s="85"/>
      <c r="G43" s="85"/>
      <c r="H43" s="85"/>
      <c r="I43" s="85"/>
      <c r="J43" s="85"/>
      <c r="K43" s="85"/>
      <c r="L43" s="85"/>
      <c r="M43" s="85"/>
      <c r="N43" s="85"/>
      <c r="O43" s="240" t="s">
        <v>22</v>
      </c>
      <c r="P43" s="85"/>
      <c r="Q43" s="85"/>
      <c r="R43" s="85"/>
      <c r="S43" s="85"/>
      <c r="T43" s="85"/>
      <c r="U43" s="85"/>
    </row>
    <row r="44" spans="1:21" ht="30.75" customHeight="1" x14ac:dyDescent="0.2">
      <c r="A44" s="85"/>
      <c r="B44" s="204" t="s">
        <v>24</v>
      </c>
      <c r="C44" s="210"/>
      <c r="D44" s="210"/>
      <c r="E44" s="218"/>
      <c r="F44" s="218"/>
      <c r="G44" s="218"/>
      <c r="H44" s="218"/>
      <c r="I44" s="218"/>
      <c r="J44" s="221" t="s">
        <v>16</v>
      </c>
      <c r="K44" s="223" t="s">
        <v>522</v>
      </c>
      <c r="L44" s="232" t="s">
        <v>523</v>
      </c>
      <c r="M44" s="232" t="s">
        <v>524</v>
      </c>
      <c r="N44" s="232" t="s">
        <v>525</v>
      </c>
      <c r="O44" s="241" t="s">
        <v>527</v>
      </c>
      <c r="P44" s="85"/>
      <c r="Q44" s="85"/>
      <c r="R44" s="85"/>
      <c r="S44" s="85"/>
      <c r="T44" s="85"/>
      <c r="U44" s="85"/>
    </row>
    <row r="45" spans="1:21" ht="30.75" customHeight="1" x14ac:dyDescent="0.2">
      <c r="A45" s="85"/>
      <c r="B45" s="1064" t="s">
        <v>28</v>
      </c>
      <c r="C45" s="1065"/>
      <c r="D45" s="213"/>
      <c r="E45" s="1078" t="s">
        <v>26</v>
      </c>
      <c r="F45" s="1078"/>
      <c r="G45" s="1078"/>
      <c r="H45" s="1078"/>
      <c r="I45" s="1078"/>
      <c r="J45" s="1079"/>
      <c r="K45" s="224">
        <v>1118</v>
      </c>
      <c r="L45" s="233">
        <v>1099</v>
      </c>
      <c r="M45" s="233">
        <v>1077</v>
      </c>
      <c r="N45" s="233">
        <v>1068</v>
      </c>
      <c r="O45" s="242">
        <v>1078</v>
      </c>
      <c r="P45" s="85"/>
      <c r="Q45" s="85"/>
      <c r="R45" s="85"/>
      <c r="S45" s="85"/>
      <c r="T45" s="85"/>
      <c r="U45" s="85"/>
    </row>
    <row r="46" spans="1:21" ht="30.75" customHeight="1" x14ac:dyDescent="0.2">
      <c r="A46" s="85"/>
      <c r="B46" s="1066"/>
      <c r="C46" s="1067"/>
      <c r="D46" s="214"/>
      <c r="E46" s="1070" t="s">
        <v>30</v>
      </c>
      <c r="F46" s="1070"/>
      <c r="G46" s="1070"/>
      <c r="H46" s="1070"/>
      <c r="I46" s="1070"/>
      <c r="J46" s="1071"/>
      <c r="K46" s="225" t="s">
        <v>199</v>
      </c>
      <c r="L46" s="234" t="s">
        <v>199</v>
      </c>
      <c r="M46" s="234" t="s">
        <v>199</v>
      </c>
      <c r="N46" s="234" t="s">
        <v>199</v>
      </c>
      <c r="O46" s="243" t="s">
        <v>199</v>
      </c>
      <c r="P46" s="85"/>
      <c r="Q46" s="85"/>
      <c r="R46" s="85"/>
      <c r="S46" s="85"/>
      <c r="T46" s="85"/>
      <c r="U46" s="85"/>
    </row>
    <row r="47" spans="1:21" ht="30.75" customHeight="1" x14ac:dyDescent="0.2">
      <c r="A47" s="85"/>
      <c r="B47" s="1066"/>
      <c r="C47" s="1067"/>
      <c r="D47" s="214"/>
      <c r="E47" s="1070" t="s">
        <v>32</v>
      </c>
      <c r="F47" s="1070"/>
      <c r="G47" s="1070"/>
      <c r="H47" s="1070"/>
      <c r="I47" s="1070"/>
      <c r="J47" s="1071"/>
      <c r="K47" s="225" t="s">
        <v>199</v>
      </c>
      <c r="L47" s="234" t="s">
        <v>199</v>
      </c>
      <c r="M47" s="234" t="s">
        <v>199</v>
      </c>
      <c r="N47" s="234" t="s">
        <v>199</v>
      </c>
      <c r="O47" s="243" t="s">
        <v>199</v>
      </c>
      <c r="P47" s="85"/>
      <c r="Q47" s="85"/>
      <c r="R47" s="85"/>
      <c r="S47" s="85"/>
      <c r="T47" s="85"/>
      <c r="U47" s="85"/>
    </row>
    <row r="48" spans="1:21" ht="30.75" customHeight="1" x14ac:dyDescent="0.2">
      <c r="A48" s="85"/>
      <c r="B48" s="1066"/>
      <c r="C48" s="1067"/>
      <c r="D48" s="214"/>
      <c r="E48" s="1070" t="s">
        <v>35</v>
      </c>
      <c r="F48" s="1070"/>
      <c r="G48" s="1070"/>
      <c r="H48" s="1070"/>
      <c r="I48" s="1070"/>
      <c r="J48" s="1071"/>
      <c r="K48" s="225">
        <v>139</v>
      </c>
      <c r="L48" s="234">
        <v>104</v>
      </c>
      <c r="M48" s="234">
        <v>125</v>
      </c>
      <c r="N48" s="234">
        <v>133</v>
      </c>
      <c r="O48" s="243">
        <v>135</v>
      </c>
      <c r="P48" s="85"/>
      <c r="Q48" s="85"/>
      <c r="R48" s="85"/>
      <c r="S48" s="85"/>
      <c r="T48" s="85"/>
      <c r="U48" s="85"/>
    </row>
    <row r="49" spans="1:21" ht="30.75" customHeight="1" x14ac:dyDescent="0.2">
      <c r="A49" s="85"/>
      <c r="B49" s="1066"/>
      <c r="C49" s="1067"/>
      <c r="D49" s="214"/>
      <c r="E49" s="1070" t="s">
        <v>0</v>
      </c>
      <c r="F49" s="1070"/>
      <c r="G49" s="1070"/>
      <c r="H49" s="1070"/>
      <c r="I49" s="1070"/>
      <c r="J49" s="1071"/>
      <c r="K49" s="225">
        <v>10</v>
      </c>
      <c r="L49" s="234">
        <v>9</v>
      </c>
      <c r="M49" s="234">
        <v>6</v>
      </c>
      <c r="N49" s="234">
        <v>5</v>
      </c>
      <c r="O49" s="243">
        <v>5</v>
      </c>
      <c r="P49" s="85"/>
      <c r="Q49" s="85"/>
      <c r="R49" s="85"/>
      <c r="S49" s="85"/>
      <c r="T49" s="85"/>
      <c r="U49" s="85"/>
    </row>
    <row r="50" spans="1:21" ht="30.75" customHeight="1" x14ac:dyDescent="0.2">
      <c r="A50" s="85"/>
      <c r="B50" s="1066"/>
      <c r="C50" s="1067"/>
      <c r="D50" s="214"/>
      <c r="E50" s="1070" t="s">
        <v>40</v>
      </c>
      <c r="F50" s="1070"/>
      <c r="G50" s="1070"/>
      <c r="H50" s="1070"/>
      <c r="I50" s="1070"/>
      <c r="J50" s="1071"/>
      <c r="K50" s="225">
        <v>17</v>
      </c>
      <c r="L50" s="234">
        <v>15</v>
      </c>
      <c r="M50" s="234">
        <v>13</v>
      </c>
      <c r="N50" s="234">
        <v>12</v>
      </c>
      <c r="O50" s="243">
        <v>10</v>
      </c>
      <c r="P50" s="85"/>
      <c r="Q50" s="85"/>
      <c r="R50" s="85"/>
      <c r="S50" s="85"/>
      <c r="T50" s="85"/>
      <c r="U50" s="85"/>
    </row>
    <row r="51" spans="1:21" ht="30.75" customHeight="1" x14ac:dyDescent="0.2">
      <c r="A51" s="85"/>
      <c r="B51" s="1068"/>
      <c r="C51" s="1069"/>
      <c r="D51" s="215"/>
      <c r="E51" s="1070" t="s">
        <v>42</v>
      </c>
      <c r="F51" s="1070"/>
      <c r="G51" s="1070"/>
      <c r="H51" s="1070"/>
      <c r="I51" s="1070"/>
      <c r="J51" s="1071"/>
      <c r="K51" s="225" t="s">
        <v>199</v>
      </c>
      <c r="L51" s="234" t="s">
        <v>199</v>
      </c>
      <c r="M51" s="234" t="s">
        <v>199</v>
      </c>
      <c r="N51" s="234" t="s">
        <v>199</v>
      </c>
      <c r="O51" s="243" t="s">
        <v>199</v>
      </c>
      <c r="P51" s="85"/>
      <c r="Q51" s="85"/>
      <c r="R51" s="85"/>
      <c r="S51" s="85"/>
      <c r="T51" s="85"/>
      <c r="U51" s="85"/>
    </row>
    <row r="52" spans="1:21" ht="30.75" customHeight="1" x14ac:dyDescent="0.2">
      <c r="A52" s="85"/>
      <c r="B52" s="1072" t="s">
        <v>45</v>
      </c>
      <c r="C52" s="1073"/>
      <c r="D52" s="215"/>
      <c r="E52" s="1070" t="s">
        <v>48</v>
      </c>
      <c r="F52" s="1070"/>
      <c r="G52" s="1070"/>
      <c r="H52" s="1070"/>
      <c r="I52" s="1070"/>
      <c r="J52" s="1071"/>
      <c r="K52" s="225">
        <v>1003</v>
      </c>
      <c r="L52" s="234">
        <v>977</v>
      </c>
      <c r="M52" s="234">
        <v>950</v>
      </c>
      <c r="N52" s="234">
        <v>919</v>
      </c>
      <c r="O52" s="243">
        <v>904</v>
      </c>
      <c r="P52" s="85"/>
      <c r="Q52" s="85"/>
      <c r="R52" s="85"/>
      <c r="S52" s="85"/>
      <c r="T52" s="85"/>
      <c r="U52" s="85"/>
    </row>
    <row r="53" spans="1:21" ht="30.75" customHeight="1" x14ac:dyDescent="0.2">
      <c r="A53" s="85"/>
      <c r="B53" s="1074" t="s">
        <v>50</v>
      </c>
      <c r="C53" s="1075"/>
      <c r="D53" s="216"/>
      <c r="E53" s="1076" t="s">
        <v>53</v>
      </c>
      <c r="F53" s="1076"/>
      <c r="G53" s="1076"/>
      <c r="H53" s="1076"/>
      <c r="I53" s="1076"/>
      <c r="J53" s="1077"/>
      <c r="K53" s="226">
        <v>281</v>
      </c>
      <c r="L53" s="235">
        <v>250</v>
      </c>
      <c r="M53" s="235">
        <v>271</v>
      </c>
      <c r="N53" s="235">
        <v>299</v>
      </c>
      <c r="O53" s="244">
        <v>324</v>
      </c>
      <c r="P53" s="85"/>
      <c r="Q53" s="85"/>
      <c r="R53" s="85"/>
      <c r="S53" s="85"/>
      <c r="T53" s="85"/>
      <c r="U53" s="85"/>
    </row>
    <row r="54" spans="1:21" ht="24" customHeight="1" x14ac:dyDescent="0.2">
      <c r="A54" s="85"/>
      <c r="B54" s="205" t="s">
        <v>60</v>
      </c>
      <c r="C54" s="85"/>
      <c r="D54" s="85"/>
      <c r="E54" s="85"/>
      <c r="F54" s="85"/>
      <c r="G54" s="85"/>
      <c r="H54" s="85"/>
      <c r="I54" s="85"/>
      <c r="J54" s="85"/>
      <c r="K54" s="85"/>
      <c r="L54" s="85"/>
      <c r="M54" s="85"/>
      <c r="N54" s="85"/>
      <c r="O54" s="85"/>
      <c r="P54" s="85"/>
      <c r="Q54" s="85"/>
      <c r="R54" s="85"/>
      <c r="S54" s="85"/>
      <c r="T54" s="85"/>
      <c r="U54" s="85"/>
    </row>
    <row r="55" spans="1:21" ht="24" customHeight="1" x14ac:dyDescent="0.2">
      <c r="A55" s="85"/>
      <c r="B55" s="205" t="s">
        <v>62</v>
      </c>
      <c r="C55" s="85"/>
      <c r="D55" s="85"/>
      <c r="E55" s="85"/>
      <c r="F55" s="85"/>
      <c r="G55" s="85"/>
      <c r="H55" s="85"/>
      <c r="I55" s="85"/>
      <c r="J55" s="85"/>
      <c r="K55" s="85"/>
      <c r="L55" s="85"/>
      <c r="M55" s="85"/>
      <c r="N55" s="85"/>
      <c r="O55" s="85"/>
      <c r="P55" s="85"/>
      <c r="Q55" s="85"/>
      <c r="R55" s="85"/>
      <c r="S55" s="85"/>
      <c r="T55" s="85"/>
      <c r="U55" s="85"/>
    </row>
    <row r="56" spans="1:21" ht="24" customHeight="1" x14ac:dyDescent="0.2">
      <c r="A56" s="85"/>
      <c r="B56" s="206" t="s">
        <v>6</v>
      </c>
      <c r="C56" s="211"/>
      <c r="D56" s="211"/>
      <c r="E56" s="211"/>
      <c r="F56" s="211"/>
      <c r="G56" s="211"/>
      <c r="H56" s="211"/>
      <c r="I56" s="211"/>
      <c r="J56" s="211"/>
      <c r="K56" s="227"/>
      <c r="L56" s="227"/>
      <c r="M56" s="227"/>
      <c r="N56" s="227"/>
      <c r="O56" s="245" t="s">
        <v>530</v>
      </c>
      <c r="P56" s="85"/>
      <c r="Q56" s="85"/>
      <c r="R56" s="85"/>
      <c r="S56" s="85"/>
      <c r="T56" s="85"/>
      <c r="U56" s="85"/>
    </row>
    <row r="57" spans="1:21" ht="31.5" customHeight="1" x14ac:dyDescent="0.2">
      <c r="A57" s="85"/>
      <c r="B57" s="207"/>
      <c r="C57" s="212"/>
      <c r="D57" s="212"/>
      <c r="E57" s="219"/>
      <c r="F57" s="219"/>
      <c r="G57" s="219"/>
      <c r="H57" s="219"/>
      <c r="I57" s="219"/>
      <c r="J57" s="222" t="s">
        <v>16</v>
      </c>
      <c r="K57" s="228" t="s">
        <v>522</v>
      </c>
      <c r="L57" s="236" t="s">
        <v>523</v>
      </c>
      <c r="M57" s="236" t="s">
        <v>524</v>
      </c>
      <c r="N57" s="236" t="s">
        <v>525</v>
      </c>
      <c r="O57" s="246" t="s">
        <v>527</v>
      </c>
      <c r="P57" s="85"/>
      <c r="Q57" s="85"/>
      <c r="R57" s="85"/>
      <c r="S57" s="85"/>
      <c r="T57" s="85"/>
      <c r="U57" s="85"/>
    </row>
    <row r="58" spans="1:21" ht="31.5" customHeight="1" x14ac:dyDescent="0.2">
      <c r="B58" s="1058" t="s">
        <v>64</v>
      </c>
      <c r="C58" s="1059"/>
      <c r="D58" s="1049" t="s">
        <v>66</v>
      </c>
      <c r="E58" s="1050"/>
      <c r="F58" s="1050"/>
      <c r="G58" s="1050"/>
      <c r="H58" s="1050"/>
      <c r="I58" s="1050"/>
      <c r="J58" s="1051"/>
      <c r="K58" s="229" t="s">
        <v>539</v>
      </c>
      <c r="L58" s="237" t="s">
        <v>539</v>
      </c>
      <c r="M58" s="237" t="s">
        <v>539</v>
      </c>
      <c r="N58" s="237" t="s">
        <v>539</v>
      </c>
      <c r="O58" s="247" t="s">
        <v>539</v>
      </c>
    </row>
    <row r="59" spans="1:21" ht="31.5" customHeight="1" x14ac:dyDescent="0.2">
      <c r="B59" s="1060"/>
      <c r="C59" s="1061"/>
      <c r="D59" s="1052" t="s">
        <v>13</v>
      </c>
      <c r="E59" s="1053"/>
      <c r="F59" s="1053"/>
      <c r="G59" s="1053"/>
      <c r="H59" s="1053"/>
      <c r="I59" s="1053"/>
      <c r="J59" s="1054"/>
      <c r="K59" s="230" t="s">
        <v>539</v>
      </c>
      <c r="L59" s="238" t="s">
        <v>539</v>
      </c>
      <c r="M59" s="238" t="s">
        <v>539</v>
      </c>
      <c r="N59" s="238" t="s">
        <v>539</v>
      </c>
      <c r="O59" s="248" t="s">
        <v>539</v>
      </c>
    </row>
    <row r="60" spans="1:21" ht="31.5" customHeight="1" x14ac:dyDescent="0.2">
      <c r="B60" s="1062"/>
      <c r="C60" s="1063"/>
      <c r="D60" s="1055" t="s">
        <v>67</v>
      </c>
      <c r="E60" s="1056"/>
      <c r="F60" s="1056"/>
      <c r="G60" s="1056"/>
      <c r="H60" s="1056"/>
      <c r="I60" s="1056"/>
      <c r="J60" s="1057"/>
      <c r="K60" s="231" t="s">
        <v>539</v>
      </c>
      <c r="L60" s="239" t="s">
        <v>539</v>
      </c>
      <c r="M60" s="239" t="s">
        <v>539</v>
      </c>
      <c r="N60" s="239" t="s">
        <v>539</v>
      </c>
      <c r="O60" s="249" t="s">
        <v>539</v>
      </c>
    </row>
    <row r="61" spans="1:21" ht="24" customHeight="1" x14ac:dyDescent="0.2">
      <c r="B61" s="208"/>
      <c r="C61" s="208"/>
      <c r="D61" s="217" t="s">
        <v>46</v>
      </c>
      <c r="E61" s="220"/>
      <c r="F61" s="220"/>
      <c r="G61" s="220"/>
      <c r="H61" s="220"/>
      <c r="I61" s="220"/>
      <c r="J61" s="220"/>
      <c r="K61" s="220"/>
      <c r="L61" s="220"/>
      <c r="M61" s="220"/>
      <c r="N61" s="220"/>
      <c r="O61" s="220"/>
    </row>
    <row r="62" spans="1:21" ht="24" customHeight="1" x14ac:dyDescent="0.2">
      <c r="B62" s="209"/>
      <c r="C62" s="209"/>
      <c r="D62" s="217" t="s">
        <v>41</v>
      </c>
      <c r="E62" s="220"/>
      <c r="F62" s="220"/>
      <c r="G62" s="220"/>
      <c r="H62" s="220"/>
      <c r="I62" s="220"/>
      <c r="J62" s="220"/>
      <c r="K62" s="220"/>
      <c r="L62" s="220"/>
      <c r="M62" s="220"/>
      <c r="N62" s="220"/>
      <c r="O62" s="220"/>
    </row>
    <row r="63" spans="1:21" ht="24" customHeight="1" x14ac:dyDescent="0.2">
      <c r="A63" s="85"/>
      <c r="B63" s="205"/>
      <c r="C63" s="85"/>
      <c r="D63" s="85"/>
      <c r="E63" s="85"/>
      <c r="F63" s="85"/>
      <c r="G63" s="85"/>
      <c r="H63" s="85"/>
      <c r="I63" s="85"/>
      <c r="J63" s="85"/>
      <c r="K63" s="85"/>
      <c r="L63" s="85"/>
      <c r="M63" s="85"/>
      <c r="N63" s="85"/>
      <c r="O63" s="85"/>
      <c r="P63" s="85"/>
      <c r="Q63" s="85"/>
      <c r="R63" s="85"/>
      <c r="S63" s="85"/>
      <c r="T63" s="85"/>
      <c r="U63" s="85"/>
    </row>
    <row r="64" spans="1:21" ht="24" customHeight="1" x14ac:dyDescent="0.2">
      <c r="A64" s="85"/>
      <c r="B64" s="205"/>
      <c r="C64" s="85"/>
      <c r="D64" s="85"/>
      <c r="E64" s="85"/>
      <c r="F64" s="85"/>
      <c r="G64" s="85"/>
      <c r="H64" s="85"/>
      <c r="I64" s="85"/>
      <c r="J64" s="85"/>
      <c r="K64" s="85"/>
      <c r="L64" s="85"/>
      <c r="M64" s="85"/>
      <c r="N64" s="85"/>
      <c r="O64" s="85"/>
      <c r="P64" s="85"/>
      <c r="Q64" s="85"/>
      <c r="R64" s="85"/>
      <c r="S64" s="85"/>
      <c r="T64" s="85"/>
      <c r="U64" s="85"/>
    </row>
  </sheetData>
  <sheetProtection algorithmName="SHA-512" hashValue="ugQ96yRjHxkvlbQ9uLBB/P5+ZkjgAc4qFupKEadtpcCcAWHzzWo7Wni6JnQFcnUxQBog+o4IyTjjtCJ4Msk2Rg==" saltValue="C7CKgelB8jBKIGCeTcc4DQ==" spinCount="100000" sheet="1" objects="1" scenarios="1"/>
  <mergeCells count="16">
    <mergeCell ref="D58:J58"/>
    <mergeCell ref="D59:J59"/>
    <mergeCell ref="D60:J60"/>
    <mergeCell ref="B58:C60"/>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M55"/>
  <sheetViews>
    <sheetView showGridLines="0" zoomScaleSheetLayoutView="100" workbookViewId="0"/>
  </sheetViews>
  <sheetFormatPr defaultColWidth="0" defaultRowHeight="13.5" customHeight="1" zeroHeight="1" x14ac:dyDescent="0.2"/>
  <cols>
    <col min="1" max="1" width="6.6640625" style="46" customWidth="1"/>
    <col min="2" max="3" width="12.6640625" style="46" customWidth="1"/>
    <col min="4" max="4" width="11.6640625" style="46" customWidth="1"/>
    <col min="5" max="8" width="10.33203125" style="46" customWidth="1"/>
    <col min="9" max="13" width="16.33203125" style="46" customWidth="1"/>
    <col min="14" max="19" width="12.6640625" style="46" customWidth="1"/>
    <col min="20" max="20" width="0" style="46" hidden="1" customWidth="1"/>
    <col min="21" max="16384" width="0" style="4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40" t="s">
        <v>22</v>
      </c>
    </row>
    <row r="40" spans="2:13" ht="27.75" customHeight="1" x14ac:dyDescent="0.2">
      <c r="B40" s="204" t="s">
        <v>24</v>
      </c>
      <c r="C40" s="210"/>
      <c r="D40" s="210"/>
      <c r="E40" s="218"/>
      <c r="F40" s="218"/>
      <c r="G40" s="218"/>
      <c r="H40" s="221" t="s">
        <v>16</v>
      </c>
      <c r="I40" s="223" t="s">
        <v>522</v>
      </c>
      <c r="J40" s="232" t="s">
        <v>523</v>
      </c>
      <c r="K40" s="232" t="s">
        <v>524</v>
      </c>
      <c r="L40" s="232" t="s">
        <v>525</v>
      </c>
      <c r="M40" s="254" t="s">
        <v>527</v>
      </c>
    </row>
    <row r="41" spans="2:13" ht="27.75" customHeight="1" x14ac:dyDescent="0.2">
      <c r="B41" s="1064" t="s">
        <v>37</v>
      </c>
      <c r="C41" s="1065"/>
      <c r="D41" s="213"/>
      <c r="E41" s="1089" t="s">
        <v>70</v>
      </c>
      <c r="F41" s="1089"/>
      <c r="G41" s="1089"/>
      <c r="H41" s="1090"/>
      <c r="I41" s="224">
        <v>8637</v>
      </c>
      <c r="J41" s="233">
        <v>8341</v>
      </c>
      <c r="K41" s="233">
        <v>8006</v>
      </c>
      <c r="L41" s="233">
        <v>7500</v>
      </c>
      <c r="M41" s="242">
        <v>6890</v>
      </c>
    </row>
    <row r="42" spans="2:13" ht="27.75" customHeight="1" x14ac:dyDescent="0.2">
      <c r="B42" s="1066"/>
      <c r="C42" s="1067"/>
      <c r="D42" s="214"/>
      <c r="E42" s="1080" t="s">
        <v>76</v>
      </c>
      <c r="F42" s="1080"/>
      <c r="G42" s="1080"/>
      <c r="H42" s="1081"/>
      <c r="I42" s="225">
        <v>60</v>
      </c>
      <c r="J42" s="234">
        <v>47</v>
      </c>
      <c r="K42" s="234">
        <v>35</v>
      </c>
      <c r="L42" s="234">
        <v>25</v>
      </c>
      <c r="M42" s="243">
        <v>17</v>
      </c>
    </row>
    <row r="43" spans="2:13" ht="27.75" customHeight="1" x14ac:dyDescent="0.2">
      <c r="B43" s="1066"/>
      <c r="C43" s="1067"/>
      <c r="D43" s="214"/>
      <c r="E43" s="1080" t="s">
        <v>78</v>
      </c>
      <c r="F43" s="1080"/>
      <c r="G43" s="1080"/>
      <c r="H43" s="1081"/>
      <c r="I43" s="225">
        <v>1204</v>
      </c>
      <c r="J43" s="234">
        <v>1039</v>
      </c>
      <c r="K43" s="234">
        <v>926</v>
      </c>
      <c r="L43" s="234">
        <v>865</v>
      </c>
      <c r="M43" s="243">
        <v>871</v>
      </c>
    </row>
    <row r="44" spans="2:13" ht="27.75" customHeight="1" x14ac:dyDescent="0.2">
      <c r="B44" s="1066"/>
      <c r="C44" s="1067"/>
      <c r="D44" s="214"/>
      <c r="E44" s="1080" t="s">
        <v>19</v>
      </c>
      <c r="F44" s="1080"/>
      <c r="G44" s="1080"/>
      <c r="H44" s="1081"/>
      <c r="I44" s="225">
        <v>28</v>
      </c>
      <c r="J44" s="234">
        <v>19</v>
      </c>
      <c r="K44" s="234">
        <v>13</v>
      </c>
      <c r="L44" s="234">
        <v>8</v>
      </c>
      <c r="M44" s="243">
        <v>3</v>
      </c>
    </row>
    <row r="45" spans="2:13" ht="27.75" customHeight="1" x14ac:dyDescent="0.2">
      <c r="B45" s="1066"/>
      <c r="C45" s="1067"/>
      <c r="D45" s="214"/>
      <c r="E45" s="1080" t="s">
        <v>81</v>
      </c>
      <c r="F45" s="1080"/>
      <c r="G45" s="1080"/>
      <c r="H45" s="1081"/>
      <c r="I45" s="225">
        <v>714</v>
      </c>
      <c r="J45" s="234">
        <v>1008</v>
      </c>
      <c r="K45" s="234">
        <v>1016</v>
      </c>
      <c r="L45" s="234">
        <v>826</v>
      </c>
      <c r="M45" s="243">
        <v>732</v>
      </c>
    </row>
    <row r="46" spans="2:13" ht="27.75" customHeight="1" x14ac:dyDescent="0.2">
      <c r="B46" s="1066"/>
      <c r="C46" s="1067"/>
      <c r="D46" s="215"/>
      <c r="E46" s="1080" t="s">
        <v>80</v>
      </c>
      <c r="F46" s="1080"/>
      <c r="G46" s="1080"/>
      <c r="H46" s="1081"/>
      <c r="I46" s="225">
        <v>9</v>
      </c>
      <c r="J46" s="234">
        <v>8</v>
      </c>
      <c r="K46" s="234" t="s">
        <v>199</v>
      </c>
      <c r="L46" s="234" t="s">
        <v>199</v>
      </c>
      <c r="M46" s="243" t="s">
        <v>199</v>
      </c>
    </row>
    <row r="47" spans="2:13" ht="27.75" customHeight="1" x14ac:dyDescent="0.2">
      <c r="B47" s="1066"/>
      <c r="C47" s="1067"/>
      <c r="D47" s="250"/>
      <c r="E47" s="1086" t="s">
        <v>83</v>
      </c>
      <c r="F47" s="1087"/>
      <c r="G47" s="1087"/>
      <c r="H47" s="1088"/>
      <c r="I47" s="225" t="s">
        <v>199</v>
      </c>
      <c r="J47" s="234" t="s">
        <v>199</v>
      </c>
      <c r="K47" s="234" t="s">
        <v>199</v>
      </c>
      <c r="L47" s="234" t="s">
        <v>199</v>
      </c>
      <c r="M47" s="243" t="s">
        <v>199</v>
      </c>
    </row>
    <row r="48" spans="2:13" ht="27.75" customHeight="1" x14ac:dyDescent="0.2">
      <c r="B48" s="1066"/>
      <c r="C48" s="1067"/>
      <c r="D48" s="214"/>
      <c r="E48" s="1080" t="s">
        <v>55</v>
      </c>
      <c r="F48" s="1080"/>
      <c r="G48" s="1080"/>
      <c r="H48" s="1081"/>
      <c r="I48" s="225" t="s">
        <v>199</v>
      </c>
      <c r="J48" s="234" t="s">
        <v>199</v>
      </c>
      <c r="K48" s="234" t="s">
        <v>199</v>
      </c>
      <c r="L48" s="234" t="s">
        <v>199</v>
      </c>
      <c r="M48" s="243" t="s">
        <v>199</v>
      </c>
    </row>
    <row r="49" spans="2:13" ht="27.75" customHeight="1" x14ac:dyDescent="0.2">
      <c r="B49" s="1068"/>
      <c r="C49" s="1069"/>
      <c r="D49" s="214"/>
      <c r="E49" s="1080" t="s">
        <v>87</v>
      </c>
      <c r="F49" s="1080"/>
      <c r="G49" s="1080"/>
      <c r="H49" s="1081"/>
      <c r="I49" s="225" t="s">
        <v>199</v>
      </c>
      <c r="J49" s="234" t="s">
        <v>199</v>
      </c>
      <c r="K49" s="234" t="s">
        <v>199</v>
      </c>
      <c r="L49" s="234" t="s">
        <v>199</v>
      </c>
      <c r="M49" s="243" t="s">
        <v>199</v>
      </c>
    </row>
    <row r="50" spans="2:13" ht="27.75" customHeight="1" x14ac:dyDescent="0.2">
      <c r="B50" s="1084" t="s">
        <v>89</v>
      </c>
      <c r="C50" s="1085"/>
      <c r="D50" s="251"/>
      <c r="E50" s="1080" t="s">
        <v>90</v>
      </c>
      <c r="F50" s="1080"/>
      <c r="G50" s="1080"/>
      <c r="H50" s="1081"/>
      <c r="I50" s="225">
        <v>5891</v>
      </c>
      <c r="J50" s="234">
        <v>5727</v>
      </c>
      <c r="K50" s="234">
        <v>5754</v>
      </c>
      <c r="L50" s="234">
        <v>6315</v>
      </c>
      <c r="M50" s="243">
        <v>6209</v>
      </c>
    </row>
    <row r="51" spans="2:13" ht="27.75" customHeight="1" x14ac:dyDescent="0.2">
      <c r="B51" s="1066"/>
      <c r="C51" s="1067"/>
      <c r="D51" s="214"/>
      <c r="E51" s="1080" t="s">
        <v>92</v>
      </c>
      <c r="F51" s="1080"/>
      <c r="G51" s="1080"/>
      <c r="H51" s="1081"/>
      <c r="I51" s="225">
        <v>27</v>
      </c>
      <c r="J51" s="234">
        <v>20</v>
      </c>
      <c r="K51" s="234">
        <v>12</v>
      </c>
      <c r="L51" s="234">
        <v>9</v>
      </c>
      <c r="M51" s="243">
        <v>5</v>
      </c>
    </row>
    <row r="52" spans="2:13" ht="27.75" customHeight="1" x14ac:dyDescent="0.2">
      <c r="B52" s="1068"/>
      <c r="C52" s="1069"/>
      <c r="D52" s="214"/>
      <c r="E52" s="1080" t="s">
        <v>44</v>
      </c>
      <c r="F52" s="1080"/>
      <c r="G52" s="1080"/>
      <c r="H52" s="1081"/>
      <c r="I52" s="225">
        <v>7585</v>
      </c>
      <c r="J52" s="234">
        <v>7167</v>
      </c>
      <c r="K52" s="234">
        <v>6812</v>
      </c>
      <c r="L52" s="234">
        <v>6328</v>
      </c>
      <c r="M52" s="243">
        <v>5806</v>
      </c>
    </row>
    <row r="53" spans="2:13" ht="27.75" customHeight="1" x14ac:dyDescent="0.2">
      <c r="B53" s="1074" t="s">
        <v>50</v>
      </c>
      <c r="C53" s="1075"/>
      <c r="D53" s="216"/>
      <c r="E53" s="1082" t="s">
        <v>96</v>
      </c>
      <c r="F53" s="1082"/>
      <c r="G53" s="1082"/>
      <c r="H53" s="1083"/>
      <c r="I53" s="226">
        <v>-2851</v>
      </c>
      <c r="J53" s="235">
        <v>-2451</v>
      </c>
      <c r="K53" s="235">
        <v>-2582</v>
      </c>
      <c r="L53" s="235">
        <v>-3427</v>
      </c>
      <c r="M53" s="244">
        <v>-3507</v>
      </c>
    </row>
    <row r="54" spans="2:13" ht="27.75" customHeight="1" x14ac:dyDescent="0.2">
      <c r="B54" s="205" t="s">
        <v>69</v>
      </c>
      <c r="C54" s="191"/>
      <c r="D54" s="191"/>
      <c r="E54" s="252"/>
      <c r="F54" s="252"/>
      <c r="G54" s="252"/>
      <c r="H54" s="252"/>
      <c r="I54" s="253"/>
      <c r="J54" s="253"/>
      <c r="K54" s="253"/>
      <c r="L54" s="253"/>
      <c r="M54" s="253"/>
    </row>
    <row r="55" spans="2:13" ht="13.2" x14ac:dyDescent="0.2"/>
  </sheetData>
  <sheetProtection algorithmName="SHA-512" hashValue="NWZV8mdAdH+OlDiAJzqjrOJoC63FJ8A0uz4fXm6tR1s95S8/nI/TD/dZmOrq5NGp2ulopUFJzJjN9opaLVpDJg==" saltValue="E6q38a+FSXDhZgUJr6QZyw=="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46" customWidth="1"/>
    <col min="2" max="2" width="16.33203125" style="46" customWidth="1"/>
    <col min="3" max="5" width="26.21875" style="46" customWidth="1"/>
    <col min="6" max="8" width="24.21875" style="46" customWidth="1"/>
    <col min="9" max="14" width="26" style="46" customWidth="1"/>
    <col min="15" max="15" width="6.10937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85"/>
      <c r="C53" s="85"/>
      <c r="D53" s="85"/>
      <c r="E53" s="85"/>
      <c r="F53" s="85"/>
      <c r="G53" s="85"/>
      <c r="H53" s="270" t="s">
        <v>94</v>
      </c>
    </row>
    <row r="54" spans="2:8" ht="29.25" customHeight="1" x14ac:dyDescent="0.25">
      <c r="B54" s="255" t="s">
        <v>5</v>
      </c>
      <c r="C54" s="261"/>
      <c r="D54" s="261"/>
      <c r="E54" s="262" t="s">
        <v>16</v>
      </c>
      <c r="F54" s="263" t="s">
        <v>524</v>
      </c>
      <c r="G54" s="263" t="s">
        <v>525</v>
      </c>
      <c r="H54" s="271" t="s">
        <v>527</v>
      </c>
    </row>
    <row r="55" spans="2:8" ht="52.5" customHeight="1" x14ac:dyDescent="0.2">
      <c r="B55" s="256"/>
      <c r="C55" s="1099" t="s">
        <v>100</v>
      </c>
      <c r="D55" s="1099"/>
      <c r="E55" s="1100"/>
      <c r="F55" s="264">
        <v>3022</v>
      </c>
      <c r="G55" s="264">
        <v>3022</v>
      </c>
      <c r="H55" s="272">
        <v>2822</v>
      </c>
    </row>
    <row r="56" spans="2:8" ht="52.5" customHeight="1" x14ac:dyDescent="0.2">
      <c r="B56" s="257"/>
      <c r="C56" s="1101" t="s">
        <v>103</v>
      </c>
      <c r="D56" s="1101"/>
      <c r="E56" s="1102"/>
      <c r="F56" s="265">
        <v>321</v>
      </c>
      <c r="G56" s="265">
        <v>362</v>
      </c>
      <c r="H56" s="273">
        <v>362</v>
      </c>
    </row>
    <row r="57" spans="2:8" ht="53.25" customHeight="1" x14ac:dyDescent="0.2">
      <c r="B57" s="257"/>
      <c r="C57" s="1103" t="s">
        <v>74</v>
      </c>
      <c r="D57" s="1103"/>
      <c r="E57" s="1104"/>
      <c r="F57" s="266">
        <v>3604</v>
      </c>
      <c r="G57" s="266">
        <v>4088</v>
      </c>
      <c r="H57" s="274">
        <v>4146</v>
      </c>
    </row>
    <row r="58" spans="2:8" ht="45.75" customHeight="1" x14ac:dyDescent="0.2">
      <c r="B58" s="258"/>
      <c r="C58" s="1091" t="s">
        <v>540</v>
      </c>
      <c r="D58" s="1092"/>
      <c r="E58" s="1093"/>
      <c r="F58" s="267">
        <v>1404</v>
      </c>
      <c r="G58" s="267">
        <v>1404</v>
      </c>
      <c r="H58" s="275">
        <v>1399</v>
      </c>
    </row>
    <row r="59" spans="2:8" ht="45.75" customHeight="1" x14ac:dyDescent="0.2">
      <c r="B59" s="258"/>
      <c r="C59" s="1091" t="s">
        <v>541</v>
      </c>
      <c r="D59" s="1092"/>
      <c r="E59" s="1093"/>
      <c r="F59" s="267">
        <v>1260</v>
      </c>
      <c r="G59" s="267">
        <v>1260</v>
      </c>
      <c r="H59" s="275">
        <v>1260</v>
      </c>
    </row>
    <row r="60" spans="2:8" ht="45.75" customHeight="1" x14ac:dyDescent="0.2">
      <c r="B60" s="258"/>
      <c r="C60" s="1091" t="s">
        <v>411</v>
      </c>
      <c r="D60" s="1092"/>
      <c r="E60" s="1093"/>
      <c r="F60" s="267">
        <v>259</v>
      </c>
      <c r="G60" s="267">
        <v>669</v>
      </c>
      <c r="H60" s="275">
        <v>669</v>
      </c>
    </row>
    <row r="61" spans="2:8" ht="45.75" customHeight="1" x14ac:dyDescent="0.2">
      <c r="B61" s="258"/>
      <c r="C61" s="1091" t="s">
        <v>542</v>
      </c>
      <c r="D61" s="1092"/>
      <c r="E61" s="1093"/>
      <c r="F61" s="267">
        <v>329</v>
      </c>
      <c r="G61" s="267">
        <v>323</v>
      </c>
      <c r="H61" s="275">
        <v>324</v>
      </c>
    </row>
    <row r="62" spans="2:8" ht="45.75" customHeight="1" x14ac:dyDescent="0.2">
      <c r="B62" s="259"/>
      <c r="C62" s="1094" t="s">
        <v>543</v>
      </c>
      <c r="D62" s="1095"/>
      <c r="E62" s="1096"/>
      <c r="F62" s="268">
        <v>262</v>
      </c>
      <c r="G62" s="268">
        <v>275</v>
      </c>
      <c r="H62" s="276">
        <v>304</v>
      </c>
    </row>
    <row r="63" spans="2:8" ht="52.5" customHeight="1" x14ac:dyDescent="0.2">
      <c r="B63" s="260"/>
      <c r="C63" s="1097" t="s">
        <v>106</v>
      </c>
      <c r="D63" s="1097"/>
      <c r="E63" s="1098"/>
      <c r="F63" s="269">
        <v>6946</v>
      </c>
      <c r="G63" s="269">
        <v>7472</v>
      </c>
      <c r="H63" s="277">
        <v>7330</v>
      </c>
    </row>
    <row r="64" spans="2:8" ht="13.2" x14ac:dyDescent="0.2"/>
  </sheetData>
  <sheetProtection algorithmName="SHA-512" hashValue="luYLnHup/C8tNa4DnyMNfagwmb75gveYL7VJjtqzMwPk6LXtvoWy/nOj4d6NUKgwAOCeiQ9h7TwKIaY0hY71fQ==" saltValue="uY6F18H7kM2DYSowKzAefA=="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4FBB5-DA12-4CF8-BFB1-677F6699BF16}">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03" customWidth="1"/>
    <col min="2" max="107" width="2.44140625" style="303" customWidth="1"/>
    <col min="108" max="108" width="6.109375" style="311" customWidth="1"/>
    <col min="109" max="109" width="5.88671875" style="310" customWidth="1"/>
    <col min="110" max="16384" width="8.6640625" style="303" hidden="1"/>
  </cols>
  <sheetData>
    <row r="1" spans="1:109" ht="42.75" customHeight="1" x14ac:dyDescent="0.2">
      <c r="A1" s="301"/>
      <c r="B1" s="302"/>
      <c r="DD1" s="303"/>
      <c r="DE1" s="303"/>
    </row>
    <row r="2" spans="1:109" ht="25.5" customHeight="1" x14ac:dyDescent="0.2">
      <c r="A2" s="304"/>
      <c r="C2" s="304"/>
      <c r="O2" s="304"/>
      <c r="P2" s="304"/>
      <c r="Q2" s="304"/>
      <c r="R2" s="304"/>
      <c r="S2" s="304"/>
      <c r="T2" s="304"/>
      <c r="U2" s="304"/>
      <c r="V2" s="304"/>
      <c r="W2" s="304"/>
      <c r="X2" s="304"/>
      <c r="Y2" s="304"/>
      <c r="Z2" s="304"/>
      <c r="AA2" s="304"/>
      <c r="AB2" s="304"/>
      <c r="AC2" s="304"/>
      <c r="AD2" s="304"/>
      <c r="AE2" s="304"/>
      <c r="AF2" s="304"/>
      <c r="AG2" s="304"/>
      <c r="AH2" s="304"/>
      <c r="AI2" s="304"/>
      <c r="AU2" s="304"/>
      <c r="BG2" s="304"/>
      <c r="BS2" s="304"/>
      <c r="CE2" s="304"/>
      <c r="CQ2" s="304"/>
      <c r="DD2" s="303"/>
      <c r="DE2" s="303"/>
    </row>
    <row r="3" spans="1:109" ht="25.5" customHeight="1" x14ac:dyDescent="0.2">
      <c r="A3" s="304"/>
      <c r="C3" s="304"/>
      <c r="O3" s="304"/>
      <c r="P3" s="304"/>
      <c r="Q3" s="304"/>
      <c r="R3" s="304"/>
      <c r="S3" s="304"/>
      <c r="T3" s="304"/>
      <c r="U3" s="304"/>
      <c r="V3" s="304"/>
      <c r="W3" s="304"/>
      <c r="X3" s="304"/>
      <c r="Y3" s="304"/>
      <c r="Z3" s="304"/>
      <c r="AA3" s="304"/>
      <c r="AB3" s="304"/>
      <c r="AC3" s="304"/>
      <c r="AD3" s="304"/>
      <c r="AE3" s="304"/>
      <c r="AF3" s="304"/>
      <c r="AG3" s="304"/>
      <c r="AH3" s="304"/>
      <c r="AI3" s="304"/>
      <c r="AU3" s="304"/>
      <c r="BG3" s="304"/>
      <c r="BS3" s="304"/>
      <c r="CE3" s="304"/>
      <c r="CQ3" s="304"/>
      <c r="DD3" s="303"/>
      <c r="DE3" s="303"/>
    </row>
    <row r="4" spans="1:109" s="305" customFormat="1" ht="13.2" x14ac:dyDescent="0.2">
      <c r="A4" s="304"/>
      <c r="B4" s="304"/>
      <c r="C4" s="304"/>
      <c r="D4" s="304"/>
      <c r="E4" s="304"/>
      <c r="F4" s="304"/>
      <c r="G4" s="304"/>
      <c r="H4" s="304"/>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4"/>
      <c r="CO4" s="304"/>
      <c r="CP4" s="304"/>
      <c r="CQ4" s="304"/>
      <c r="CR4" s="304"/>
      <c r="CS4" s="304"/>
      <c r="CT4" s="304"/>
      <c r="CU4" s="304"/>
      <c r="CV4" s="304"/>
      <c r="CW4" s="304"/>
      <c r="CX4" s="304"/>
      <c r="CY4" s="304"/>
      <c r="CZ4" s="304"/>
      <c r="DA4" s="304"/>
      <c r="DB4" s="304"/>
      <c r="DC4" s="304"/>
      <c r="DD4" s="304"/>
      <c r="DE4" s="304"/>
    </row>
    <row r="5" spans="1:109" s="305" customFormat="1" ht="13.2" x14ac:dyDescent="0.2">
      <c r="A5" s="304"/>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4"/>
      <c r="CO5" s="304"/>
      <c r="CP5" s="304"/>
      <c r="CQ5" s="304"/>
      <c r="CR5" s="304"/>
      <c r="CS5" s="304"/>
      <c r="CT5" s="304"/>
      <c r="CU5" s="304"/>
      <c r="CV5" s="304"/>
      <c r="CW5" s="304"/>
      <c r="CX5" s="304"/>
      <c r="CY5" s="304"/>
      <c r="CZ5" s="304"/>
      <c r="DA5" s="304"/>
      <c r="DB5" s="304"/>
      <c r="DC5" s="304"/>
      <c r="DD5" s="304"/>
      <c r="DE5" s="304"/>
    </row>
    <row r="6" spans="1:109" s="305" customFormat="1" ht="13.2" x14ac:dyDescent="0.2">
      <c r="A6" s="304"/>
      <c r="B6" s="304"/>
      <c r="C6" s="304"/>
      <c r="D6" s="304"/>
      <c r="E6" s="304"/>
      <c r="F6" s="304"/>
      <c r="G6" s="304"/>
      <c r="H6" s="304"/>
      <c r="I6" s="304"/>
      <c r="J6" s="304"/>
      <c r="K6" s="304"/>
      <c r="L6" s="304"/>
      <c r="M6" s="304"/>
      <c r="N6" s="304"/>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row>
    <row r="7" spans="1:109" s="305" customFormat="1" ht="13.2" x14ac:dyDescent="0.2">
      <c r="A7" s="304"/>
      <c r="B7" s="304"/>
      <c r="C7" s="304"/>
      <c r="D7" s="304"/>
      <c r="E7" s="304"/>
      <c r="F7" s="304"/>
      <c r="G7" s="304"/>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304"/>
      <c r="AH7" s="304"/>
      <c r="AI7" s="304"/>
      <c r="AJ7" s="304"/>
      <c r="AK7" s="304"/>
      <c r="AL7" s="304"/>
      <c r="AM7" s="304"/>
      <c r="AN7" s="304"/>
      <c r="AO7" s="304"/>
      <c r="AP7" s="304"/>
      <c r="AQ7" s="304"/>
      <c r="AR7" s="304"/>
      <c r="AS7" s="304"/>
      <c r="AT7" s="304"/>
      <c r="AU7" s="304"/>
      <c r="AV7" s="304"/>
      <c r="AW7" s="304"/>
      <c r="AX7" s="304"/>
      <c r="AY7" s="304"/>
      <c r="AZ7" s="304"/>
      <c r="BA7" s="304"/>
      <c r="BB7" s="304"/>
      <c r="BC7" s="304"/>
      <c r="BD7" s="304"/>
      <c r="BE7" s="304"/>
      <c r="BF7" s="304"/>
      <c r="BG7" s="304"/>
      <c r="BH7" s="304"/>
      <c r="BI7" s="304"/>
      <c r="BJ7" s="304"/>
      <c r="BK7" s="304"/>
      <c r="BL7" s="304"/>
      <c r="BM7" s="304"/>
      <c r="BN7" s="304"/>
      <c r="BO7" s="304"/>
      <c r="BP7" s="304"/>
      <c r="BQ7" s="304"/>
      <c r="BR7" s="304"/>
      <c r="BS7" s="304"/>
      <c r="BT7" s="304"/>
      <c r="BU7" s="304"/>
      <c r="BV7" s="304"/>
      <c r="BW7" s="304"/>
      <c r="BX7" s="304"/>
      <c r="BY7" s="304"/>
      <c r="BZ7" s="304"/>
      <c r="CA7" s="304"/>
      <c r="CB7" s="304"/>
      <c r="CC7" s="304"/>
      <c r="CD7" s="304"/>
      <c r="CE7" s="304"/>
      <c r="CF7" s="304"/>
      <c r="CG7" s="304"/>
      <c r="CH7" s="304"/>
      <c r="CI7" s="304"/>
      <c r="CJ7" s="304"/>
      <c r="CK7" s="304"/>
      <c r="CL7" s="304"/>
      <c r="CM7" s="304"/>
      <c r="CN7" s="304"/>
      <c r="CO7" s="304"/>
      <c r="CP7" s="304"/>
      <c r="CQ7" s="304"/>
      <c r="CR7" s="304"/>
      <c r="CS7" s="304"/>
      <c r="CT7" s="304"/>
      <c r="CU7" s="304"/>
      <c r="CV7" s="304"/>
      <c r="CW7" s="304"/>
      <c r="CX7" s="304"/>
      <c r="CY7" s="304"/>
      <c r="CZ7" s="304"/>
      <c r="DA7" s="304"/>
      <c r="DB7" s="304"/>
      <c r="DC7" s="304"/>
      <c r="DD7" s="304"/>
      <c r="DE7" s="304"/>
    </row>
    <row r="8" spans="1:109" s="305" customFormat="1" ht="13.2" x14ac:dyDescent="0.2">
      <c r="A8" s="304"/>
      <c r="B8" s="304"/>
      <c r="C8" s="304"/>
      <c r="D8" s="304"/>
      <c r="E8" s="304"/>
      <c r="F8" s="304"/>
      <c r="G8" s="304"/>
      <c r="H8" s="304"/>
      <c r="I8" s="304"/>
      <c r="J8" s="304"/>
      <c r="K8" s="304"/>
      <c r="L8" s="304"/>
      <c r="M8" s="30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c r="CW8" s="304"/>
      <c r="CX8" s="304"/>
      <c r="CY8" s="304"/>
      <c r="CZ8" s="304"/>
      <c r="DA8" s="304"/>
      <c r="DB8" s="304"/>
      <c r="DC8" s="304"/>
      <c r="DD8" s="304"/>
      <c r="DE8" s="304"/>
    </row>
    <row r="9" spans="1:109" s="305" customFormat="1" ht="13.2" x14ac:dyDescent="0.2">
      <c r="A9" s="304"/>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c r="CW9" s="304"/>
      <c r="CX9" s="304"/>
      <c r="CY9" s="304"/>
      <c r="CZ9" s="304"/>
      <c r="DA9" s="304"/>
      <c r="DB9" s="304"/>
      <c r="DC9" s="304"/>
      <c r="DD9" s="304"/>
      <c r="DE9" s="304"/>
    </row>
    <row r="10" spans="1:109" s="305" customFormat="1" ht="13.2" x14ac:dyDescent="0.2">
      <c r="A10" s="304"/>
      <c r="B10" s="304"/>
      <c r="C10" s="304"/>
      <c r="D10" s="304"/>
      <c r="E10" s="304"/>
      <c r="F10" s="304"/>
      <c r="G10" s="304"/>
      <c r="H10" s="304"/>
      <c r="I10" s="304"/>
      <c r="J10" s="304"/>
      <c r="K10" s="304"/>
      <c r="L10" s="304"/>
      <c r="M10" s="30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c r="CW10" s="304"/>
      <c r="CX10" s="304"/>
      <c r="CY10" s="304"/>
      <c r="CZ10" s="304"/>
      <c r="DA10" s="304"/>
      <c r="DB10" s="304"/>
      <c r="DC10" s="304"/>
      <c r="DD10" s="304"/>
      <c r="DE10" s="304"/>
    </row>
    <row r="11" spans="1:109" s="305" customFormat="1" ht="13.2" x14ac:dyDescent="0.2">
      <c r="A11" s="304"/>
      <c r="B11" s="304"/>
      <c r="C11" s="304"/>
      <c r="D11" s="304"/>
      <c r="E11" s="304"/>
      <c r="F11" s="304"/>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c r="CW11" s="304"/>
      <c r="CX11" s="304"/>
      <c r="CY11" s="304"/>
      <c r="CZ11" s="304"/>
      <c r="DA11" s="304"/>
      <c r="DB11" s="304"/>
      <c r="DC11" s="304"/>
      <c r="DD11" s="304"/>
      <c r="DE11" s="304"/>
    </row>
    <row r="12" spans="1:109" s="305" customFormat="1" ht="13.2" x14ac:dyDescent="0.2">
      <c r="A12" s="304"/>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c r="CW12" s="304"/>
      <c r="CX12" s="304"/>
      <c r="CY12" s="304"/>
      <c r="CZ12" s="304"/>
      <c r="DA12" s="304"/>
      <c r="DB12" s="304"/>
      <c r="DC12" s="304"/>
      <c r="DD12" s="304"/>
      <c r="DE12" s="304"/>
    </row>
    <row r="13" spans="1:109" s="305" customFormat="1" ht="13.2" x14ac:dyDescent="0.2">
      <c r="A13" s="304"/>
      <c r="B13" s="304"/>
      <c r="C13" s="304"/>
      <c r="D13" s="304"/>
      <c r="E13" s="304"/>
      <c r="F13" s="304"/>
      <c r="G13" s="304"/>
      <c r="H13" s="304"/>
      <c r="I13" s="304"/>
      <c r="J13" s="304"/>
      <c r="K13" s="304"/>
      <c r="L13" s="304"/>
      <c r="M13" s="304"/>
      <c r="N13" s="304"/>
      <c r="O13" s="304"/>
      <c r="P13" s="304"/>
      <c r="Q13" s="304"/>
      <c r="R13" s="304"/>
      <c r="S13" s="304"/>
      <c r="T13" s="304"/>
      <c r="U13" s="304"/>
      <c r="V13" s="304"/>
      <c r="W13" s="304"/>
      <c r="X13" s="304"/>
      <c r="Y13" s="304"/>
      <c r="Z13" s="304"/>
      <c r="AA13" s="304"/>
      <c r="AB13" s="304"/>
      <c r="AC13" s="304"/>
      <c r="AD13" s="304"/>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4"/>
      <c r="BC13" s="304"/>
      <c r="BD13" s="304"/>
      <c r="BE13" s="304"/>
      <c r="BF13" s="304"/>
      <c r="BG13" s="304"/>
      <c r="BH13" s="304"/>
      <c r="BI13" s="304"/>
      <c r="BJ13" s="304"/>
      <c r="BK13" s="304"/>
      <c r="BL13" s="304"/>
      <c r="BM13" s="304"/>
      <c r="BN13" s="304"/>
      <c r="BO13" s="304"/>
      <c r="BP13" s="304"/>
      <c r="BQ13" s="304"/>
      <c r="BR13" s="304"/>
      <c r="BS13" s="304"/>
      <c r="BT13" s="304"/>
      <c r="BU13" s="304"/>
      <c r="BV13" s="304"/>
      <c r="BW13" s="304"/>
      <c r="BX13" s="304"/>
      <c r="BY13" s="304"/>
      <c r="BZ13" s="304"/>
      <c r="CA13" s="304"/>
      <c r="CB13" s="304"/>
      <c r="CC13" s="304"/>
      <c r="CD13" s="304"/>
      <c r="CE13" s="304"/>
      <c r="CF13" s="304"/>
      <c r="CG13" s="304"/>
      <c r="CH13" s="304"/>
      <c r="CI13" s="304"/>
      <c r="CJ13" s="304"/>
      <c r="CK13" s="304"/>
      <c r="CL13" s="304"/>
      <c r="CM13" s="304"/>
      <c r="CN13" s="304"/>
      <c r="CO13" s="304"/>
      <c r="CP13" s="304"/>
      <c r="CQ13" s="304"/>
      <c r="CR13" s="304"/>
      <c r="CS13" s="304"/>
      <c r="CT13" s="304"/>
      <c r="CU13" s="304"/>
      <c r="CV13" s="304"/>
      <c r="CW13" s="304"/>
      <c r="CX13" s="304"/>
      <c r="CY13" s="304"/>
      <c r="CZ13" s="304"/>
      <c r="DA13" s="304"/>
      <c r="DB13" s="304"/>
      <c r="DC13" s="304"/>
      <c r="DD13" s="304"/>
      <c r="DE13" s="304"/>
    </row>
    <row r="14" spans="1:109" s="305" customFormat="1" ht="13.2" x14ac:dyDescent="0.2">
      <c r="A14" s="304"/>
      <c r="B14" s="304"/>
      <c r="C14" s="304"/>
      <c r="D14" s="304"/>
      <c r="E14" s="304"/>
      <c r="F14" s="304"/>
      <c r="G14" s="304"/>
      <c r="H14" s="304"/>
      <c r="I14" s="304"/>
      <c r="J14" s="304"/>
      <c r="K14" s="304"/>
      <c r="L14" s="304"/>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4"/>
      <c r="AM14" s="304"/>
      <c r="AN14" s="304"/>
      <c r="AO14" s="304"/>
      <c r="AP14" s="304"/>
      <c r="AQ14" s="304"/>
      <c r="AR14" s="304"/>
      <c r="AS14" s="304"/>
      <c r="AT14" s="304"/>
      <c r="AU14" s="304"/>
      <c r="AV14" s="304"/>
      <c r="AW14" s="304"/>
      <c r="AX14" s="304"/>
      <c r="AY14" s="304"/>
      <c r="AZ14" s="304"/>
      <c r="BA14" s="304"/>
      <c r="BB14" s="304"/>
      <c r="BC14" s="304"/>
      <c r="BD14" s="304"/>
      <c r="BE14" s="304"/>
      <c r="BF14" s="304"/>
      <c r="BG14" s="304"/>
      <c r="BH14" s="304"/>
      <c r="BI14" s="304"/>
      <c r="BJ14" s="304"/>
      <c r="BK14" s="304"/>
      <c r="BL14" s="304"/>
      <c r="BM14" s="304"/>
      <c r="BN14" s="304"/>
      <c r="BO14" s="304"/>
      <c r="BP14" s="304"/>
      <c r="BQ14" s="304"/>
      <c r="BR14" s="304"/>
      <c r="BS14" s="304"/>
      <c r="BT14" s="304"/>
      <c r="BU14" s="304"/>
      <c r="BV14" s="304"/>
      <c r="BW14" s="304"/>
      <c r="BX14" s="304"/>
      <c r="BY14" s="304"/>
      <c r="BZ14" s="304"/>
      <c r="CA14" s="304"/>
      <c r="CB14" s="304"/>
      <c r="CC14" s="304"/>
      <c r="CD14" s="304"/>
      <c r="CE14" s="304"/>
      <c r="CF14" s="304"/>
      <c r="CG14" s="304"/>
      <c r="CH14" s="304"/>
      <c r="CI14" s="304"/>
      <c r="CJ14" s="304"/>
      <c r="CK14" s="304"/>
      <c r="CL14" s="304"/>
      <c r="CM14" s="304"/>
      <c r="CN14" s="304"/>
      <c r="CO14" s="304"/>
      <c r="CP14" s="304"/>
      <c r="CQ14" s="304"/>
      <c r="CR14" s="304"/>
      <c r="CS14" s="304"/>
      <c r="CT14" s="304"/>
      <c r="CU14" s="304"/>
      <c r="CV14" s="304"/>
      <c r="CW14" s="304"/>
      <c r="CX14" s="304"/>
      <c r="CY14" s="304"/>
      <c r="CZ14" s="304"/>
      <c r="DA14" s="304"/>
      <c r="DB14" s="304"/>
      <c r="DC14" s="304"/>
      <c r="DD14" s="304"/>
      <c r="DE14" s="304"/>
    </row>
    <row r="15" spans="1:109" s="305" customFormat="1" ht="13.2" x14ac:dyDescent="0.2">
      <c r="A15" s="303"/>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4"/>
      <c r="BD15" s="304"/>
      <c r="BE15" s="304"/>
      <c r="BF15" s="304"/>
      <c r="BG15" s="304"/>
      <c r="BH15" s="304"/>
      <c r="BI15" s="304"/>
      <c r="BJ15" s="304"/>
      <c r="BK15" s="304"/>
      <c r="BL15" s="304"/>
      <c r="BM15" s="304"/>
      <c r="BN15" s="304"/>
      <c r="BO15" s="304"/>
      <c r="BP15" s="304"/>
      <c r="BQ15" s="304"/>
      <c r="BR15" s="304"/>
      <c r="BS15" s="304"/>
      <c r="BT15" s="304"/>
      <c r="BU15" s="304"/>
      <c r="BV15" s="304"/>
      <c r="BW15" s="304"/>
      <c r="BX15" s="304"/>
      <c r="BY15" s="304"/>
      <c r="BZ15" s="304"/>
      <c r="CA15" s="304"/>
      <c r="CB15" s="304"/>
      <c r="CC15" s="304"/>
      <c r="CD15" s="304"/>
      <c r="CE15" s="304"/>
      <c r="CF15" s="304"/>
      <c r="CG15" s="304"/>
      <c r="CH15" s="304"/>
      <c r="CI15" s="304"/>
      <c r="CJ15" s="304"/>
      <c r="CK15" s="304"/>
      <c r="CL15" s="304"/>
      <c r="CM15" s="304"/>
      <c r="CN15" s="304"/>
      <c r="CO15" s="304"/>
      <c r="CP15" s="304"/>
      <c r="CQ15" s="304"/>
      <c r="CR15" s="304"/>
      <c r="CS15" s="304"/>
      <c r="CT15" s="304"/>
      <c r="CU15" s="304"/>
      <c r="CV15" s="304"/>
      <c r="CW15" s="304"/>
      <c r="CX15" s="304"/>
      <c r="CY15" s="304"/>
      <c r="CZ15" s="304"/>
      <c r="DA15" s="304"/>
      <c r="DB15" s="304"/>
      <c r="DC15" s="304"/>
      <c r="DD15" s="304"/>
      <c r="DE15" s="304"/>
    </row>
    <row r="16" spans="1:109" s="305" customFormat="1" ht="13.2" x14ac:dyDescent="0.2">
      <c r="A16" s="303"/>
      <c r="B16" s="304"/>
      <c r="C16" s="304"/>
      <c r="D16" s="304"/>
      <c r="E16" s="304"/>
      <c r="F16" s="304"/>
      <c r="G16" s="304"/>
      <c r="H16" s="304"/>
      <c r="I16" s="304"/>
      <c r="J16" s="304"/>
      <c r="K16" s="304"/>
      <c r="L16" s="304"/>
      <c r="M16" s="304"/>
      <c r="N16" s="304"/>
      <c r="O16" s="304"/>
      <c r="P16" s="304"/>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4"/>
      <c r="AX16" s="304"/>
      <c r="AY16" s="304"/>
      <c r="AZ16" s="304"/>
      <c r="BA16" s="304"/>
      <c r="BB16" s="304"/>
      <c r="BC16" s="304"/>
      <c r="BD16" s="304"/>
      <c r="BE16" s="304"/>
      <c r="BF16" s="304"/>
      <c r="BG16" s="304"/>
      <c r="BH16" s="304"/>
      <c r="BI16" s="304"/>
      <c r="BJ16" s="304"/>
      <c r="BK16" s="304"/>
      <c r="BL16" s="304"/>
      <c r="BM16" s="304"/>
      <c r="BN16" s="304"/>
      <c r="BO16" s="304"/>
      <c r="BP16" s="304"/>
      <c r="BQ16" s="304"/>
      <c r="BR16" s="304"/>
      <c r="BS16" s="304"/>
      <c r="BT16" s="304"/>
      <c r="BU16" s="304"/>
      <c r="BV16" s="304"/>
      <c r="BW16" s="304"/>
      <c r="BX16" s="304"/>
      <c r="BY16" s="304"/>
      <c r="BZ16" s="304"/>
      <c r="CA16" s="304"/>
      <c r="CB16" s="304"/>
      <c r="CC16" s="304"/>
      <c r="CD16" s="304"/>
      <c r="CE16" s="304"/>
      <c r="CF16" s="304"/>
      <c r="CG16" s="304"/>
      <c r="CH16" s="304"/>
      <c r="CI16" s="304"/>
      <c r="CJ16" s="304"/>
      <c r="CK16" s="304"/>
      <c r="CL16" s="304"/>
      <c r="CM16" s="304"/>
      <c r="CN16" s="304"/>
      <c r="CO16" s="304"/>
      <c r="CP16" s="304"/>
      <c r="CQ16" s="304"/>
      <c r="CR16" s="304"/>
      <c r="CS16" s="304"/>
      <c r="CT16" s="304"/>
      <c r="CU16" s="304"/>
      <c r="CV16" s="304"/>
      <c r="CW16" s="304"/>
      <c r="CX16" s="304"/>
      <c r="CY16" s="304"/>
      <c r="CZ16" s="304"/>
      <c r="DA16" s="304"/>
      <c r="DB16" s="304"/>
      <c r="DC16" s="304"/>
      <c r="DD16" s="304"/>
      <c r="DE16" s="304"/>
    </row>
    <row r="17" spans="1:109" s="305" customFormat="1" ht="13.2" x14ac:dyDescent="0.2">
      <c r="A17" s="303"/>
      <c r="B17" s="304"/>
      <c r="C17" s="304"/>
      <c r="D17" s="304"/>
      <c r="E17" s="304"/>
      <c r="F17" s="304"/>
      <c r="G17" s="304"/>
      <c r="H17" s="304"/>
      <c r="I17" s="304"/>
      <c r="J17" s="304"/>
      <c r="K17" s="304"/>
      <c r="L17" s="304"/>
      <c r="M17" s="304"/>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c r="CW17" s="304"/>
      <c r="CX17" s="304"/>
      <c r="CY17" s="304"/>
      <c r="CZ17" s="304"/>
      <c r="DA17" s="304"/>
      <c r="DB17" s="304"/>
      <c r="DC17" s="304"/>
      <c r="DD17" s="304"/>
      <c r="DE17" s="304"/>
    </row>
    <row r="18" spans="1:109" s="305" customFormat="1" ht="13.2" x14ac:dyDescent="0.2">
      <c r="A18" s="303"/>
      <c r="B18" s="304"/>
      <c r="C18" s="304"/>
      <c r="D18" s="304"/>
      <c r="E18" s="304"/>
      <c r="F18" s="304"/>
      <c r="G18" s="304"/>
      <c r="H18" s="304"/>
      <c r="I18" s="304"/>
      <c r="J18" s="304"/>
      <c r="K18" s="304"/>
      <c r="L18" s="304"/>
      <c r="M18" s="304"/>
      <c r="N18" s="304"/>
      <c r="O18" s="304"/>
      <c r="P18" s="304"/>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4"/>
      <c r="AX18" s="304"/>
      <c r="AY18" s="304"/>
      <c r="AZ18" s="304"/>
      <c r="BA18" s="304"/>
      <c r="BB18" s="304"/>
      <c r="BC18" s="304"/>
      <c r="BD18" s="304"/>
      <c r="BE18" s="304"/>
      <c r="BF18" s="304"/>
      <c r="BG18" s="304"/>
      <c r="BH18" s="304"/>
      <c r="BI18" s="304"/>
      <c r="BJ18" s="304"/>
      <c r="BK18" s="304"/>
      <c r="BL18" s="304"/>
      <c r="BM18" s="304"/>
      <c r="BN18" s="304"/>
      <c r="BO18" s="304"/>
      <c r="BP18" s="304"/>
      <c r="BQ18" s="304"/>
      <c r="BR18" s="304"/>
      <c r="BS18" s="304"/>
      <c r="BT18" s="304"/>
      <c r="BU18" s="304"/>
      <c r="BV18" s="304"/>
      <c r="BW18" s="304"/>
      <c r="BX18" s="304"/>
      <c r="BY18" s="304"/>
      <c r="BZ18" s="304"/>
      <c r="CA18" s="304"/>
      <c r="CB18" s="304"/>
      <c r="CC18" s="304"/>
      <c r="CD18" s="304"/>
      <c r="CE18" s="304"/>
      <c r="CF18" s="304"/>
      <c r="CG18" s="304"/>
      <c r="CH18" s="304"/>
      <c r="CI18" s="304"/>
      <c r="CJ18" s="304"/>
      <c r="CK18" s="304"/>
      <c r="CL18" s="304"/>
      <c r="CM18" s="304"/>
      <c r="CN18" s="304"/>
      <c r="CO18" s="304"/>
      <c r="CP18" s="304"/>
      <c r="CQ18" s="304"/>
      <c r="CR18" s="304"/>
      <c r="CS18" s="304"/>
      <c r="CT18" s="304"/>
      <c r="CU18" s="304"/>
      <c r="CV18" s="304"/>
      <c r="CW18" s="304"/>
      <c r="CX18" s="304"/>
      <c r="CY18" s="304"/>
      <c r="CZ18" s="304"/>
      <c r="DA18" s="304"/>
      <c r="DB18" s="304"/>
      <c r="DC18" s="304"/>
      <c r="DD18" s="304"/>
      <c r="DE18" s="304"/>
    </row>
    <row r="19" spans="1:109" ht="13.2" x14ac:dyDescent="0.2">
      <c r="DD19" s="303"/>
      <c r="DE19" s="303"/>
    </row>
    <row r="20" spans="1:109" ht="13.2" x14ac:dyDescent="0.2">
      <c r="DD20" s="303"/>
      <c r="DE20" s="303"/>
    </row>
    <row r="21" spans="1:109" ht="17.25" customHeight="1" x14ac:dyDescent="0.2">
      <c r="B21" s="306"/>
      <c r="C21" s="307"/>
      <c r="D21" s="307"/>
      <c r="E21" s="307"/>
      <c r="F21" s="307"/>
      <c r="G21" s="307"/>
      <c r="H21" s="307"/>
      <c r="I21" s="307"/>
      <c r="J21" s="307"/>
      <c r="K21" s="307"/>
      <c r="L21" s="307"/>
      <c r="M21" s="307"/>
      <c r="N21" s="308"/>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8"/>
      <c r="AU21" s="307"/>
      <c r="AV21" s="307"/>
      <c r="AW21" s="307"/>
      <c r="AX21" s="307"/>
      <c r="AY21" s="307"/>
      <c r="AZ21" s="307"/>
      <c r="BA21" s="307"/>
      <c r="BB21" s="307"/>
      <c r="BC21" s="307"/>
      <c r="BD21" s="307"/>
      <c r="BE21" s="307"/>
      <c r="BF21" s="308"/>
      <c r="BG21" s="307"/>
      <c r="BH21" s="307"/>
      <c r="BI21" s="307"/>
      <c r="BJ21" s="307"/>
      <c r="BK21" s="307"/>
      <c r="BL21" s="307"/>
      <c r="BM21" s="307"/>
      <c r="BN21" s="307"/>
      <c r="BO21" s="307"/>
      <c r="BP21" s="307"/>
      <c r="BQ21" s="307"/>
      <c r="BR21" s="308"/>
      <c r="BS21" s="307"/>
      <c r="BT21" s="307"/>
      <c r="BU21" s="307"/>
      <c r="BV21" s="307"/>
      <c r="BW21" s="307"/>
      <c r="BX21" s="307"/>
      <c r="BY21" s="307"/>
      <c r="BZ21" s="307"/>
      <c r="CA21" s="307"/>
      <c r="CB21" s="307"/>
      <c r="CC21" s="307"/>
      <c r="CD21" s="308"/>
      <c r="CE21" s="307"/>
      <c r="CF21" s="307"/>
      <c r="CG21" s="307"/>
      <c r="CH21" s="307"/>
      <c r="CI21" s="307"/>
      <c r="CJ21" s="307"/>
      <c r="CK21" s="307"/>
      <c r="CL21" s="307"/>
      <c r="CM21" s="307"/>
      <c r="CN21" s="307"/>
      <c r="CO21" s="307"/>
      <c r="CP21" s="308"/>
      <c r="CQ21" s="307"/>
      <c r="CR21" s="307"/>
      <c r="CS21" s="307"/>
      <c r="CT21" s="307"/>
      <c r="CU21" s="307"/>
      <c r="CV21" s="307"/>
      <c r="CW21" s="307"/>
      <c r="CX21" s="307"/>
      <c r="CY21" s="307"/>
      <c r="CZ21" s="307"/>
      <c r="DA21" s="307"/>
      <c r="DB21" s="308"/>
      <c r="DC21" s="307"/>
      <c r="DD21" s="309"/>
      <c r="DE21" s="303"/>
    </row>
    <row r="22" spans="1:109" ht="17.25" customHeight="1" x14ac:dyDescent="0.2">
      <c r="B22" s="310"/>
    </row>
    <row r="23" spans="1:109" ht="13.2" x14ac:dyDescent="0.2">
      <c r="B23" s="310"/>
    </row>
    <row r="24" spans="1:109" ht="13.2" x14ac:dyDescent="0.2">
      <c r="B24" s="310"/>
    </row>
    <row r="25" spans="1:109" ht="13.2" x14ac:dyDescent="0.2">
      <c r="B25" s="310"/>
    </row>
    <row r="26" spans="1:109" ht="13.2" x14ac:dyDescent="0.2">
      <c r="B26" s="310"/>
    </row>
    <row r="27" spans="1:109" ht="13.2" x14ac:dyDescent="0.2">
      <c r="B27" s="310"/>
    </row>
    <row r="28" spans="1:109" ht="13.2" x14ac:dyDescent="0.2">
      <c r="B28" s="310"/>
    </row>
    <row r="29" spans="1:109" ht="13.2" x14ac:dyDescent="0.2">
      <c r="B29" s="310"/>
    </row>
    <row r="30" spans="1:109" ht="13.2" x14ac:dyDescent="0.2">
      <c r="B30" s="310"/>
    </row>
    <row r="31" spans="1:109" ht="13.2" x14ac:dyDescent="0.2">
      <c r="B31" s="310"/>
    </row>
    <row r="32" spans="1:109" ht="13.2" x14ac:dyDescent="0.2">
      <c r="B32" s="310"/>
    </row>
    <row r="33" spans="2:109" ht="13.2" x14ac:dyDescent="0.2">
      <c r="B33" s="310"/>
    </row>
    <row r="34" spans="2:109" ht="13.2" x14ac:dyDescent="0.2">
      <c r="B34" s="310"/>
    </row>
    <row r="35" spans="2:109" ht="13.2" x14ac:dyDescent="0.2">
      <c r="B35" s="310"/>
    </row>
    <row r="36" spans="2:109" ht="13.2" x14ac:dyDescent="0.2">
      <c r="B36" s="310"/>
    </row>
    <row r="37" spans="2:109" ht="13.2" x14ac:dyDescent="0.2">
      <c r="B37" s="310"/>
    </row>
    <row r="38" spans="2:109" ht="13.2" x14ac:dyDescent="0.2">
      <c r="B38" s="310"/>
    </row>
    <row r="39" spans="2:109" ht="13.2" x14ac:dyDescent="0.2">
      <c r="B39" s="312"/>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4"/>
    </row>
    <row r="40" spans="2:109" ht="13.2" x14ac:dyDescent="0.2">
      <c r="B40" s="315"/>
      <c r="DD40" s="315"/>
      <c r="DE40" s="303"/>
    </row>
    <row r="41" spans="2:109" ht="16.2" x14ac:dyDescent="0.2">
      <c r="B41" s="316" t="s">
        <v>544</v>
      </c>
      <c r="C41" s="307"/>
      <c r="D41" s="307"/>
      <c r="E41" s="307"/>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9"/>
    </row>
    <row r="42" spans="2:109" ht="13.2" x14ac:dyDescent="0.2">
      <c r="B42" s="310"/>
      <c r="G42" s="317"/>
      <c r="I42" s="318"/>
      <c r="J42" s="318"/>
      <c r="K42" s="318"/>
      <c r="AM42" s="317"/>
      <c r="AN42" s="317" t="s">
        <v>545</v>
      </c>
      <c r="AP42" s="318"/>
      <c r="AQ42" s="318"/>
      <c r="AR42" s="318"/>
      <c r="AY42" s="317"/>
      <c r="BA42" s="318"/>
      <c r="BB42" s="318"/>
      <c r="BC42" s="318"/>
      <c r="BK42" s="317"/>
      <c r="BM42" s="318"/>
      <c r="BN42" s="318"/>
      <c r="BO42" s="318"/>
      <c r="BW42" s="317"/>
      <c r="BY42" s="318"/>
      <c r="BZ42" s="318"/>
      <c r="CA42" s="318"/>
      <c r="CI42" s="317"/>
      <c r="CK42" s="318"/>
      <c r="CL42" s="318"/>
      <c r="CM42" s="318"/>
      <c r="CU42" s="317"/>
      <c r="CW42" s="318"/>
      <c r="CX42" s="318"/>
      <c r="CY42" s="318"/>
    </row>
    <row r="43" spans="2:109" ht="13.5" customHeight="1" x14ac:dyDescent="0.2">
      <c r="B43" s="310"/>
      <c r="AN43" s="1117" t="s">
        <v>554</v>
      </c>
      <c r="AO43" s="1118"/>
      <c r="AP43" s="1118"/>
      <c r="AQ43" s="1118"/>
      <c r="AR43" s="1118"/>
      <c r="AS43" s="1118"/>
      <c r="AT43" s="1118"/>
      <c r="AU43" s="1118"/>
      <c r="AV43" s="1118"/>
      <c r="AW43" s="1118"/>
      <c r="AX43" s="1118"/>
      <c r="AY43" s="1118"/>
      <c r="AZ43" s="1118"/>
      <c r="BA43" s="1118"/>
      <c r="BB43" s="1118"/>
      <c r="BC43" s="1118"/>
      <c r="BD43" s="1118"/>
      <c r="BE43" s="1118"/>
      <c r="BF43" s="1118"/>
      <c r="BG43" s="1118"/>
      <c r="BH43" s="1118"/>
      <c r="BI43" s="1118"/>
      <c r="BJ43" s="1118"/>
      <c r="BK43" s="1118"/>
      <c r="BL43" s="1118"/>
      <c r="BM43" s="1118"/>
      <c r="BN43" s="1118"/>
      <c r="BO43" s="1118"/>
      <c r="BP43" s="1118"/>
      <c r="BQ43" s="1118"/>
      <c r="BR43" s="1118"/>
      <c r="BS43" s="1118"/>
      <c r="BT43" s="1118"/>
      <c r="BU43" s="1118"/>
      <c r="BV43" s="1118"/>
      <c r="BW43" s="1118"/>
      <c r="BX43" s="1118"/>
      <c r="BY43" s="1118"/>
      <c r="BZ43" s="1118"/>
      <c r="CA43" s="1118"/>
      <c r="CB43" s="1118"/>
      <c r="CC43" s="1118"/>
      <c r="CD43" s="1118"/>
      <c r="CE43" s="1118"/>
      <c r="CF43" s="1118"/>
      <c r="CG43" s="1118"/>
      <c r="CH43" s="1118"/>
      <c r="CI43" s="1118"/>
      <c r="CJ43" s="1118"/>
      <c r="CK43" s="1118"/>
      <c r="CL43" s="1118"/>
      <c r="CM43" s="1118"/>
      <c r="CN43" s="1118"/>
      <c r="CO43" s="1118"/>
      <c r="CP43" s="1118"/>
      <c r="CQ43" s="1118"/>
      <c r="CR43" s="1118"/>
      <c r="CS43" s="1118"/>
      <c r="CT43" s="1118"/>
      <c r="CU43" s="1118"/>
      <c r="CV43" s="1118"/>
      <c r="CW43" s="1118"/>
      <c r="CX43" s="1118"/>
      <c r="CY43" s="1118"/>
      <c r="CZ43" s="1118"/>
      <c r="DA43" s="1118"/>
      <c r="DB43" s="1118"/>
      <c r="DC43" s="1119"/>
    </row>
    <row r="44" spans="2:109" ht="13.2" x14ac:dyDescent="0.2">
      <c r="B44" s="310"/>
      <c r="AN44" s="1120"/>
      <c r="AO44" s="1121"/>
      <c r="AP44" s="1121"/>
      <c r="AQ44" s="1121"/>
      <c r="AR44" s="1121"/>
      <c r="AS44" s="1121"/>
      <c r="AT44" s="1121"/>
      <c r="AU44" s="1121"/>
      <c r="AV44" s="1121"/>
      <c r="AW44" s="1121"/>
      <c r="AX44" s="1121"/>
      <c r="AY44" s="1121"/>
      <c r="AZ44" s="1121"/>
      <c r="BA44" s="1121"/>
      <c r="BB44" s="1121"/>
      <c r="BC44" s="1121"/>
      <c r="BD44" s="1121"/>
      <c r="BE44" s="1121"/>
      <c r="BF44" s="1121"/>
      <c r="BG44" s="1121"/>
      <c r="BH44" s="1121"/>
      <c r="BI44" s="1121"/>
      <c r="BJ44" s="1121"/>
      <c r="BK44" s="1121"/>
      <c r="BL44" s="1121"/>
      <c r="BM44" s="1121"/>
      <c r="BN44" s="1121"/>
      <c r="BO44" s="1121"/>
      <c r="BP44" s="1121"/>
      <c r="BQ44" s="1121"/>
      <c r="BR44" s="1121"/>
      <c r="BS44" s="1121"/>
      <c r="BT44" s="1121"/>
      <c r="BU44" s="1121"/>
      <c r="BV44" s="1121"/>
      <c r="BW44" s="1121"/>
      <c r="BX44" s="1121"/>
      <c r="BY44" s="1121"/>
      <c r="BZ44" s="1121"/>
      <c r="CA44" s="1121"/>
      <c r="CB44" s="1121"/>
      <c r="CC44" s="1121"/>
      <c r="CD44" s="1121"/>
      <c r="CE44" s="1121"/>
      <c r="CF44" s="1121"/>
      <c r="CG44" s="1121"/>
      <c r="CH44" s="1121"/>
      <c r="CI44" s="1121"/>
      <c r="CJ44" s="1121"/>
      <c r="CK44" s="1121"/>
      <c r="CL44" s="1121"/>
      <c r="CM44" s="1121"/>
      <c r="CN44" s="1121"/>
      <c r="CO44" s="1121"/>
      <c r="CP44" s="1121"/>
      <c r="CQ44" s="1121"/>
      <c r="CR44" s="1121"/>
      <c r="CS44" s="1121"/>
      <c r="CT44" s="1121"/>
      <c r="CU44" s="1121"/>
      <c r="CV44" s="1121"/>
      <c r="CW44" s="1121"/>
      <c r="CX44" s="1121"/>
      <c r="CY44" s="1121"/>
      <c r="CZ44" s="1121"/>
      <c r="DA44" s="1121"/>
      <c r="DB44" s="1121"/>
      <c r="DC44" s="1122"/>
    </row>
    <row r="45" spans="2:109" ht="13.2" x14ac:dyDescent="0.2">
      <c r="B45" s="310"/>
      <c r="AN45" s="1120"/>
      <c r="AO45" s="1121"/>
      <c r="AP45" s="1121"/>
      <c r="AQ45" s="1121"/>
      <c r="AR45" s="1121"/>
      <c r="AS45" s="1121"/>
      <c r="AT45" s="1121"/>
      <c r="AU45" s="1121"/>
      <c r="AV45" s="1121"/>
      <c r="AW45" s="1121"/>
      <c r="AX45" s="1121"/>
      <c r="AY45" s="1121"/>
      <c r="AZ45" s="1121"/>
      <c r="BA45" s="1121"/>
      <c r="BB45" s="1121"/>
      <c r="BC45" s="1121"/>
      <c r="BD45" s="1121"/>
      <c r="BE45" s="1121"/>
      <c r="BF45" s="1121"/>
      <c r="BG45" s="1121"/>
      <c r="BH45" s="1121"/>
      <c r="BI45" s="1121"/>
      <c r="BJ45" s="1121"/>
      <c r="BK45" s="1121"/>
      <c r="BL45" s="1121"/>
      <c r="BM45" s="1121"/>
      <c r="BN45" s="1121"/>
      <c r="BO45" s="1121"/>
      <c r="BP45" s="1121"/>
      <c r="BQ45" s="1121"/>
      <c r="BR45" s="1121"/>
      <c r="BS45" s="1121"/>
      <c r="BT45" s="1121"/>
      <c r="BU45" s="1121"/>
      <c r="BV45" s="1121"/>
      <c r="BW45" s="1121"/>
      <c r="BX45" s="1121"/>
      <c r="BY45" s="1121"/>
      <c r="BZ45" s="1121"/>
      <c r="CA45" s="1121"/>
      <c r="CB45" s="1121"/>
      <c r="CC45" s="1121"/>
      <c r="CD45" s="1121"/>
      <c r="CE45" s="1121"/>
      <c r="CF45" s="1121"/>
      <c r="CG45" s="1121"/>
      <c r="CH45" s="1121"/>
      <c r="CI45" s="1121"/>
      <c r="CJ45" s="1121"/>
      <c r="CK45" s="1121"/>
      <c r="CL45" s="1121"/>
      <c r="CM45" s="1121"/>
      <c r="CN45" s="1121"/>
      <c r="CO45" s="1121"/>
      <c r="CP45" s="1121"/>
      <c r="CQ45" s="1121"/>
      <c r="CR45" s="1121"/>
      <c r="CS45" s="1121"/>
      <c r="CT45" s="1121"/>
      <c r="CU45" s="1121"/>
      <c r="CV45" s="1121"/>
      <c r="CW45" s="1121"/>
      <c r="CX45" s="1121"/>
      <c r="CY45" s="1121"/>
      <c r="CZ45" s="1121"/>
      <c r="DA45" s="1121"/>
      <c r="DB45" s="1121"/>
      <c r="DC45" s="1122"/>
    </row>
    <row r="46" spans="2:109" ht="13.2" x14ac:dyDescent="0.2">
      <c r="B46" s="310"/>
      <c r="AN46" s="1120"/>
      <c r="AO46" s="1121"/>
      <c r="AP46" s="1121"/>
      <c r="AQ46" s="1121"/>
      <c r="AR46" s="1121"/>
      <c r="AS46" s="1121"/>
      <c r="AT46" s="1121"/>
      <c r="AU46" s="1121"/>
      <c r="AV46" s="1121"/>
      <c r="AW46" s="1121"/>
      <c r="AX46" s="1121"/>
      <c r="AY46" s="1121"/>
      <c r="AZ46" s="1121"/>
      <c r="BA46" s="1121"/>
      <c r="BB46" s="1121"/>
      <c r="BC46" s="1121"/>
      <c r="BD46" s="1121"/>
      <c r="BE46" s="1121"/>
      <c r="BF46" s="1121"/>
      <c r="BG46" s="1121"/>
      <c r="BH46" s="1121"/>
      <c r="BI46" s="1121"/>
      <c r="BJ46" s="1121"/>
      <c r="BK46" s="1121"/>
      <c r="BL46" s="1121"/>
      <c r="BM46" s="1121"/>
      <c r="BN46" s="1121"/>
      <c r="BO46" s="1121"/>
      <c r="BP46" s="1121"/>
      <c r="BQ46" s="1121"/>
      <c r="BR46" s="1121"/>
      <c r="BS46" s="1121"/>
      <c r="BT46" s="1121"/>
      <c r="BU46" s="1121"/>
      <c r="BV46" s="1121"/>
      <c r="BW46" s="1121"/>
      <c r="BX46" s="1121"/>
      <c r="BY46" s="1121"/>
      <c r="BZ46" s="1121"/>
      <c r="CA46" s="1121"/>
      <c r="CB46" s="1121"/>
      <c r="CC46" s="1121"/>
      <c r="CD46" s="1121"/>
      <c r="CE46" s="1121"/>
      <c r="CF46" s="1121"/>
      <c r="CG46" s="1121"/>
      <c r="CH46" s="1121"/>
      <c r="CI46" s="1121"/>
      <c r="CJ46" s="1121"/>
      <c r="CK46" s="1121"/>
      <c r="CL46" s="1121"/>
      <c r="CM46" s="1121"/>
      <c r="CN46" s="1121"/>
      <c r="CO46" s="1121"/>
      <c r="CP46" s="1121"/>
      <c r="CQ46" s="1121"/>
      <c r="CR46" s="1121"/>
      <c r="CS46" s="1121"/>
      <c r="CT46" s="1121"/>
      <c r="CU46" s="1121"/>
      <c r="CV46" s="1121"/>
      <c r="CW46" s="1121"/>
      <c r="CX46" s="1121"/>
      <c r="CY46" s="1121"/>
      <c r="CZ46" s="1121"/>
      <c r="DA46" s="1121"/>
      <c r="DB46" s="1121"/>
      <c r="DC46" s="1122"/>
    </row>
    <row r="47" spans="2:109" ht="13.2" x14ac:dyDescent="0.2">
      <c r="B47" s="310"/>
      <c r="AN47" s="1123"/>
      <c r="AO47" s="1124"/>
      <c r="AP47" s="1124"/>
      <c r="AQ47" s="1124"/>
      <c r="AR47" s="1124"/>
      <c r="AS47" s="1124"/>
      <c r="AT47" s="1124"/>
      <c r="AU47" s="1124"/>
      <c r="AV47" s="1124"/>
      <c r="AW47" s="1124"/>
      <c r="AX47" s="1124"/>
      <c r="AY47" s="1124"/>
      <c r="AZ47" s="1124"/>
      <c r="BA47" s="1124"/>
      <c r="BB47" s="1124"/>
      <c r="BC47" s="1124"/>
      <c r="BD47" s="1124"/>
      <c r="BE47" s="1124"/>
      <c r="BF47" s="1124"/>
      <c r="BG47" s="1124"/>
      <c r="BH47" s="1124"/>
      <c r="BI47" s="1124"/>
      <c r="BJ47" s="1124"/>
      <c r="BK47" s="1124"/>
      <c r="BL47" s="1124"/>
      <c r="BM47" s="1124"/>
      <c r="BN47" s="1124"/>
      <c r="BO47" s="1124"/>
      <c r="BP47" s="1124"/>
      <c r="BQ47" s="1124"/>
      <c r="BR47" s="1124"/>
      <c r="BS47" s="1124"/>
      <c r="BT47" s="1124"/>
      <c r="BU47" s="1124"/>
      <c r="BV47" s="1124"/>
      <c r="BW47" s="1124"/>
      <c r="BX47" s="1124"/>
      <c r="BY47" s="1124"/>
      <c r="BZ47" s="1124"/>
      <c r="CA47" s="1124"/>
      <c r="CB47" s="1124"/>
      <c r="CC47" s="1124"/>
      <c r="CD47" s="1124"/>
      <c r="CE47" s="1124"/>
      <c r="CF47" s="1124"/>
      <c r="CG47" s="1124"/>
      <c r="CH47" s="1124"/>
      <c r="CI47" s="1124"/>
      <c r="CJ47" s="1124"/>
      <c r="CK47" s="1124"/>
      <c r="CL47" s="1124"/>
      <c r="CM47" s="1124"/>
      <c r="CN47" s="1124"/>
      <c r="CO47" s="1124"/>
      <c r="CP47" s="1124"/>
      <c r="CQ47" s="1124"/>
      <c r="CR47" s="1124"/>
      <c r="CS47" s="1124"/>
      <c r="CT47" s="1124"/>
      <c r="CU47" s="1124"/>
      <c r="CV47" s="1124"/>
      <c r="CW47" s="1124"/>
      <c r="CX47" s="1124"/>
      <c r="CY47" s="1124"/>
      <c r="CZ47" s="1124"/>
      <c r="DA47" s="1124"/>
      <c r="DB47" s="1124"/>
      <c r="DC47" s="1125"/>
    </row>
    <row r="48" spans="2:109" ht="13.2" x14ac:dyDescent="0.2">
      <c r="B48" s="310"/>
      <c r="H48" s="319"/>
      <c r="I48" s="319"/>
      <c r="J48" s="319"/>
      <c r="AN48" s="319"/>
      <c r="AO48" s="319"/>
      <c r="AP48" s="319"/>
      <c r="AZ48" s="319"/>
      <c r="BA48" s="319"/>
      <c r="BB48" s="319"/>
      <c r="BL48" s="319"/>
      <c r="BM48" s="319"/>
      <c r="BN48" s="319"/>
      <c r="BX48" s="319"/>
      <c r="BY48" s="319"/>
      <c r="BZ48" s="319"/>
      <c r="CJ48" s="319"/>
      <c r="CK48" s="319"/>
      <c r="CL48" s="319"/>
      <c r="CV48" s="319"/>
      <c r="CW48" s="319"/>
      <c r="CX48" s="319"/>
    </row>
    <row r="49" spans="1:109" ht="13.2" x14ac:dyDescent="0.2">
      <c r="B49" s="310"/>
      <c r="AN49" s="303" t="s">
        <v>546</v>
      </c>
    </row>
    <row r="50" spans="1:109" ht="13.2" x14ac:dyDescent="0.2">
      <c r="B50" s="310"/>
      <c r="G50" s="1111"/>
      <c r="H50" s="1111"/>
      <c r="I50" s="1111"/>
      <c r="J50" s="1111"/>
      <c r="K50" s="320"/>
      <c r="L50" s="320"/>
      <c r="M50" s="321"/>
      <c r="N50" s="321"/>
      <c r="AN50" s="1114"/>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6"/>
      <c r="BP50" s="1110" t="s">
        <v>522</v>
      </c>
      <c r="BQ50" s="1110"/>
      <c r="BR50" s="1110"/>
      <c r="BS50" s="1110"/>
      <c r="BT50" s="1110"/>
      <c r="BU50" s="1110"/>
      <c r="BV50" s="1110"/>
      <c r="BW50" s="1110"/>
      <c r="BX50" s="1110" t="s">
        <v>523</v>
      </c>
      <c r="BY50" s="1110"/>
      <c r="BZ50" s="1110"/>
      <c r="CA50" s="1110"/>
      <c r="CB50" s="1110"/>
      <c r="CC50" s="1110"/>
      <c r="CD50" s="1110"/>
      <c r="CE50" s="1110"/>
      <c r="CF50" s="1110" t="s">
        <v>524</v>
      </c>
      <c r="CG50" s="1110"/>
      <c r="CH50" s="1110"/>
      <c r="CI50" s="1110"/>
      <c r="CJ50" s="1110"/>
      <c r="CK50" s="1110"/>
      <c r="CL50" s="1110"/>
      <c r="CM50" s="1110"/>
      <c r="CN50" s="1110" t="s">
        <v>525</v>
      </c>
      <c r="CO50" s="1110"/>
      <c r="CP50" s="1110"/>
      <c r="CQ50" s="1110"/>
      <c r="CR50" s="1110"/>
      <c r="CS50" s="1110"/>
      <c r="CT50" s="1110"/>
      <c r="CU50" s="1110"/>
      <c r="CV50" s="1110" t="s">
        <v>527</v>
      </c>
      <c r="CW50" s="1110"/>
      <c r="CX50" s="1110"/>
      <c r="CY50" s="1110"/>
      <c r="CZ50" s="1110"/>
      <c r="DA50" s="1110"/>
      <c r="DB50" s="1110"/>
      <c r="DC50" s="1110"/>
    </row>
    <row r="51" spans="1:109" ht="13.5" customHeight="1" x14ac:dyDescent="0.2">
      <c r="B51" s="310"/>
      <c r="G51" s="1113"/>
      <c r="H51" s="1113"/>
      <c r="I51" s="1126"/>
      <c r="J51" s="1126"/>
      <c r="K51" s="1112"/>
      <c r="L51" s="1112"/>
      <c r="M51" s="1112"/>
      <c r="N51" s="1112"/>
      <c r="AM51" s="319"/>
      <c r="AN51" s="1108" t="s">
        <v>547</v>
      </c>
      <c r="AO51" s="1108"/>
      <c r="AP51" s="1108"/>
      <c r="AQ51" s="1108"/>
      <c r="AR51" s="1108"/>
      <c r="AS51" s="1108"/>
      <c r="AT51" s="1108"/>
      <c r="AU51" s="1108"/>
      <c r="AV51" s="1108"/>
      <c r="AW51" s="1108"/>
      <c r="AX51" s="1108"/>
      <c r="AY51" s="1108"/>
      <c r="AZ51" s="1108"/>
      <c r="BA51" s="1108"/>
      <c r="BB51" s="1108" t="s">
        <v>548</v>
      </c>
      <c r="BC51" s="1108"/>
      <c r="BD51" s="1108"/>
      <c r="BE51" s="1108"/>
      <c r="BF51" s="1108"/>
      <c r="BG51" s="1108"/>
      <c r="BH51" s="1108"/>
      <c r="BI51" s="1108"/>
      <c r="BJ51" s="1108"/>
      <c r="BK51" s="1108"/>
      <c r="BL51" s="1108"/>
      <c r="BM51" s="1108"/>
      <c r="BN51" s="1108"/>
      <c r="BO51" s="1108"/>
      <c r="BP51" s="1105"/>
      <c r="BQ51" s="1105"/>
      <c r="BR51" s="1105"/>
      <c r="BS51" s="1105"/>
      <c r="BT51" s="1105"/>
      <c r="BU51" s="1105"/>
      <c r="BV51" s="1105"/>
      <c r="BW51" s="1105"/>
      <c r="BX51" s="1105"/>
      <c r="BY51" s="1105"/>
      <c r="BZ51" s="1105"/>
      <c r="CA51" s="1105"/>
      <c r="CB51" s="1105"/>
      <c r="CC51" s="1105"/>
      <c r="CD51" s="1105"/>
      <c r="CE51" s="1105"/>
      <c r="CF51" s="1105"/>
      <c r="CG51" s="1105"/>
      <c r="CH51" s="1105"/>
      <c r="CI51" s="1105"/>
      <c r="CJ51" s="1105"/>
      <c r="CK51" s="1105"/>
      <c r="CL51" s="1105"/>
      <c r="CM51" s="1105"/>
      <c r="CN51" s="1105"/>
      <c r="CO51" s="1105"/>
      <c r="CP51" s="1105"/>
      <c r="CQ51" s="1105"/>
      <c r="CR51" s="1105"/>
      <c r="CS51" s="1105"/>
      <c r="CT51" s="1105"/>
      <c r="CU51" s="1105"/>
      <c r="CV51" s="1105"/>
      <c r="CW51" s="1105"/>
      <c r="CX51" s="1105"/>
      <c r="CY51" s="1105"/>
      <c r="CZ51" s="1105"/>
      <c r="DA51" s="1105"/>
      <c r="DB51" s="1105"/>
      <c r="DC51" s="1105"/>
    </row>
    <row r="52" spans="1:109" ht="13.2" x14ac:dyDescent="0.2">
      <c r="B52" s="310"/>
      <c r="G52" s="1113"/>
      <c r="H52" s="1113"/>
      <c r="I52" s="1126"/>
      <c r="J52" s="1126"/>
      <c r="K52" s="1112"/>
      <c r="L52" s="1112"/>
      <c r="M52" s="1112"/>
      <c r="N52" s="1112"/>
      <c r="AM52" s="319"/>
      <c r="AN52" s="1108"/>
      <c r="AO52" s="1108"/>
      <c r="AP52" s="1108"/>
      <c r="AQ52" s="1108"/>
      <c r="AR52" s="1108"/>
      <c r="AS52" s="1108"/>
      <c r="AT52" s="1108"/>
      <c r="AU52" s="1108"/>
      <c r="AV52" s="1108"/>
      <c r="AW52" s="1108"/>
      <c r="AX52" s="1108"/>
      <c r="AY52" s="1108"/>
      <c r="AZ52" s="1108"/>
      <c r="BA52" s="1108"/>
      <c r="BB52" s="1108"/>
      <c r="BC52" s="1108"/>
      <c r="BD52" s="1108"/>
      <c r="BE52" s="1108"/>
      <c r="BF52" s="1108"/>
      <c r="BG52" s="1108"/>
      <c r="BH52" s="1108"/>
      <c r="BI52" s="1108"/>
      <c r="BJ52" s="1108"/>
      <c r="BK52" s="1108"/>
      <c r="BL52" s="1108"/>
      <c r="BM52" s="1108"/>
      <c r="BN52" s="1108"/>
      <c r="BO52" s="1108"/>
      <c r="BP52" s="1105"/>
      <c r="BQ52" s="1105"/>
      <c r="BR52" s="1105"/>
      <c r="BS52" s="1105"/>
      <c r="BT52" s="1105"/>
      <c r="BU52" s="1105"/>
      <c r="BV52" s="1105"/>
      <c r="BW52" s="1105"/>
      <c r="BX52" s="1105"/>
      <c r="BY52" s="1105"/>
      <c r="BZ52" s="1105"/>
      <c r="CA52" s="1105"/>
      <c r="CB52" s="1105"/>
      <c r="CC52" s="1105"/>
      <c r="CD52" s="1105"/>
      <c r="CE52" s="1105"/>
      <c r="CF52" s="1105"/>
      <c r="CG52" s="1105"/>
      <c r="CH52" s="1105"/>
      <c r="CI52" s="1105"/>
      <c r="CJ52" s="1105"/>
      <c r="CK52" s="1105"/>
      <c r="CL52" s="1105"/>
      <c r="CM52" s="1105"/>
      <c r="CN52" s="1105"/>
      <c r="CO52" s="1105"/>
      <c r="CP52" s="1105"/>
      <c r="CQ52" s="1105"/>
      <c r="CR52" s="1105"/>
      <c r="CS52" s="1105"/>
      <c r="CT52" s="1105"/>
      <c r="CU52" s="1105"/>
      <c r="CV52" s="1105"/>
      <c r="CW52" s="1105"/>
      <c r="CX52" s="1105"/>
      <c r="CY52" s="1105"/>
      <c r="CZ52" s="1105"/>
      <c r="DA52" s="1105"/>
      <c r="DB52" s="1105"/>
      <c r="DC52" s="1105"/>
    </row>
    <row r="53" spans="1:109" ht="13.2" x14ac:dyDescent="0.2">
      <c r="A53" s="318"/>
      <c r="B53" s="310"/>
      <c r="G53" s="1113"/>
      <c r="H53" s="1113"/>
      <c r="I53" s="1111"/>
      <c r="J53" s="1111"/>
      <c r="K53" s="1112"/>
      <c r="L53" s="1112"/>
      <c r="M53" s="1112"/>
      <c r="N53" s="1112"/>
      <c r="AM53" s="319"/>
      <c r="AN53" s="1108"/>
      <c r="AO53" s="1108"/>
      <c r="AP53" s="1108"/>
      <c r="AQ53" s="1108"/>
      <c r="AR53" s="1108"/>
      <c r="AS53" s="1108"/>
      <c r="AT53" s="1108"/>
      <c r="AU53" s="1108"/>
      <c r="AV53" s="1108"/>
      <c r="AW53" s="1108"/>
      <c r="AX53" s="1108"/>
      <c r="AY53" s="1108"/>
      <c r="AZ53" s="1108"/>
      <c r="BA53" s="1108"/>
      <c r="BB53" s="1108" t="s">
        <v>549</v>
      </c>
      <c r="BC53" s="1108"/>
      <c r="BD53" s="1108"/>
      <c r="BE53" s="1108"/>
      <c r="BF53" s="1108"/>
      <c r="BG53" s="1108"/>
      <c r="BH53" s="1108"/>
      <c r="BI53" s="1108"/>
      <c r="BJ53" s="1108"/>
      <c r="BK53" s="1108"/>
      <c r="BL53" s="1108"/>
      <c r="BM53" s="1108"/>
      <c r="BN53" s="1108"/>
      <c r="BO53" s="1108"/>
      <c r="BP53" s="1105">
        <v>28.6</v>
      </c>
      <c r="BQ53" s="1105"/>
      <c r="BR53" s="1105"/>
      <c r="BS53" s="1105"/>
      <c r="BT53" s="1105"/>
      <c r="BU53" s="1105"/>
      <c r="BV53" s="1105"/>
      <c r="BW53" s="1105"/>
      <c r="BX53" s="1105">
        <v>30.5</v>
      </c>
      <c r="BY53" s="1105"/>
      <c r="BZ53" s="1105"/>
      <c r="CA53" s="1105"/>
      <c r="CB53" s="1105"/>
      <c r="CC53" s="1105"/>
      <c r="CD53" s="1105"/>
      <c r="CE53" s="1105"/>
      <c r="CF53" s="1105">
        <v>32.1</v>
      </c>
      <c r="CG53" s="1105"/>
      <c r="CH53" s="1105"/>
      <c r="CI53" s="1105"/>
      <c r="CJ53" s="1105"/>
      <c r="CK53" s="1105"/>
      <c r="CL53" s="1105"/>
      <c r="CM53" s="1105"/>
      <c r="CN53" s="1105">
        <v>33.9</v>
      </c>
      <c r="CO53" s="1105"/>
      <c r="CP53" s="1105"/>
      <c r="CQ53" s="1105"/>
      <c r="CR53" s="1105"/>
      <c r="CS53" s="1105"/>
      <c r="CT53" s="1105"/>
      <c r="CU53" s="1105"/>
      <c r="CV53" s="1105">
        <v>35.6</v>
      </c>
      <c r="CW53" s="1105"/>
      <c r="CX53" s="1105"/>
      <c r="CY53" s="1105"/>
      <c r="CZ53" s="1105"/>
      <c r="DA53" s="1105"/>
      <c r="DB53" s="1105"/>
      <c r="DC53" s="1105"/>
    </row>
    <row r="54" spans="1:109" ht="13.2" x14ac:dyDescent="0.2">
      <c r="A54" s="318"/>
      <c r="B54" s="310"/>
      <c r="G54" s="1113"/>
      <c r="H54" s="1113"/>
      <c r="I54" s="1111"/>
      <c r="J54" s="1111"/>
      <c r="K54" s="1112"/>
      <c r="L54" s="1112"/>
      <c r="M54" s="1112"/>
      <c r="N54" s="1112"/>
      <c r="AM54" s="319"/>
      <c r="AN54" s="1108"/>
      <c r="AO54" s="1108"/>
      <c r="AP54" s="1108"/>
      <c r="AQ54" s="1108"/>
      <c r="AR54" s="1108"/>
      <c r="AS54" s="1108"/>
      <c r="AT54" s="1108"/>
      <c r="AU54" s="1108"/>
      <c r="AV54" s="1108"/>
      <c r="AW54" s="1108"/>
      <c r="AX54" s="1108"/>
      <c r="AY54" s="1108"/>
      <c r="AZ54" s="1108"/>
      <c r="BA54" s="1108"/>
      <c r="BB54" s="1108"/>
      <c r="BC54" s="1108"/>
      <c r="BD54" s="1108"/>
      <c r="BE54" s="1108"/>
      <c r="BF54" s="1108"/>
      <c r="BG54" s="1108"/>
      <c r="BH54" s="1108"/>
      <c r="BI54" s="1108"/>
      <c r="BJ54" s="1108"/>
      <c r="BK54" s="1108"/>
      <c r="BL54" s="1108"/>
      <c r="BM54" s="1108"/>
      <c r="BN54" s="1108"/>
      <c r="BO54" s="1108"/>
      <c r="BP54" s="1105"/>
      <c r="BQ54" s="1105"/>
      <c r="BR54" s="1105"/>
      <c r="BS54" s="1105"/>
      <c r="BT54" s="1105"/>
      <c r="BU54" s="1105"/>
      <c r="BV54" s="1105"/>
      <c r="BW54" s="1105"/>
      <c r="BX54" s="1105"/>
      <c r="BY54" s="1105"/>
      <c r="BZ54" s="1105"/>
      <c r="CA54" s="1105"/>
      <c r="CB54" s="1105"/>
      <c r="CC54" s="1105"/>
      <c r="CD54" s="1105"/>
      <c r="CE54" s="1105"/>
      <c r="CF54" s="1105"/>
      <c r="CG54" s="1105"/>
      <c r="CH54" s="1105"/>
      <c r="CI54" s="1105"/>
      <c r="CJ54" s="1105"/>
      <c r="CK54" s="1105"/>
      <c r="CL54" s="1105"/>
      <c r="CM54" s="1105"/>
      <c r="CN54" s="1105"/>
      <c r="CO54" s="1105"/>
      <c r="CP54" s="1105"/>
      <c r="CQ54" s="1105"/>
      <c r="CR54" s="1105"/>
      <c r="CS54" s="1105"/>
      <c r="CT54" s="1105"/>
      <c r="CU54" s="1105"/>
      <c r="CV54" s="1105"/>
      <c r="CW54" s="1105"/>
      <c r="CX54" s="1105"/>
      <c r="CY54" s="1105"/>
      <c r="CZ54" s="1105"/>
      <c r="DA54" s="1105"/>
      <c r="DB54" s="1105"/>
      <c r="DC54" s="1105"/>
    </row>
    <row r="55" spans="1:109" ht="13.2" x14ac:dyDescent="0.2">
      <c r="A55" s="318"/>
      <c r="B55" s="310"/>
      <c r="G55" s="1111"/>
      <c r="H55" s="1111"/>
      <c r="I55" s="1111"/>
      <c r="J55" s="1111"/>
      <c r="K55" s="1112"/>
      <c r="L55" s="1112"/>
      <c r="M55" s="1112"/>
      <c r="N55" s="1112"/>
      <c r="AN55" s="1110" t="s">
        <v>550</v>
      </c>
      <c r="AO55" s="1110"/>
      <c r="AP55" s="1110"/>
      <c r="AQ55" s="1110"/>
      <c r="AR55" s="1110"/>
      <c r="AS55" s="1110"/>
      <c r="AT55" s="1110"/>
      <c r="AU55" s="1110"/>
      <c r="AV55" s="1110"/>
      <c r="AW55" s="1110"/>
      <c r="AX55" s="1110"/>
      <c r="AY55" s="1110"/>
      <c r="AZ55" s="1110"/>
      <c r="BA55" s="1110"/>
      <c r="BB55" s="1108" t="s">
        <v>548</v>
      </c>
      <c r="BC55" s="1108"/>
      <c r="BD55" s="1108"/>
      <c r="BE55" s="1108"/>
      <c r="BF55" s="1108"/>
      <c r="BG55" s="1108"/>
      <c r="BH55" s="1108"/>
      <c r="BI55" s="1108"/>
      <c r="BJ55" s="1108"/>
      <c r="BK55" s="1108"/>
      <c r="BL55" s="1108"/>
      <c r="BM55" s="1108"/>
      <c r="BN55" s="1108"/>
      <c r="BO55" s="1108"/>
      <c r="BP55" s="1105">
        <v>0</v>
      </c>
      <c r="BQ55" s="1105"/>
      <c r="BR55" s="1105"/>
      <c r="BS55" s="1105"/>
      <c r="BT55" s="1105"/>
      <c r="BU55" s="1105"/>
      <c r="BV55" s="1105"/>
      <c r="BW55" s="1105"/>
      <c r="BX55" s="1105">
        <v>0</v>
      </c>
      <c r="BY55" s="1105"/>
      <c r="BZ55" s="1105"/>
      <c r="CA55" s="1105"/>
      <c r="CB55" s="1105"/>
      <c r="CC55" s="1105"/>
      <c r="CD55" s="1105"/>
      <c r="CE55" s="1105"/>
      <c r="CF55" s="1105">
        <v>0</v>
      </c>
      <c r="CG55" s="1105"/>
      <c r="CH55" s="1105"/>
      <c r="CI55" s="1105"/>
      <c r="CJ55" s="1105"/>
      <c r="CK55" s="1105"/>
      <c r="CL55" s="1105"/>
      <c r="CM55" s="1105"/>
      <c r="CN55" s="1105">
        <v>0</v>
      </c>
      <c r="CO55" s="1105"/>
      <c r="CP55" s="1105"/>
      <c r="CQ55" s="1105"/>
      <c r="CR55" s="1105"/>
      <c r="CS55" s="1105"/>
      <c r="CT55" s="1105"/>
      <c r="CU55" s="1105"/>
      <c r="CV55" s="1105">
        <v>0</v>
      </c>
      <c r="CW55" s="1105"/>
      <c r="CX55" s="1105"/>
      <c r="CY55" s="1105"/>
      <c r="CZ55" s="1105"/>
      <c r="DA55" s="1105"/>
      <c r="DB55" s="1105"/>
      <c r="DC55" s="1105"/>
    </row>
    <row r="56" spans="1:109" ht="13.2" x14ac:dyDescent="0.2">
      <c r="A56" s="318"/>
      <c r="B56" s="310"/>
      <c r="G56" s="1111"/>
      <c r="H56" s="1111"/>
      <c r="I56" s="1111"/>
      <c r="J56" s="1111"/>
      <c r="K56" s="1112"/>
      <c r="L56" s="1112"/>
      <c r="M56" s="1112"/>
      <c r="N56" s="1112"/>
      <c r="AN56" s="1110"/>
      <c r="AO56" s="1110"/>
      <c r="AP56" s="1110"/>
      <c r="AQ56" s="1110"/>
      <c r="AR56" s="1110"/>
      <c r="AS56" s="1110"/>
      <c r="AT56" s="1110"/>
      <c r="AU56" s="1110"/>
      <c r="AV56" s="1110"/>
      <c r="AW56" s="1110"/>
      <c r="AX56" s="1110"/>
      <c r="AY56" s="1110"/>
      <c r="AZ56" s="1110"/>
      <c r="BA56" s="1110"/>
      <c r="BB56" s="1108"/>
      <c r="BC56" s="1108"/>
      <c r="BD56" s="1108"/>
      <c r="BE56" s="1108"/>
      <c r="BF56" s="1108"/>
      <c r="BG56" s="1108"/>
      <c r="BH56" s="1108"/>
      <c r="BI56" s="1108"/>
      <c r="BJ56" s="1108"/>
      <c r="BK56" s="1108"/>
      <c r="BL56" s="1108"/>
      <c r="BM56" s="1108"/>
      <c r="BN56" s="1108"/>
      <c r="BO56" s="1108"/>
      <c r="BP56" s="1105"/>
      <c r="BQ56" s="1105"/>
      <c r="BR56" s="1105"/>
      <c r="BS56" s="1105"/>
      <c r="BT56" s="1105"/>
      <c r="BU56" s="1105"/>
      <c r="BV56" s="1105"/>
      <c r="BW56" s="1105"/>
      <c r="BX56" s="1105"/>
      <c r="BY56" s="1105"/>
      <c r="BZ56" s="1105"/>
      <c r="CA56" s="1105"/>
      <c r="CB56" s="1105"/>
      <c r="CC56" s="1105"/>
      <c r="CD56" s="1105"/>
      <c r="CE56" s="1105"/>
      <c r="CF56" s="1105"/>
      <c r="CG56" s="1105"/>
      <c r="CH56" s="1105"/>
      <c r="CI56" s="1105"/>
      <c r="CJ56" s="1105"/>
      <c r="CK56" s="1105"/>
      <c r="CL56" s="1105"/>
      <c r="CM56" s="1105"/>
      <c r="CN56" s="1105"/>
      <c r="CO56" s="1105"/>
      <c r="CP56" s="1105"/>
      <c r="CQ56" s="1105"/>
      <c r="CR56" s="1105"/>
      <c r="CS56" s="1105"/>
      <c r="CT56" s="1105"/>
      <c r="CU56" s="1105"/>
      <c r="CV56" s="1105"/>
      <c r="CW56" s="1105"/>
      <c r="CX56" s="1105"/>
      <c r="CY56" s="1105"/>
      <c r="CZ56" s="1105"/>
      <c r="DA56" s="1105"/>
      <c r="DB56" s="1105"/>
      <c r="DC56" s="1105"/>
    </row>
    <row r="57" spans="1:109" s="318" customFormat="1" ht="13.2" x14ac:dyDescent="0.2">
      <c r="B57" s="322"/>
      <c r="G57" s="1111"/>
      <c r="H57" s="1111"/>
      <c r="I57" s="1106"/>
      <c r="J57" s="1106"/>
      <c r="K57" s="1112"/>
      <c r="L57" s="1112"/>
      <c r="M57" s="1112"/>
      <c r="N57" s="1112"/>
      <c r="AM57" s="303"/>
      <c r="AN57" s="1110"/>
      <c r="AO57" s="1110"/>
      <c r="AP57" s="1110"/>
      <c r="AQ57" s="1110"/>
      <c r="AR57" s="1110"/>
      <c r="AS57" s="1110"/>
      <c r="AT57" s="1110"/>
      <c r="AU57" s="1110"/>
      <c r="AV57" s="1110"/>
      <c r="AW57" s="1110"/>
      <c r="AX57" s="1110"/>
      <c r="AY57" s="1110"/>
      <c r="AZ57" s="1110"/>
      <c r="BA57" s="1110"/>
      <c r="BB57" s="1108" t="s">
        <v>549</v>
      </c>
      <c r="BC57" s="1108"/>
      <c r="BD57" s="1108"/>
      <c r="BE57" s="1108"/>
      <c r="BF57" s="1108"/>
      <c r="BG57" s="1108"/>
      <c r="BH57" s="1108"/>
      <c r="BI57" s="1108"/>
      <c r="BJ57" s="1108"/>
      <c r="BK57" s="1108"/>
      <c r="BL57" s="1108"/>
      <c r="BM57" s="1108"/>
      <c r="BN57" s="1108"/>
      <c r="BO57" s="1108"/>
      <c r="BP57" s="1105">
        <v>60.1</v>
      </c>
      <c r="BQ57" s="1105"/>
      <c r="BR57" s="1105"/>
      <c r="BS57" s="1105"/>
      <c r="BT57" s="1105"/>
      <c r="BU57" s="1105"/>
      <c r="BV57" s="1105"/>
      <c r="BW57" s="1105"/>
      <c r="BX57" s="1105">
        <v>61.6</v>
      </c>
      <c r="BY57" s="1105"/>
      <c r="BZ57" s="1105"/>
      <c r="CA57" s="1105"/>
      <c r="CB57" s="1105"/>
      <c r="CC57" s="1105"/>
      <c r="CD57" s="1105"/>
      <c r="CE57" s="1105"/>
      <c r="CF57" s="1105">
        <v>61</v>
      </c>
      <c r="CG57" s="1105"/>
      <c r="CH57" s="1105"/>
      <c r="CI57" s="1105"/>
      <c r="CJ57" s="1105"/>
      <c r="CK57" s="1105"/>
      <c r="CL57" s="1105"/>
      <c r="CM57" s="1105"/>
      <c r="CN57" s="1105">
        <v>62.3</v>
      </c>
      <c r="CO57" s="1105"/>
      <c r="CP57" s="1105"/>
      <c r="CQ57" s="1105"/>
      <c r="CR57" s="1105"/>
      <c r="CS57" s="1105"/>
      <c r="CT57" s="1105"/>
      <c r="CU57" s="1105"/>
      <c r="CV57" s="1105">
        <v>63.7</v>
      </c>
      <c r="CW57" s="1105"/>
      <c r="CX57" s="1105"/>
      <c r="CY57" s="1105"/>
      <c r="CZ57" s="1105"/>
      <c r="DA57" s="1105"/>
      <c r="DB57" s="1105"/>
      <c r="DC57" s="1105"/>
      <c r="DD57" s="323"/>
      <c r="DE57" s="322"/>
    </row>
    <row r="58" spans="1:109" s="318" customFormat="1" ht="13.2" x14ac:dyDescent="0.2">
      <c r="A58" s="303"/>
      <c r="B58" s="322"/>
      <c r="G58" s="1111"/>
      <c r="H58" s="1111"/>
      <c r="I58" s="1106"/>
      <c r="J58" s="1106"/>
      <c r="K58" s="1112"/>
      <c r="L58" s="1112"/>
      <c r="M58" s="1112"/>
      <c r="N58" s="1112"/>
      <c r="AM58" s="303"/>
      <c r="AN58" s="1110"/>
      <c r="AO58" s="1110"/>
      <c r="AP58" s="1110"/>
      <c r="AQ58" s="1110"/>
      <c r="AR58" s="1110"/>
      <c r="AS58" s="1110"/>
      <c r="AT58" s="1110"/>
      <c r="AU58" s="1110"/>
      <c r="AV58" s="1110"/>
      <c r="AW58" s="1110"/>
      <c r="AX58" s="1110"/>
      <c r="AY58" s="1110"/>
      <c r="AZ58" s="1110"/>
      <c r="BA58" s="1110"/>
      <c r="BB58" s="1108"/>
      <c r="BC58" s="1108"/>
      <c r="BD58" s="1108"/>
      <c r="BE58" s="1108"/>
      <c r="BF58" s="1108"/>
      <c r="BG58" s="1108"/>
      <c r="BH58" s="1108"/>
      <c r="BI58" s="1108"/>
      <c r="BJ58" s="1108"/>
      <c r="BK58" s="1108"/>
      <c r="BL58" s="1108"/>
      <c r="BM58" s="1108"/>
      <c r="BN58" s="1108"/>
      <c r="BO58" s="1108"/>
      <c r="BP58" s="1105"/>
      <c r="BQ58" s="1105"/>
      <c r="BR58" s="1105"/>
      <c r="BS58" s="1105"/>
      <c r="BT58" s="1105"/>
      <c r="BU58" s="1105"/>
      <c r="BV58" s="1105"/>
      <c r="BW58" s="1105"/>
      <c r="BX58" s="1105"/>
      <c r="BY58" s="1105"/>
      <c r="BZ58" s="1105"/>
      <c r="CA58" s="1105"/>
      <c r="CB58" s="1105"/>
      <c r="CC58" s="1105"/>
      <c r="CD58" s="1105"/>
      <c r="CE58" s="1105"/>
      <c r="CF58" s="1105"/>
      <c r="CG58" s="1105"/>
      <c r="CH58" s="1105"/>
      <c r="CI58" s="1105"/>
      <c r="CJ58" s="1105"/>
      <c r="CK58" s="1105"/>
      <c r="CL58" s="1105"/>
      <c r="CM58" s="1105"/>
      <c r="CN58" s="1105"/>
      <c r="CO58" s="1105"/>
      <c r="CP58" s="1105"/>
      <c r="CQ58" s="1105"/>
      <c r="CR58" s="1105"/>
      <c r="CS58" s="1105"/>
      <c r="CT58" s="1105"/>
      <c r="CU58" s="1105"/>
      <c r="CV58" s="1105"/>
      <c r="CW58" s="1105"/>
      <c r="CX58" s="1105"/>
      <c r="CY58" s="1105"/>
      <c r="CZ58" s="1105"/>
      <c r="DA58" s="1105"/>
      <c r="DB58" s="1105"/>
      <c r="DC58" s="1105"/>
      <c r="DD58" s="323"/>
      <c r="DE58" s="322"/>
    </row>
    <row r="59" spans="1:109" s="318" customFormat="1" ht="13.2" x14ac:dyDescent="0.2">
      <c r="A59" s="303"/>
      <c r="B59" s="322"/>
      <c r="K59" s="324"/>
      <c r="L59" s="324"/>
      <c r="M59" s="324"/>
      <c r="N59" s="324"/>
      <c r="AQ59" s="324"/>
      <c r="AR59" s="324"/>
      <c r="AS59" s="324"/>
      <c r="AT59" s="324"/>
      <c r="BC59" s="324"/>
      <c r="BD59" s="324"/>
      <c r="BE59" s="324"/>
      <c r="BF59" s="324"/>
      <c r="BO59" s="324"/>
      <c r="BP59" s="324"/>
      <c r="BQ59" s="324"/>
      <c r="BR59" s="324"/>
      <c r="CA59" s="324"/>
      <c r="CB59" s="324"/>
      <c r="CC59" s="324"/>
      <c r="CD59" s="324"/>
      <c r="CM59" s="324"/>
      <c r="CN59" s="324"/>
      <c r="CO59" s="324"/>
      <c r="CP59" s="324"/>
      <c r="CY59" s="324"/>
      <c r="CZ59" s="324"/>
      <c r="DA59" s="324"/>
      <c r="DB59" s="324"/>
      <c r="DC59" s="324"/>
      <c r="DD59" s="323"/>
      <c r="DE59" s="322"/>
    </row>
    <row r="60" spans="1:109" s="318" customFormat="1" ht="13.2" x14ac:dyDescent="0.2">
      <c r="A60" s="303"/>
      <c r="B60" s="322"/>
      <c r="K60" s="324"/>
      <c r="L60" s="324"/>
      <c r="M60" s="324"/>
      <c r="N60" s="324"/>
      <c r="AQ60" s="324"/>
      <c r="AR60" s="324"/>
      <c r="AS60" s="324"/>
      <c r="AT60" s="324"/>
      <c r="BC60" s="324"/>
      <c r="BD60" s="324"/>
      <c r="BE60" s="324"/>
      <c r="BF60" s="324"/>
      <c r="BO60" s="324"/>
      <c r="BP60" s="324"/>
      <c r="BQ60" s="324"/>
      <c r="BR60" s="324"/>
      <c r="CA60" s="324"/>
      <c r="CB60" s="324"/>
      <c r="CC60" s="324"/>
      <c r="CD60" s="324"/>
      <c r="CM60" s="324"/>
      <c r="CN60" s="324"/>
      <c r="CO60" s="324"/>
      <c r="CP60" s="324"/>
      <c r="CY60" s="324"/>
      <c r="CZ60" s="324"/>
      <c r="DA60" s="324"/>
      <c r="DB60" s="324"/>
      <c r="DC60" s="324"/>
      <c r="DD60" s="323"/>
      <c r="DE60" s="322"/>
    </row>
    <row r="61" spans="1:109" s="318" customFormat="1" ht="13.2" x14ac:dyDescent="0.2">
      <c r="A61" s="303"/>
      <c r="B61" s="325"/>
      <c r="C61" s="326"/>
      <c r="D61" s="326"/>
      <c r="E61" s="326"/>
      <c r="F61" s="326"/>
      <c r="G61" s="326"/>
      <c r="H61" s="326"/>
      <c r="I61" s="326"/>
      <c r="J61" s="326"/>
      <c r="K61" s="326"/>
      <c r="L61" s="326"/>
      <c r="M61" s="327"/>
      <c r="N61" s="327"/>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7"/>
      <c r="AT61" s="327"/>
      <c r="AU61" s="326"/>
      <c r="AV61" s="326"/>
      <c r="AW61" s="326"/>
      <c r="AX61" s="326"/>
      <c r="AY61" s="326"/>
      <c r="AZ61" s="326"/>
      <c r="BA61" s="326"/>
      <c r="BB61" s="326"/>
      <c r="BC61" s="326"/>
      <c r="BD61" s="326"/>
      <c r="BE61" s="327"/>
      <c r="BF61" s="327"/>
      <c r="BG61" s="326"/>
      <c r="BH61" s="326"/>
      <c r="BI61" s="326"/>
      <c r="BJ61" s="326"/>
      <c r="BK61" s="326"/>
      <c r="BL61" s="326"/>
      <c r="BM61" s="326"/>
      <c r="BN61" s="326"/>
      <c r="BO61" s="326"/>
      <c r="BP61" s="326"/>
      <c r="BQ61" s="327"/>
      <c r="BR61" s="327"/>
      <c r="BS61" s="326"/>
      <c r="BT61" s="326"/>
      <c r="BU61" s="326"/>
      <c r="BV61" s="326"/>
      <c r="BW61" s="326"/>
      <c r="BX61" s="326"/>
      <c r="BY61" s="326"/>
      <c r="BZ61" s="326"/>
      <c r="CA61" s="326"/>
      <c r="CB61" s="326"/>
      <c r="CC61" s="327"/>
      <c r="CD61" s="327"/>
      <c r="CE61" s="326"/>
      <c r="CF61" s="326"/>
      <c r="CG61" s="326"/>
      <c r="CH61" s="326"/>
      <c r="CI61" s="326"/>
      <c r="CJ61" s="326"/>
      <c r="CK61" s="326"/>
      <c r="CL61" s="326"/>
      <c r="CM61" s="326"/>
      <c r="CN61" s="326"/>
      <c r="CO61" s="327"/>
      <c r="CP61" s="327"/>
      <c r="CQ61" s="326"/>
      <c r="CR61" s="326"/>
      <c r="CS61" s="326"/>
      <c r="CT61" s="326"/>
      <c r="CU61" s="326"/>
      <c r="CV61" s="326"/>
      <c r="CW61" s="326"/>
      <c r="CX61" s="326"/>
      <c r="CY61" s="326"/>
      <c r="CZ61" s="326"/>
      <c r="DA61" s="327"/>
      <c r="DB61" s="327"/>
      <c r="DC61" s="327"/>
      <c r="DD61" s="328"/>
      <c r="DE61" s="322"/>
    </row>
    <row r="62" spans="1:109" ht="13.2" x14ac:dyDescent="0.2">
      <c r="B62" s="315"/>
      <c r="C62" s="315"/>
      <c r="D62" s="315"/>
      <c r="E62" s="315"/>
      <c r="F62" s="315"/>
      <c r="G62" s="315"/>
      <c r="H62" s="315"/>
      <c r="I62" s="315"/>
      <c r="J62" s="315"/>
      <c r="K62" s="315"/>
      <c r="L62" s="315"/>
      <c r="M62" s="315"/>
      <c r="N62" s="315"/>
      <c r="O62" s="315"/>
      <c r="P62" s="315"/>
      <c r="Q62" s="315"/>
      <c r="R62" s="315"/>
      <c r="S62" s="315"/>
      <c r="T62" s="315"/>
      <c r="U62" s="315"/>
      <c r="V62" s="315"/>
      <c r="W62" s="315"/>
      <c r="X62" s="315"/>
      <c r="Y62" s="315"/>
      <c r="Z62" s="315"/>
      <c r="AA62" s="315"/>
      <c r="AB62" s="315"/>
      <c r="AC62" s="315"/>
      <c r="AD62" s="315"/>
      <c r="AE62" s="315"/>
      <c r="AF62" s="315"/>
      <c r="AG62" s="315"/>
      <c r="AH62" s="315"/>
      <c r="AI62" s="315"/>
      <c r="AJ62" s="315"/>
      <c r="AK62" s="315"/>
      <c r="AL62" s="315"/>
      <c r="AM62" s="315"/>
      <c r="AN62" s="315"/>
      <c r="AO62" s="315"/>
      <c r="AP62" s="315"/>
      <c r="AQ62" s="315"/>
      <c r="AR62" s="315"/>
      <c r="AS62" s="315"/>
      <c r="AT62" s="315"/>
      <c r="AU62" s="315"/>
      <c r="AV62" s="315"/>
      <c r="AW62" s="315"/>
      <c r="AX62" s="315"/>
      <c r="AY62" s="315"/>
      <c r="AZ62" s="315"/>
      <c r="BA62" s="315"/>
      <c r="BB62" s="315"/>
      <c r="BC62" s="315"/>
      <c r="BD62" s="315"/>
      <c r="BE62" s="315"/>
      <c r="BF62" s="315"/>
      <c r="BG62" s="315"/>
      <c r="BH62" s="315"/>
      <c r="BI62" s="315"/>
      <c r="BJ62" s="315"/>
      <c r="BK62" s="315"/>
      <c r="BL62" s="315"/>
      <c r="BM62" s="315"/>
      <c r="BN62" s="315"/>
      <c r="BO62" s="315"/>
      <c r="BP62" s="315"/>
      <c r="BQ62" s="315"/>
      <c r="BR62" s="315"/>
      <c r="BS62" s="315"/>
      <c r="BT62" s="315"/>
      <c r="BU62" s="315"/>
      <c r="BV62" s="315"/>
      <c r="BW62" s="315"/>
      <c r="BX62" s="315"/>
      <c r="BY62" s="315"/>
      <c r="BZ62" s="315"/>
      <c r="CA62" s="315"/>
      <c r="CB62" s="315"/>
      <c r="CC62" s="315"/>
      <c r="CD62" s="315"/>
      <c r="CE62" s="315"/>
      <c r="CF62" s="315"/>
      <c r="CG62" s="315"/>
      <c r="CH62" s="315"/>
      <c r="CI62" s="315"/>
      <c r="CJ62" s="315"/>
      <c r="CK62" s="315"/>
      <c r="CL62" s="315"/>
      <c r="CM62" s="315"/>
      <c r="CN62" s="315"/>
      <c r="CO62" s="315"/>
      <c r="CP62" s="315"/>
      <c r="CQ62" s="315"/>
      <c r="CR62" s="315"/>
      <c r="CS62" s="315"/>
      <c r="CT62" s="315"/>
      <c r="CU62" s="315"/>
      <c r="CV62" s="315"/>
      <c r="CW62" s="315"/>
      <c r="CX62" s="315"/>
      <c r="CY62" s="315"/>
      <c r="CZ62" s="315"/>
      <c r="DA62" s="315"/>
      <c r="DB62" s="315"/>
      <c r="DC62" s="315"/>
      <c r="DD62" s="315"/>
      <c r="DE62" s="303"/>
    </row>
    <row r="63" spans="1:109" ht="16.2" x14ac:dyDescent="0.2">
      <c r="B63" s="329" t="s">
        <v>551</v>
      </c>
    </row>
    <row r="64" spans="1:109" ht="13.2" x14ac:dyDescent="0.2">
      <c r="B64" s="310"/>
      <c r="G64" s="317"/>
      <c r="I64" s="330"/>
      <c r="J64" s="330"/>
      <c r="K64" s="330"/>
      <c r="L64" s="330"/>
      <c r="M64" s="330"/>
      <c r="N64" s="331"/>
      <c r="AM64" s="317"/>
      <c r="AN64" s="317" t="s">
        <v>545</v>
      </c>
      <c r="AP64" s="318"/>
      <c r="AQ64" s="318"/>
      <c r="AR64" s="318"/>
      <c r="AY64" s="317"/>
      <c r="BA64" s="318"/>
      <c r="BB64" s="318"/>
      <c r="BC64" s="318"/>
      <c r="BK64" s="317"/>
      <c r="BM64" s="318"/>
      <c r="BN64" s="318"/>
      <c r="BO64" s="318"/>
      <c r="BW64" s="317"/>
      <c r="BY64" s="318"/>
      <c r="BZ64" s="318"/>
      <c r="CA64" s="318"/>
      <c r="CI64" s="317"/>
      <c r="CK64" s="318"/>
      <c r="CL64" s="318"/>
      <c r="CM64" s="318"/>
      <c r="CU64" s="317"/>
      <c r="CW64" s="318"/>
      <c r="CX64" s="318"/>
      <c r="CY64" s="318"/>
    </row>
    <row r="65" spans="2:107" ht="13.2" x14ac:dyDescent="0.2">
      <c r="B65" s="310"/>
      <c r="AN65" s="1117" t="s">
        <v>555</v>
      </c>
      <c r="AO65" s="1118"/>
      <c r="AP65" s="1118"/>
      <c r="AQ65" s="1118"/>
      <c r="AR65" s="1118"/>
      <c r="AS65" s="1118"/>
      <c r="AT65" s="1118"/>
      <c r="AU65" s="1118"/>
      <c r="AV65" s="1118"/>
      <c r="AW65" s="1118"/>
      <c r="AX65" s="1118"/>
      <c r="AY65" s="1118"/>
      <c r="AZ65" s="1118"/>
      <c r="BA65" s="1118"/>
      <c r="BB65" s="1118"/>
      <c r="BC65" s="1118"/>
      <c r="BD65" s="1118"/>
      <c r="BE65" s="1118"/>
      <c r="BF65" s="1118"/>
      <c r="BG65" s="1118"/>
      <c r="BH65" s="1118"/>
      <c r="BI65" s="1118"/>
      <c r="BJ65" s="1118"/>
      <c r="BK65" s="1118"/>
      <c r="BL65" s="1118"/>
      <c r="BM65" s="1118"/>
      <c r="BN65" s="1118"/>
      <c r="BO65" s="1118"/>
      <c r="BP65" s="1118"/>
      <c r="BQ65" s="1118"/>
      <c r="BR65" s="1118"/>
      <c r="BS65" s="1118"/>
      <c r="BT65" s="1118"/>
      <c r="BU65" s="1118"/>
      <c r="BV65" s="1118"/>
      <c r="BW65" s="1118"/>
      <c r="BX65" s="1118"/>
      <c r="BY65" s="1118"/>
      <c r="BZ65" s="1118"/>
      <c r="CA65" s="1118"/>
      <c r="CB65" s="1118"/>
      <c r="CC65" s="1118"/>
      <c r="CD65" s="1118"/>
      <c r="CE65" s="1118"/>
      <c r="CF65" s="1118"/>
      <c r="CG65" s="1118"/>
      <c r="CH65" s="1118"/>
      <c r="CI65" s="1118"/>
      <c r="CJ65" s="1118"/>
      <c r="CK65" s="1118"/>
      <c r="CL65" s="1118"/>
      <c r="CM65" s="1118"/>
      <c r="CN65" s="1118"/>
      <c r="CO65" s="1118"/>
      <c r="CP65" s="1118"/>
      <c r="CQ65" s="1118"/>
      <c r="CR65" s="1118"/>
      <c r="CS65" s="1118"/>
      <c r="CT65" s="1118"/>
      <c r="CU65" s="1118"/>
      <c r="CV65" s="1118"/>
      <c r="CW65" s="1118"/>
      <c r="CX65" s="1118"/>
      <c r="CY65" s="1118"/>
      <c r="CZ65" s="1118"/>
      <c r="DA65" s="1118"/>
      <c r="DB65" s="1118"/>
      <c r="DC65" s="1119"/>
    </row>
    <row r="66" spans="2:107" ht="13.2" x14ac:dyDescent="0.2">
      <c r="B66" s="310"/>
      <c r="AN66" s="1120"/>
      <c r="AO66" s="1121"/>
      <c r="AP66" s="1121"/>
      <c r="AQ66" s="1121"/>
      <c r="AR66" s="1121"/>
      <c r="AS66" s="1121"/>
      <c r="AT66" s="1121"/>
      <c r="AU66" s="1121"/>
      <c r="AV66" s="1121"/>
      <c r="AW66" s="1121"/>
      <c r="AX66" s="1121"/>
      <c r="AY66" s="1121"/>
      <c r="AZ66" s="1121"/>
      <c r="BA66" s="1121"/>
      <c r="BB66" s="1121"/>
      <c r="BC66" s="1121"/>
      <c r="BD66" s="1121"/>
      <c r="BE66" s="1121"/>
      <c r="BF66" s="1121"/>
      <c r="BG66" s="1121"/>
      <c r="BH66" s="1121"/>
      <c r="BI66" s="1121"/>
      <c r="BJ66" s="1121"/>
      <c r="BK66" s="1121"/>
      <c r="BL66" s="1121"/>
      <c r="BM66" s="1121"/>
      <c r="BN66" s="1121"/>
      <c r="BO66" s="1121"/>
      <c r="BP66" s="1121"/>
      <c r="BQ66" s="1121"/>
      <c r="BR66" s="1121"/>
      <c r="BS66" s="1121"/>
      <c r="BT66" s="1121"/>
      <c r="BU66" s="1121"/>
      <c r="BV66" s="1121"/>
      <c r="BW66" s="1121"/>
      <c r="BX66" s="1121"/>
      <c r="BY66" s="1121"/>
      <c r="BZ66" s="1121"/>
      <c r="CA66" s="1121"/>
      <c r="CB66" s="1121"/>
      <c r="CC66" s="1121"/>
      <c r="CD66" s="1121"/>
      <c r="CE66" s="1121"/>
      <c r="CF66" s="1121"/>
      <c r="CG66" s="1121"/>
      <c r="CH66" s="1121"/>
      <c r="CI66" s="1121"/>
      <c r="CJ66" s="1121"/>
      <c r="CK66" s="1121"/>
      <c r="CL66" s="1121"/>
      <c r="CM66" s="1121"/>
      <c r="CN66" s="1121"/>
      <c r="CO66" s="1121"/>
      <c r="CP66" s="1121"/>
      <c r="CQ66" s="1121"/>
      <c r="CR66" s="1121"/>
      <c r="CS66" s="1121"/>
      <c r="CT66" s="1121"/>
      <c r="CU66" s="1121"/>
      <c r="CV66" s="1121"/>
      <c r="CW66" s="1121"/>
      <c r="CX66" s="1121"/>
      <c r="CY66" s="1121"/>
      <c r="CZ66" s="1121"/>
      <c r="DA66" s="1121"/>
      <c r="DB66" s="1121"/>
      <c r="DC66" s="1122"/>
    </row>
    <row r="67" spans="2:107" ht="13.2" x14ac:dyDescent="0.2">
      <c r="B67" s="310"/>
      <c r="AN67" s="1120"/>
      <c r="AO67" s="1121"/>
      <c r="AP67" s="1121"/>
      <c r="AQ67" s="1121"/>
      <c r="AR67" s="1121"/>
      <c r="AS67" s="1121"/>
      <c r="AT67" s="1121"/>
      <c r="AU67" s="1121"/>
      <c r="AV67" s="1121"/>
      <c r="AW67" s="1121"/>
      <c r="AX67" s="1121"/>
      <c r="AY67" s="1121"/>
      <c r="AZ67" s="1121"/>
      <c r="BA67" s="1121"/>
      <c r="BB67" s="1121"/>
      <c r="BC67" s="1121"/>
      <c r="BD67" s="1121"/>
      <c r="BE67" s="1121"/>
      <c r="BF67" s="1121"/>
      <c r="BG67" s="1121"/>
      <c r="BH67" s="1121"/>
      <c r="BI67" s="1121"/>
      <c r="BJ67" s="1121"/>
      <c r="BK67" s="1121"/>
      <c r="BL67" s="1121"/>
      <c r="BM67" s="1121"/>
      <c r="BN67" s="1121"/>
      <c r="BO67" s="1121"/>
      <c r="BP67" s="1121"/>
      <c r="BQ67" s="1121"/>
      <c r="BR67" s="1121"/>
      <c r="BS67" s="1121"/>
      <c r="BT67" s="1121"/>
      <c r="BU67" s="1121"/>
      <c r="BV67" s="1121"/>
      <c r="BW67" s="1121"/>
      <c r="BX67" s="1121"/>
      <c r="BY67" s="1121"/>
      <c r="BZ67" s="1121"/>
      <c r="CA67" s="1121"/>
      <c r="CB67" s="1121"/>
      <c r="CC67" s="1121"/>
      <c r="CD67" s="1121"/>
      <c r="CE67" s="1121"/>
      <c r="CF67" s="1121"/>
      <c r="CG67" s="1121"/>
      <c r="CH67" s="1121"/>
      <c r="CI67" s="1121"/>
      <c r="CJ67" s="1121"/>
      <c r="CK67" s="1121"/>
      <c r="CL67" s="1121"/>
      <c r="CM67" s="1121"/>
      <c r="CN67" s="1121"/>
      <c r="CO67" s="1121"/>
      <c r="CP67" s="1121"/>
      <c r="CQ67" s="1121"/>
      <c r="CR67" s="1121"/>
      <c r="CS67" s="1121"/>
      <c r="CT67" s="1121"/>
      <c r="CU67" s="1121"/>
      <c r="CV67" s="1121"/>
      <c r="CW67" s="1121"/>
      <c r="CX67" s="1121"/>
      <c r="CY67" s="1121"/>
      <c r="CZ67" s="1121"/>
      <c r="DA67" s="1121"/>
      <c r="DB67" s="1121"/>
      <c r="DC67" s="1122"/>
    </row>
    <row r="68" spans="2:107" ht="13.2" x14ac:dyDescent="0.2">
      <c r="B68" s="310"/>
      <c r="AN68" s="1120"/>
      <c r="AO68" s="1121"/>
      <c r="AP68" s="1121"/>
      <c r="AQ68" s="1121"/>
      <c r="AR68" s="1121"/>
      <c r="AS68" s="1121"/>
      <c r="AT68" s="1121"/>
      <c r="AU68" s="1121"/>
      <c r="AV68" s="1121"/>
      <c r="AW68" s="1121"/>
      <c r="AX68" s="1121"/>
      <c r="AY68" s="1121"/>
      <c r="AZ68" s="1121"/>
      <c r="BA68" s="1121"/>
      <c r="BB68" s="1121"/>
      <c r="BC68" s="1121"/>
      <c r="BD68" s="1121"/>
      <c r="BE68" s="1121"/>
      <c r="BF68" s="1121"/>
      <c r="BG68" s="1121"/>
      <c r="BH68" s="1121"/>
      <c r="BI68" s="1121"/>
      <c r="BJ68" s="1121"/>
      <c r="BK68" s="1121"/>
      <c r="BL68" s="1121"/>
      <c r="BM68" s="1121"/>
      <c r="BN68" s="1121"/>
      <c r="BO68" s="1121"/>
      <c r="BP68" s="1121"/>
      <c r="BQ68" s="1121"/>
      <c r="BR68" s="1121"/>
      <c r="BS68" s="1121"/>
      <c r="BT68" s="1121"/>
      <c r="BU68" s="1121"/>
      <c r="BV68" s="1121"/>
      <c r="BW68" s="1121"/>
      <c r="BX68" s="1121"/>
      <c r="BY68" s="1121"/>
      <c r="BZ68" s="1121"/>
      <c r="CA68" s="1121"/>
      <c r="CB68" s="1121"/>
      <c r="CC68" s="1121"/>
      <c r="CD68" s="1121"/>
      <c r="CE68" s="1121"/>
      <c r="CF68" s="1121"/>
      <c r="CG68" s="1121"/>
      <c r="CH68" s="1121"/>
      <c r="CI68" s="1121"/>
      <c r="CJ68" s="1121"/>
      <c r="CK68" s="1121"/>
      <c r="CL68" s="1121"/>
      <c r="CM68" s="1121"/>
      <c r="CN68" s="1121"/>
      <c r="CO68" s="1121"/>
      <c r="CP68" s="1121"/>
      <c r="CQ68" s="1121"/>
      <c r="CR68" s="1121"/>
      <c r="CS68" s="1121"/>
      <c r="CT68" s="1121"/>
      <c r="CU68" s="1121"/>
      <c r="CV68" s="1121"/>
      <c r="CW68" s="1121"/>
      <c r="CX68" s="1121"/>
      <c r="CY68" s="1121"/>
      <c r="CZ68" s="1121"/>
      <c r="DA68" s="1121"/>
      <c r="DB68" s="1121"/>
      <c r="DC68" s="1122"/>
    </row>
    <row r="69" spans="2:107" ht="13.2" x14ac:dyDescent="0.2">
      <c r="B69" s="310"/>
      <c r="AN69" s="1123"/>
      <c r="AO69" s="1124"/>
      <c r="AP69" s="1124"/>
      <c r="AQ69" s="1124"/>
      <c r="AR69" s="1124"/>
      <c r="AS69" s="1124"/>
      <c r="AT69" s="1124"/>
      <c r="AU69" s="1124"/>
      <c r="AV69" s="1124"/>
      <c r="AW69" s="1124"/>
      <c r="AX69" s="1124"/>
      <c r="AY69" s="1124"/>
      <c r="AZ69" s="1124"/>
      <c r="BA69" s="1124"/>
      <c r="BB69" s="1124"/>
      <c r="BC69" s="1124"/>
      <c r="BD69" s="1124"/>
      <c r="BE69" s="1124"/>
      <c r="BF69" s="1124"/>
      <c r="BG69" s="1124"/>
      <c r="BH69" s="1124"/>
      <c r="BI69" s="1124"/>
      <c r="BJ69" s="1124"/>
      <c r="BK69" s="1124"/>
      <c r="BL69" s="1124"/>
      <c r="BM69" s="1124"/>
      <c r="BN69" s="1124"/>
      <c r="BO69" s="1124"/>
      <c r="BP69" s="1124"/>
      <c r="BQ69" s="1124"/>
      <c r="BR69" s="1124"/>
      <c r="BS69" s="1124"/>
      <c r="BT69" s="1124"/>
      <c r="BU69" s="1124"/>
      <c r="BV69" s="1124"/>
      <c r="BW69" s="1124"/>
      <c r="BX69" s="1124"/>
      <c r="BY69" s="1124"/>
      <c r="BZ69" s="1124"/>
      <c r="CA69" s="1124"/>
      <c r="CB69" s="1124"/>
      <c r="CC69" s="1124"/>
      <c r="CD69" s="1124"/>
      <c r="CE69" s="1124"/>
      <c r="CF69" s="1124"/>
      <c r="CG69" s="1124"/>
      <c r="CH69" s="1124"/>
      <c r="CI69" s="1124"/>
      <c r="CJ69" s="1124"/>
      <c r="CK69" s="1124"/>
      <c r="CL69" s="1124"/>
      <c r="CM69" s="1124"/>
      <c r="CN69" s="1124"/>
      <c r="CO69" s="1124"/>
      <c r="CP69" s="1124"/>
      <c r="CQ69" s="1124"/>
      <c r="CR69" s="1124"/>
      <c r="CS69" s="1124"/>
      <c r="CT69" s="1124"/>
      <c r="CU69" s="1124"/>
      <c r="CV69" s="1124"/>
      <c r="CW69" s="1124"/>
      <c r="CX69" s="1124"/>
      <c r="CY69" s="1124"/>
      <c r="CZ69" s="1124"/>
      <c r="DA69" s="1124"/>
      <c r="DB69" s="1124"/>
      <c r="DC69" s="1125"/>
    </row>
    <row r="70" spans="2:107" ht="13.2" x14ac:dyDescent="0.2">
      <c r="B70" s="310"/>
      <c r="H70" s="332"/>
      <c r="I70" s="332"/>
      <c r="J70" s="333"/>
      <c r="K70" s="333"/>
      <c r="L70" s="334"/>
      <c r="M70" s="333"/>
      <c r="N70" s="334"/>
      <c r="AN70" s="319"/>
      <c r="AO70" s="319"/>
      <c r="AP70" s="319"/>
      <c r="AZ70" s="319"/>
      <c r="BA70" s="319"/>
      <c r="BB70" s="319"/>
      <c r="BL70" s="319"/>
      <c r="BM70" s="319"/>
      <c r="BN70" s="319"/>
      <c r="BX70" s="319"/>
      <c r="BY70" s="319"/>
      <c r="BZ70" s="319"/>
      <c r="CJ70" s="319"/>
      <c r="CK70" s="319"/>
      <c r="CL70" s="319"/>
      <c r="CV70" s="319"/>
      <c r="CW70" s="319"/>
      <c r="CX70" s="319"/>
    </row>
    <row r="71" spans="2:107" ht="13.2" x14ac:dyDescent="0.2">
      <c r="B71" s="310"/>
      <c r="G71" s="335"/>
      <c r="I71" s="336"/>
      <c r="J71" s="333"/>
      <c r="K71" s="333"/>
      <c r="L71" s="334"/>
      <c r="M71" s="333"/>
      <c r="N71" s="334"/>
      <c r="AM71" s="335"/>
      <c r="AN71" s="303" t="s">
        <v>546</v>
      </c>
    </row>
    <row r="72" spans="2:107" ht="13.2" x14ac:dyDescent="0.2">
      <c r="B72" s="310"/>
      <c r="G72" s="1111"/>
      <c r="H72" s="1111"/>
      <c r="I72" s="1111"/>
      <c r="J72" s="1111"/>
      <c r="K72" s="320"/>
      <c r="L72" s="320"/>
      <c r="M72" s="321"/>
      <c r="N72" s="321"/>
      <c r="AN72" s="1114"/>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6"/>
      <c r="BP72" s="1110" t="s">
        <v>522</v>
      </c>
      <c r="BQ72" s="1110"/>
      <c r="BR72" s="1110"/>
      <c r="BS72" s="1110"/>
      <c r="BT72" s="1110"/>
      <c r="BU72" s="1110"/>
      <c r="BV72" s="1110"/>
      <c r="BW72" s="1110"/>
      <c r="BX72" s="1110" t="s">
        <v>523</v>
      </c>
      <c r="BY72" s="1110"/>
      <c r="BZ72" s="1110"/>
      <c r="CA72" s="1110"/>
      <c r="CB72" s="1110"/>
      <c r="CC72" s="1110"/>
      <c r="CD72" s="1110"/>
      <c r="CE72" s="1110"/>
      <c r="CF72" s="1110" t="s">
        <v>524</v>
      </c>
      <c r="CG72" s="1110"/>
      <c r="CH72" s="1110"/>
      <c r="CI72" s="1110"/>
      <c r="CJ72" s="1110"/>
      <c r="CK72" s="1110"/>
      <c r="CL72" s="1110"/>
      <c r="CM72" s="1110"/>
      <c r="CN72" s="1110" t="s">
        <v>525</v>
      </c>
      <c r="CO72" s="1110"/>
      <c r="CP72" s="1110"/>
      <c r="CQ72" s="1110"/>
      <c r="CR72" s="1110"/>
      <c r="CS72" s="1110"/>
      <c r="CT72" s="1110"/>
      <c r="CU72" s="1110"/>
      <c r="CV72" s="1110" t="s">
        <v>527</v>
      </c>
      <c r="CW72" s="1110"/>
      <c r="CX72" s="1110"/>
      <c r="CY72" s="1110"/>
      <c r="CZ72" s="1110"/>
      <c r="DA72" s="1110"/>
      <c r="DB72" s="1110"/>
      <c r="DC72" s="1110"/>
    </row>
    <row r="73" spans="2:107" ht="13.2" x14ac:dyDescent="0.2">
      <c r="B73" s="310"/>
      <c r="G73" s="1113"/>
      <c r="H73" s="1113"/>
      <c r="I73" s="1113"/>
      <c r="J73" s="1113"/>
      <c r="K73" s="1109"/>
      <c r="L73" s="1109"/>
      <c r="M73" s="1109"/>
      <c r="N73" s="1109"/>
      <c r="AM73" s="319"/>
      <c r="AN73" s="1108" t="s">
        <v>547</v>
      </c>
      <c r="AO73" s="1108"/>
      <c r="AP73" s="1108"/>
      <c r="AQ73" s="1108"/>
      <c r="AR73" s="1108"/>
      <c r="AS73" s="1108"/>
      <c r="AT73" s="1108"/>
      <c r="AU73" s="1108"/>
      <c r="AV73" s="1108"/>
      <c r="AW73" s="1108"/>
      <c r="AX73" s="1108"/>
      <c r="AY73" s="1108"/>
      <c r="AZ73" s="1108"/>
      <c r="BA73" s="1108"/>
      <c r="BB73" s="1108" t="s">
        <v>548</v>
      </c>
      <c r="BC73" s="1108"/>
      <c r="BD73" s="1108"/>
      <c r="BE73" s="1108"/>
      <c r="BF73" s="1108"/>
      <c r="BG73" s="1108"/>
      <c r="BH73" s="1108"/>
      <c r="BI73" s="1108"/>
      <c r="BJ73" s="1108"/>
      <c r="BK73" s="1108"/>
      <c r="BL73" s="1108"/>
      <c r="BM73" s="1108"/>
      <c r="BN73" s="1108"/>
      <c r="BO73" s="1108"/>
      <c r="BP73" s="1105"/>
      <c r="BQ73" s="1105"/>
      <c r="BR73" s="1105"/>
      <c r="BS73" s="1105"/>
      <c r="BT73" s="1105"/>
      <c r="BU73" s="1105"/>
      <c r="BV73" s="1105"/>
      <c r="BW73" s="1105"/>
      <c r="BX73" s="1105"/>
      <c r="BY73" s="1105"/>
      <c r="BZ73" s="1105"/>
      <c r="CA73" s="1105"/>
      <c r="CB73" s="1105"/>
      <c r="CC73" s="1105"/>
      <c r="CD73" s="1105"/>
      <c r="CE73" s="1105"/>
      <c r="CF73" s="1105"/>
      <c r="CG73" s="1105"/>
      <c r="CH73" s="1105"/>
      <c r="CI73" s="1105"/>
      <c r="CJ73" s="1105"/>
      <c r="CK73" s="1105"/>
      <c r="CL73" s="1105"/>
      <c r="CM73" s="1105"/>
      <c r="CN73" s="1105"/>
      <c r="CO73" s="1105"/>
      <c r="CP73" s="1105"/>
      <c r="CQ73" s="1105"/>
      <c r="CR73" s="1105"/>
      <c r="CS73" s="1105"/>
      <c r="CT73" s="1105"/>
      <c r="CU73" s="1105"/>
      <c r="CV73" s="1105"/>
      <c r="CW73" s="1105"/>
      <c r="CX73" s="1105"/>
      <c r="CY73" s="1105"/>
      <c r="CZ73" s="1105"/>
      <c r="DA73" s="1105"/>
      <c r="DB73" s="1105"/>
      <c r="DC73" s="1105"/>
    </row>
    <row r="74" spans="2:107" ht="13.2" x14ac:dyDescent="0.2">
      <c r="B74" s="310"/>
      <c r="G74" s="1113"/>
      <c r="H74" s="1113"/>
      <c r="I74" s="1113"/>
      <c r="J74" s="1113"/>
      <c r="K74" s="1109"/>
      <c r="L74" s="1109"/>
      <c r="M74" s="1109"/>
      <c r="N74" s="1109"/>
      <c r="AM74" s="319"/>
      <c r="AN74" s="1108"/>
      <c r="AO74" s="1108"/>
      <c r="AP74" s="1108"/>
      <c r="AQ74" s="1108"/>
      <c r="AR74" s="1108"/>
      <c r="AS74" s="1108"/>
      <c r="AT74" s="1108"/>
      <c r="AU74" s="1108"/>
      <c r="AV74" s="1108"/>
      <c r="AW74" s="1108"/>
      <c r="AX74" s="1108"/>
      <c r="AY74" s="1108"/>
      <c r="AZ74" s="1108"/>
      <c r="BA74" s="1108"/>
      <c r="BB74" s="1108"/>
      <c r="BC74" s="1108"/>
      <c r="BD74" s="1108"/>
      <c r="BE74" s="1108"/>
      <c r="BF74" s="1108"/>
      <c r="BG74" s="1108"/>
      <c r="BH74" s="1108"/>
      <c r="BI74" s="1108"/>
      <c r="BJ74" s="1108"/>
      <c r="BK74" s="1108"/>
      <c r="BL74" s="1108"/>
      <c r="BM74" s="1108"/>
      <c r="BN74" s="1108"/>
      <c r="BO74" s="1108"/>
      <c r="BP74" s="1105"/>
      <c r="BQ74" s="1105"/>
      <c r="BR74" s="1105"/>
      <c r="BS74" s="1105"/>
      <c r="BT74" s="1105"/>
      <c r="BU74" s="1105"/>
      <c r="BV74" s="1105"/>
      <c r="BW74" s="1105"/>
      <c r="BX74" s="1105"/>
      <c r="BY74" s="1105"/>
      <c r="BZ74" s="1105"/>
      <c r="CA74" s="1105"/>
      <c r="CB74" s="1105"/>
      <c r="CC74" s="1105"/>
      <c r="CD74" s="1105"/>
      <c r="CE74" s="1105"/>
      <c r="CF74" s="1105"/>
      <c r="CG74" s="1105"/>
      <c r="CH74" s="1105"/>
      <c r="CI74" s="1105"/>
      <c r="CJ74" s="1105"/>
      <c r="CK74" s="1105"/>
      <c r="CL74" s="1105"/>
      <c r="CM74" s="1105"/>
      <c r="CN74" s="1105"/>
      <c r="CO74" s="1105"/>
      <c r="CP74" s="1105"/>
      <c r="CQ74" s="1105"/>
      <c r="CR74" s="1105"/>
      <c r="CS74" s="1105"/>
      <c r="CT74" s="1105"/>
      <c r="CU74" s="1105"/>
      <c r="CV74" s="1105"/>
      <c r="CW74" s="1105"/>
      <c r="CX74" s="1105"/>
      <c r="CY74" s="1105"/>
      <c r="CZ74" s="1105"/>
      <c r="DA74" s="1105"/>
      <c r="DB74" s="1105"/>
      <c r="DC74" s="1105"/>
    </row>
    <row r="75" spans="2:107" ht="13.2" x14ac:dyDescent="0.2">
      <c r="B75" s="310"/>
      <c r="G75" s="1113"/>
      <c r="H75" s="1113"/>
      <c r="I75" s="1111"/>
      <c r="J75" s="1111"/>
      <c r="K75" s="1112"/>
      <c r="L75" s="1112"/>
      <c r="M75" s="1112"/>
      <c r="N75" s="1112"/>
      <c r="AM75" s="319"/>
      <c r="AN75" s="1108"/>
      <c r="AO75" s="1108"/>
      <c r="AP75" s="1108"/>
      <c r="AQ75" s="1108"/>
      <c r="AR75" s="1108"/>
      <c r="AS75" s="1108"/>
      <c r="AT75" s="1108"/>
      <c r="AU75" s="1108"/>
      <c r="AV75" s="1108"/>
      <c r="AW75" s="1108"/>
      <c r="AX75" s="1108"/>
      <c r="AY75" s="1108"/>
      <c r="AZ75" s="1108"/>
      <c r="BA75" s="1108"/>
      <c r="BB75" s="1108" t="s">
        <v>552</v>
      </c>
      <c r="BC75" s="1108"/>
      <c r="BD75" s="1108"/>
      <c r="BE75" s="1108"/>
      <c r="BF75" s="1108"/>
      <c r="BG75" s="1108"/>
      <c r="BH75" s="1108"/>
      <c r="BI75" s="1108"/>
      <c r="BJ75" s="1108"/>
      <c r="BK75" s="1108"/>
      <c r="BL75" s="1108"/>
      <c r="BM75" s="1108"/>
      <c r="BN75" s="1108"/>
      <c r="BO75" s="1108"/>
      <c r="BP75" s="1105">
        <v>7.6</v>
      </c>
      <c r="BQ75" s="1105"/>
      <c r="BR75" s="1105"/>
      <c r="BS75" s="1105"/>
      <c r="BT75" s="1105"/>
      <c r="BU75" s="1105"/>
      <c r="BV75" s="1105"/>
      <c r="BW75" s="1105"/>
      <c r="BX75" s="1105">
        <v>7.6</v>
      </c>
      <c r="BY75" s="1105"/>
      <c r="BZ75" s="1105"/>
      <c r="CA75" s="1105"/>
      <c r="CB75" s="1105"/>
      <c r="CC75" s="1105"/>
      <c r="CD75" s="1105"/>
      <c r="CE75" s="1105"/>
      <c r="CF75" s="1105">
        <v>7.2</v>
      </c>
      <c r="CG75" s="1105"/>
      <c r="CH75" s="1105"/>
      <c r="CI75" s="1105"/>
      <c r="CJ75" s="1105"/>
      <c r="CK75" s="1105"/>
      <c r="CL75" s="1105"/>
      <c r="CM75" s="1105"/>
      <c r="CN75" s="1105">
        <v>7</v>
      </c>
      <c r="CO75" s="1105"/>
      <c r="CP75" s="1105"/>
      <c r="CQ75" s="1105"/>
      <c r="CR75" s="1105"/>
      <c r="CS75" s="1105"/>
      <c r="CT75" s="1105"/>
      <c r="CU75" s="1105"/>
      <c r="CV75" s="1105">
        <v>7.4</v>
      </c>
      <c r="CW75" s="1105"/>
      <c r="CX75" s="1105"/>
      <c r="CY75" s="1105"/>
      <c r="CZ75" s="1105"/>
      <c r="DA75" s="1105"/>
      <c r="DB75" s="1105"/>
      <c r="DC75" s="1105"/>
    </row>
    <row r="76" spans="2:107" ht="13.2" x14ac:dyDescent="0.2">
      <c r="B76" s="310"/>
      <c r="G76" s="1113"/>
      <c r="H76" s="1113"/>
      <c r="I76" s="1111"/>
      <c r="J76" s="1111"/>
      <c r="K76" s="1112"/>
      <c r="L76" s="1112"/>
      <c r="M76" s="1112"/>
      <c r="N76" s="1112"/>
      <c r="AM76" s="319"/>
      <c r="AN76" s="1108"/>
      <c r="AO76" s="1108"/>
      <c r="AP76" s="1108"/>
      <c r="AQ76" s="1108"/>
      <c r="AR76" s="1108"/>
      <c r="AS76" s="1108"/>
      <c r="AT76" s="1108"/>
      <c r="AU76" s="1108"/>
      <c r="AV76" s="1108"/>
      <c r="AW76" s="1108"/>
      <c r="AX76" s="1108"/>
      <c r="AY76" s="1108"/>
      <c r="AZ76" s="1108"/>
      <c r="BA76" s="1108"/>
      <c r="BB76" s="1108"/>
      <c r="BC76" s="1108"/>
      <c r="BD76" s="1108"/>
      <c r="BE76" s="1108"/>
      <c r="BF76" s="1108"/>
      <c r="BG76" s="1108"/>
      <c r="BH76" s="1108"/>
      <c r="BI76" s="1108"/>
      <c r="BJ76" s="1108"/>
      <c r="BK76" s="1108"/>
      <c r="BL76" s="1108"/>
      <c r="BM76" s="1108"/>
      <c r="BN76" s="1108"/>
      <c r="BO76" s="1108"/>
      <c r="BP76" s="1105"/>
      <c r="BQ76" s="1105"/>
      <c r="BR76" s="1105"/>
      <c r="BS76" s="1105"/>
      <c r="BT76" s="1105"/>
      <c r="BU76" s="1105"/>
      <c r="BV76" s="1105"/>
      <c r="BW76" s="1105"/>
      <c r="BX76" s="1105"/>
      <c r="BY76" s="1105"/>
      <c r="BZ76" s="1105"/>
      <c r="CA76" s="1105"/>
      <c r="CB76" s="1105"/>
      <c r="CC76" s="1105"/>
      <c r="CD76" s="1105"/>
      <c r="CE76" s="1105"/>
      <c r="CF76" s="1105"/>
      <c r="CG76" s="1105"/>
      <c r="CH76" s="1105"/>
      <c r="CI76" s="1105"/>
      <c r="CJ76" s="1105"/>
      <c r="CK76" s="1105"/>
      <c r="CL76" s="1105"/>
      <c r="CM76" s="1105"/>
      <c r="CN76" s="1105"/>
      <c r="CO76" s="1105"/>
      <c r="CP76" s="1105"/>
      <c r="CQ76" s="1105"/>
      <c r="CR76" s="1105"/>
      <c r="CS76" s="1105"/>
      <c r="CT76" s="1105"/>
      <c r="CU76" s="1105"/>
      <c r="CV76" s="1105"/>
      <c r="CW76" s="1105"/>
      <c r="CX76" s="1105"/>
      <c r="CY76" s="1105"/>
      <c r="CZ76" s="1105"/>
      <c r="DA76" s="1105"/>
      <c r="DB76" s="1105"/>
      <c r="DC76" s="1105"/>
    </row>
    <row r="77" spans="2:107" ht="13.2" x14ac:dyDescent="0.2">
      <c r="B77" s="310"/>
      <c r="G77" s="1111"/>
      <c r="H77" s="1111"/>
      <c r="I77" s="1111"/>
      <c r="J77" s="1111"/>
      <c r="K77" s="1109"/>
      <c r="L77" s="1109"/>
      <c r="M77" s="1109"/>
      <c r="N77" s="1109"/>
      <c r="AN77" s="1110" t="s">
        <v>550</v>
      </c>
      <c r="AO77" s="1110"/>
      <c r="AP77" s="1110"/>
      <c r="AQ77" s="1110"/>
      <c r="AR77" s="1110"/>
      <c r="AS77" s="1110"/>
      <c r="AT77" s="1110"/>
      <c r="AU77" s="1110"/>
      <c r="AV77" s="1110"/>
      <c r="AW77" s="1110"/>
      <c r="AX77" s="1110"/>
      <c r="AY77" s="1110"/>
      <c r="AZ77" s="1110"/>
      <c r="BA77" s="1110"/>
      <c r="BB77" s="1108" t="s">
        <v>548</v>
      </c>
      <c r="BC77" s="1108"/>
      <c r="BD77" s="1108"/>
      <c r="BE77" s="1108"/>
      <c r="BF77" s="1108"/>
      <c r="BG77" s="1108"/>
      <c r="BH77" s="1108"/>
      <c r="BI77" s="1108"/>
      <c r="BJ77" s="1108"/>
      <c r="BK77" s="1108"/>
      <c r="BL77" s="1108"/>
      <c r="BM77" s="1108"/>
      <c r="BN77" s="1108"/>
      <c r="BO77" s="1108"/>
      <c r="BP77" s="1105">
        <v>0</v>
      </c>
      <c r="BQ77" s="1105"/>
      <c r="BR77" s="1105"/>
      <c r="BS77" s="1105"/>
      <c r="BT77" s="1105"/>
      <c r="BU77" s="1105"/>
      <c r="BV77" s="1105"/>
      <c r="BW77" s="1105"/>
      <c r="BX77" s="1105">
        <v>0</v>
      </c>
      <c r="BY77" s="1105"/>
      <c r="BZ77" s="1105"/>
      <c r="CA77" s="1105"/>
      <c r="CB77" s="1105"/>
      <c r="CC77" s="1105"/>
      <c r="CD77" s="1105"/>
      <c r="CE77" s="1105"/>
      <c r="CF77" s="1105">
        <v>0</v>
      </c>
      <c r="CG77" s="1105"/>
      <c r="CH77" s="1105"/>
      <c r="CI77" s="1105"/>
      <c r="CJ77" s="1105"/>
      <c r="CK77" s="1105"/>
      <c r="CL77" s="1105"/>
      <c r="CM77" s="1105"/>
      <c r="CN77" s="1105">
        <v>0</v>
      </c>
      <c r="CO77" s="1105"/>
      <c r="CP77" s="1105"/>
      <c r="CQ77" s="1105"/>
      <c r="CR77" s="1105"/>
      <c r="CS77" s="1105"/>
      <c r="CT77" s="1105"/>
      <c r="CU77" s="1105"/>
      <c r="CV77" s="1105">
        <v>0</v>
      </c>
      <c r="CW77" s="1105"/>
      <c r="CX77" s="1105"/>
      <c r="CY77" s="1105"/>
      <c r="CZ77" s="1105"/>
      <c r="DA77" s="1105"/>
      <c r="DB77" s="1105"/>
      <c r="DC77" s="1105"/>
    </row>
    <row r="78" spans="2:107" ht="13.2" x14ac:dyDescent="0.2">
      <c r="B78" s="310"/>
      <c r="G78" s="1111"/>
      <c r="H78" s="1111"/>
      <c r="I78" s="1111"/>
      <c r="J78" s="1111"/>
      <c r="K78" s="1109"/>
      <c r="L78" s="1109"/>
      <c r="M78" s="1109"/>
      <c r="N78" s="1109"/>
      <c r="AN78" s="1110"/>
      <c r="AO78" s="1110"/>
      <c r="AP78" s="1110"/>
      <c r="AQ78" s="1110"/>
      <c r="AR78" s="1110"/>
      <c r="AS78" s="1110"/>
      <c r="AT78" s="1110"/>
      <c r="AU78" s="1110"/>
      <c r="AV78" s="1110"/>
      <c r="AW78" s="1110"/>
      <c r="AX78" s="1110"/>
      <c r="AY78" s="1110"/>
      <c r="AZ78" s="1110"/>
      <c r="BA78" s="1110"/>
      <c r="BB78" s="1108"/>
      <c r="BC78" s="1108"/>
      <c r="BD78" s="1108"/>
      <c r="BE78" s="1108"/>
      <c r="BF78" s="1108"/>
      <c r="BG78" s="1108"/>
      <c r="BH78" s="1108"/>
      <c r="BI78" s="1108"/>
      <c r="BJ78" s="1108"/>
      <c r="BK78" s="1108"/>
      <c r="BL78" s="1108"/>
      <c r="BM78" s="1108"/>
      <c r="BN78" s="1108"/>
      <c r="BO78" s="1108"/>
      <c r="BP78" s="1105"/>
      <c r="BQ78" s="1105"/>
      <c r="BR78" s="1105"/>
      <c r="BS78" s="1105"/>
      <c r="BT78" s="1105"/>
      <c r="BU78" s="1105"/>
      <c r="BV78" s="1105"/>
      <c r="BW78" s="1105"/>
      <c r="BX78" s="1105"/>
      <c r="BY78" s="1105"/>
      <c r="BZ78" s="1105"/>
      <c r="CA78" s="1105"/>
      <c r="CB78" s="1105"/>
      <c r="CC78" s="1105"/>
      <c r="CD78" s="1105"/>
      <c r="CE78" s="1105"/>
      <c r="CF78" s="1105"/>
      <c r="CG78" s="1105"/>
      <c r="CH78" s="1105"/>
      <c r="CI78" s="1105"/>
      <c r="CJ78" s="1105"/>
      <c r="CK78" s="1105"/>
      <c r="CL78" s="1105"/>
      <c r="CM78" s="1105"/>
      <c r="CN78" s="1105"/>
      <c r="CO78" s="1105"/>
      <c r="CP78" s="1105"/>
      <c r="CQ78" s="1105"/>
      <c r="CR78" s="1105"/>
      <c r="CS78" s="1105"/>
      <c r="CT78" s="1105"/>
      <c r="CU78" s="1105"/>
      <c r="CV78" s="1105"/>
      <c r="CW78" s="1105"/>
      <c r="CX78" s="1105"/>
      <c r="CY78" s="1105"/>
      <c r="CZ78" s="1105"/>
      <c r="DA78" s="1105"/>
      <c r="DB78" s="1105"/>
      <c r="DC78" s="1105"/>
    </row>
    <row r="79" spans="2:107" ht="13.2" x14ac:dyDescent="0.2">
      <c r="B79" s="310"/>
      <c r="G79" s="1111"/>
      <c r="H79" s="1111"/>
      <c r="I79" s="1106"/>
      <c r="J79" s="1106"/>
      <c r="K79" s="1107"/>
      <c r="L79" s="1107"/>
      <c r="M79" s="1107"/>
      <c r="N79" s="1107"/>
      <c r="AN79" s="1110"/>
      <c r="AO79" s="1110"/>
      <c r="AP79" s="1110"/>
      <c r="AQ79" s="1110"/>
      <c r="AR79" s="1110"/>
      <c r="AS79" s="1110"/>
      <c r="AT79" s="1110"/>
      <c r="AU79" s="1110"/>
      <c r="AV79" s="1110"/>
      <c r="AW79" s="1110"/>
      <c r="AX79" s="1110"/>
      <c r="AY79" s="1110"/>
      <c r="AZ79" s="1110"/>
      <c r="BA79" s="1110"/>
      <c r="BB79" s="1108" t="s">
        <v>552</v>
      </c>
      <c r="BC79" s="1108"/>
      <c r="BD79" s="1108"/>
      <c r="BE79" s="1108"/>
      <c r="BF79" s="1108"/>
      <c r="BG79" s="1108"/>
      <c r="BH79" s="1108"/>
      <c r="BI79" s="1108"/>
      <c r="BJ79" s="1108"/>
      <c r="BK79" s="1108"/>
      <c r="BL79" s="1108"/>
      <c r="BM79" s="1108"/>
      <c r="BN79" s="1108"/>
      <c r="BO79" s="1108"/>
      <c r="BP79" s="1105">
        <v>8.6</v>
      </c>
      <c r="BQ79" s="1105"/>
      <c r="BR79" s="1105"/>
      <c r="BS79" s="1105"/>
      <c r="BT79" s="1105"/>
      <c r="BU79" s="1105"/>
      <c r="BV79" s="1105"/>
      <c r="BW79" s="1105"/>
      <c r="BX79" s="1105">
        <v>8.6</v>
      </c>
      <c r="BY79" s="1105"/>
      <c r="BZ79" s="1105"/>
      <c r="CA79" s="1105"/>
      <c r="CB79" s="1105"/>
      <c r="CC79" s="1105"/>
      <c r="CD79" s="1105"/>
      <c r="CE79" s="1105"/>
      <c r="CF79" s="1105">
        <v>7.4</v>
      </c>
      <c r="CG79" s="1105"/>
      <c r="CH79" s="1105"/>
      <c r="CI79" s="1105"/>
      <c r="CJ79" s="1105"/>
      <c r="CK79" s="1105"/>
      <c r="CL79" s="1105"/>
      <c r="CM79" s="1105"/>
      <c r="CN79" s="1105">
        <v>7.5</v>
      </c>
      <c r="CO79" s="1105"/>
      <c r="CP79" s="1105"/>
      <c r="CQ79" s="1105"/>
      <c r="CR79" s="1105"/>
      <c r="CS79" s="1105"/>
      <c r="CT79" s="1105"/>
      <c r="CU79" s="1105"/>
      <c r="CV79" s="1105">
        <v>7.5</v>
      </c>
      <c r="CW79" s="1105"/>
      <c r="CX79" s="1105"/>
      <c r="CY79" s="1105"/>
      <c r="CZ79" s="1105"/>
      <c r="DA79" s="1105"/>
      <c r="DB79" s="1105"/>
      <c r="DC79" s="1105"/>
    </row>
    <row r="80" spans="2:107" ht="13.2" x14ac:dyDescent="0.2">
      <c r="B80" s="310"/>
      <c r="G80" s="1111"/>
      <c r="H80" s="1111"/>
      <c r="I80" s="1106"/>
      <c r="J80" s="1106"/>
      <c r="K80" s="1107"/>
      <c r="L80" s="1107"/>
      <c r="M80" s="1107"/>
      <c r="N80" s="1107"/>
      <c r="AN80" s="1110"/>
      <c r="AO80" s="1110"/>
      <c r="AP80" s="1110"/>
      <c r="AQ80" s="1110"/>
      <c r="AR80" s="1110"/>
      <c r="AS80" s="1110"/>
      <c r="AT80" s="1110"/>
      <c r="AU80" s="1110"/>
      <c r="AV80" s="1110"/>
      <c r="AW80" s="1110"/>
      <c r="AX80" s="1110"/>
      <c r="AY80" s="1110"/>
      <c r="AZ80" s="1110"/>
      <c r="BA80" s="1110"/>
      <c r="BB80" s="1108"/>
      <c r="BC80" s="1108"/>
      <c r="BD80" s="1108"/>
      <c r="BE80" s="1108"/>
      <c r="BF80" s="1108"/>
      <c r="BG80" s="1108"/>
      <c r="BH80" s="1108"/>
      <c r="BI80" s="1108"/>
      <c r="BJ80" s="1108"/>
      <c r="BK80" s="1108"/>
      <c r="BL80" s="1108"/>
      <c r="BM80" s="1108"/>
      <c r="BN80" s="1108"/>
      <c r="BO80" s="1108"/>
      <c r="BP80" s="1105"/>
      <c r="BQ80" s="1105"/>
      <c r="BR80" s="1105"/>
      <c r="BS80" s="1105"/>
      <c r="BT80" s="1105"/>
      <c r="BU80" s="1105"/>
      <c r="BV80" s="1105"/>
      <c r="BW80" s="1105"/>
      <c r="BX80" s="1105"/>
      <c r="BY80" s="1105"/>
      <c r="BZ80" s="1105"/>
      <c r="CA80" s="1105"/>
      <c r="CB80" s="1105"/>
      <c r="CC80" s="1105"/>
      <c r="CD80" s="1105"/>
      <c r="CE80" s="1105"/>
      <c r="CF80" s="1105"/>
      <c r="CG80" s="1105"/>
      <c r="CH80" s="1105"/>
      <c r="CI80" s="1105"/>
      <c r="CJ80" s="1105"/>
      <c r="CK80" s="1105"/>
      <c r="CL80" s="1105"/>
      <c r="CM80" s="1105"/>
      <c r="CN80" s="1105"/>
      <c r="CO80" s="1105"/>
      <c r="CP80" s="1105"/>
      <c r="CQ80" s="1105"/>
      <c r="CR80" s="1105"/>
      <c r="CS80" s="1105"/>
      <c r="CT80" s="1105"/>
      <c r="CU80" s="1105"/>
      <c r="CV80" s="1105"/>
      <c r="CW80" s="1105"/>
      <c r="CX80" s="1105"/>
      <c r="CY80" s="1105"/>
      <c r="CZ80" s="1105"/>
      <c r="DA80" s="1105"/>
      <c r="DB80" s="1105"/>
      <c r="DC80" s="1105"/>
    </row>
    <row r="81" spans="2:109" ht="13.2" x14ac:dyDescent="0.2">
      <c r="B81" s="310"/>
    </row>
    <row r="82" spans="2:109" ht="16.2" x14ac:dyDescent="0.2">
      <c r="B82" s="310"/>
      <c r="K82" s="337"/>
      <c r="L82" s="337"/>
      <c r="M82" s="337"/>
      <c r="N82" s="337"/>
      <c r="AQ82" s="337"/>
      <c r="AR82" s="337"/>
      <c r="AS82" s="337"/>
      <c r="AT82" s="337"/>
      <c r="BC82" s="337"/>
      <c r="BD82" s="337"/>
      <c r="BE82" s="337"/>
      <c r="BF82" s="337"/>
      <c r="BO82" s="337"/>
      <c r="BP82" s="337"/>
      <c r="BQ82" s="337"/>
      <c r="BR82" s="337"/>
      <c r="CA82" s="337"/>
      <c r="CB82" s="337"/>
      <c r="CC82" s="337"/>
      <c r="CD82" s="337"/>
      <c r="CM82" s="337"/>
      <c r="CN82" s="337"/>
      <c r="CO82" s="337"/>
      <c r="CP82" s="337"/>
      <c r="CY82" s="337"/>
      <c r="CZ82" s="337"/>
      <c r="DA82" s="337"/>
      <c r="DB82" s="337"/>
      <c r="DC82" s="337"/>
    </row>
    <row r="83" spans="2:109" ht="13.2" x14ac:dyDescent="0.2">
      <c r="B83" s="312"/>
      <c r="C83" s="313"/>
      <c r="D83" s="313"/>
      <c r="E83" s="313"/>
      <c r="F83" s="313"/>
      <c r="G83" s="313"/>
      <c r="H83" s="313"/>
      <c r="I83" s="313"/>
      <c r="J83" s="313"/>
      <c r="K83" s="313"/>
      <c r="L83" s="313"/>
      <c r="M83" s="313"/>
      <c r="N83" s="313"/>
      <c r="O83" s="313"/>
      <c r="P83" s="313"/>
      <c r="Q83" s="313"/>
      <c r="R83" s="313"/>
      <c r="S83" s="313"/>
      <c r="T83" s="313"/>
      <c r="U83" s="313"/>
      <c r="V83" s="313"/>
      <c r="W83" s="313"/>
      <c r="X83" s="313"/>
      <c r="Y83" s="313"/>
      <c r="Z83" s="313"/>
      <c r="AA83" s="313"/>
      <c r="AB83" s="313"/>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3"/>
      <c r="AY83" s="313"/>
      <c r="AZ83" s="313"/>
      <c r="BA83" s="313"/>
      <c r="BB83" s="313"/>
      <c r="BC83" s="313"/>
      <c r="BD83" s="313"/>
      <c r="BE83" s="313"/>
      <c r="BF83" s="313"/>
      <c r="BG83" s="313"/>
      <c r="BH83" s="313"/>
      <c r="BI83" s="313"/>
      <c r="BJ83" s="313"/>
      <c r="BK83" s="313"/>
      <c r="BL83" s="313"/>
      <c r="BM83" s="313"/>
      <c r="BN83" s="313"/>
      <c r="BO83" s="313"/>
      <c r="BP83" s="313"/>
      <c r="BQ83" s="313"/>
      <c r="BR83" s="313"/>
      <c r="BS83" s="313"/>
      <c r="BT83" s="313"/>
      <c r="BU83" s="313"/>
      <c r="BV83" s="313"/>
      <c r="BW83" s="313"/>
      <c r="BX83" s="313"/>
      <c r="BY83" s="313"/>
      <c r="BZ83" s="313"/>
      <c r="CA83" s="313"/>
      <c r="CB83" s="313"/>
      <c r="CC83" s="313"/>
      <c r="CD83" s="313"/>
      <c r="CE83" s="313"/>
      <c r="CF83" s="313"/>
      <c r="CG83" s="313"/>
      <c r="CH83" s="313"/>
      <c r="CI83" s="313"/>
      <c r="CJ83" s="313"/>
      <c r="CK83" s="313"/>
      <c r="CL83" s="313"/>
      <c r="CM83" s="313"/>
      <c r="CN83" s="313"/>
      <c r="CO83" s="313"/>
      <c r="CP83" s="313"/>
      <c r="CQ83" s="313"/>
      <c r="CR83" s="313"/>
      <c r="CS83" s="313"/>
      <c r="CT83" s="313"/>
      <c r="CU83" s="313"/>
      <c r="CV83" s="313"/>
      <c r="CW83" s="313"/>
      <c r="CX83" s="313"/>
      <c r="CY83" s="313"/>
      <c r="CZ83" s="313"/>
      <c r="DA83" s="313"/>
      <c r="DB83" s="313"/>
      <c r="DC83" s="313"/>
      <c r="DD83" s="314"/>
    </row>
    <row r="84" spans="2:109" ht="13.2" x14ac:dyDescent="0.2">
      <c r="DD84" s="303"/>
      <c r="DE84" s="303"/>
    </row>
    <row r="85" spans="2:109" ht="13.2" x14ac:dyDescent="0.2">
      <c r="DD85" s="303"/>
      <c r="DE85" s="303"/>
    </row>
  </sheetData>
  <sheetProtection algorithmName="SHA-512" hashValue="ZZJQhEUv9T/1LSvmJ1j03/i1qyZ2biwRm4ZWH8vbyCtimkW/vAwIsFCU2DSKStIIzwrQCD4NIYqNnbXt6D8vLA==" saltValue="UJ3oT7jFBxlO+W+FCB3EC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5"/>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6D450-160F-4236-AB00-03B565AA03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38" customWidth="1"/>
    <col min="35" max="122" width="2.44140625" style="305" customWidth="1"/>
    <col min="123" max="16384" width="2.44140625" style="305" hidden="1"/>
  </cols>
  <sheetData>
    <row r="1" spans="1:34" ht="13.5" customHeight="1" x14ac:dyDescent="0.2">
      <c r="A1" s="305"/>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1:34" ht="13.2" x14ac:dyDescent="0.2">
      <c r="S2" s="305"/>
      <c r="AH2" s="305"/>
    </row>
    <row r="3" spans="1:34" ht="13.2" x14ac:dyDescent="0.2">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1:34" ht="13.2" x14ac:dyDescent="0.2"/>
    <row r="5" spans="1:34" ht="13.2" x14ac:dyDescent="0.2"/>
    <row r="6" spans="1:34" ht="13.2" x14ac:dyDescent="0.2"/>
    <row r="7" spans="1:34" ht="13.2" x14ac:dyDescent="0.2"/>
    <row r="8" spans="1:34" ht="13.2" x14ac:dyDescent="0.2"/>
    <row r="9" spans="1:34" ht="13.2" x14ac:dyDescent="0.2">
      <c r="AH9" s="30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05"/>
    </row>
    <row r="18" spans="12:34" ht="13.2" x14ac:dyDescent="0.2"/>
    <row r="19" spans="12:34" ht="13.2" x14ac:dyDescent="0.2"/>
    <row r="20" spans="12:34" ht="13.2" x14ac:dyDescent="0.2">
      <c r="AH20" s="305"/>
    </row>
    <row r="21" spans="12:34" ht="13.2" x14ac:dyDescent="0.2">
      <c r="AH21" s="305"/>
    </row>
    <row r="22" spans="12:34" ht="13.2" x14ac:dyDescent="0.2"/>
    <row r="23" spans="12:34" ht="13.2" x14ac:dyDescent="0.2"/>
    <row r="24" spans="12:34" ht="13.2" x14ac:dyDescent="0.2">
      <c r="Q24" s="305"/>
    </row>
    <row r="25" spans="12:34" ht="13.2" x14ac:dyDescent="0.2"/>
    <row r="26" spans="12:34" ht="13.2" x14ac:dyDescent="0.2"/>
    <row r="27" spans="12:34" ht="13.2" x14ac:dyDescent="0.2"/>
    <row r="28" spans="12:34" ht="13.2" x14ac:dyDescent="0.2">
      <c r="O28" s="305"/>
      <c r="T28" s="305"/>
      <c r="AH28" s="305"/>
    </row>
    <row r="29" spans="12:34" ht="13.2" x14ac:dyDescent="0.2"/>
    <row r="30" spans="12:34" ht="13.2" x14ac:dyDescent="0.2"/>
    <row r="31" spans="12:34" ht="13.2" x14ac:dyDescent="0.2">
      <c r="Q31" s="305"/>
    </row>
    <row r="32" spans="12:34" ht="13.2" x14ac:dyDescent="0.2">
      <c r="L32" s="305"/>
    </row>
    <row r="33" spans="2:34" ht="13.2" x14ac:dyDescent="0.2">
      <c r="C33" s="305"/>
      <c r="E33" s="305"/>
      <c r="G33" s="305"/>
      <c r="I33" s="305"/>
      <c r="X33" s="305"/>
    </row>
    <row r="34" spans="2:34" ht="13.2" x14ac:dyDescent="0.2">
      <c r="B34" s="305"/>
      <c r="P34" s="305"/>
      <c r="R34" s="305"/>
      <c r="T34" s="305"/>
    </row>
    <row r="35" spans="2:34" ht="13.2" x14ac:dyDescent="0.2">
      <c r="D35" s="305"/>
      <c r="W35" s="305"/>
      <c r="AC35" s="305"/>
      <c r="AD35" s="305"/>
      <c r="AE35" s="305"/>
      <c r="AF35" s="305"/>
      <c r="AG35" s="305"/>
      <c r="AH35" s="305"/>
    </row>
    <row r="36" spans="2:34" ht="13.2" x14ac:dyDescent="0.2">
      <c r="H36" s="305"/>
      <c r="J36" s="305"/>
      <c r="K36" s="305"/>
      <c r="M36" s="305"/>
      <c r="Y36" s="305"/>
      <c r="Z36" s="305"/>
      <c r="AA36" s="305"/>
      <c r="AB36" s="305"/>
      <c r="AC36" s="305"/>
      <c r="AD36" s="305"/>
      <c r="AE36" s="305"/>
      <c r="AF36" s="305"/>
      <c r="AG36" s="305"/>
      <c r="AH36" s="305"/>
    </row>
    <row r="37" spans="2:34" ht="13.2" x14ac:dyDescent="0.2">
      <c r="AH37" s="305"/>
    </row>
    <row r="38" spans="2:34" ht="13.2" x14ac:dyDescent="0.2">
      <c r="AG38" s="305"/>
      <c r="AH38" s="305"/>
    </row>
    <row r="39" spans="2:34" ht="13.2" x14ac:dyDescent="0.2"/>
    <row r="40" spans="2:34" ht="13.2" x14ac:dyDescent="0.2">
      <c r="X40" s="305"/>
    </row>
    <row r="41" spans="2:34" ht="13.2" x14ac:dyDescent="0.2">
      <c r="R41" s="305"/>
    </row>
    <row r="42" spans="2:34" ht="13.2" x14ac:dyDescent="0.2">
      <c r="W42" s="305"/>
    </row>
    <row r="43" spans="2:34" ht="13.2" x14ac:dyDescent="0.2">
      <c r="Y43" s="305"/>
      <c r="Z43" s="305"/>
      <c r="AA43" s="305"/>
      <c r="AB43" s="305"/>
      <c r="AC43" s="305"/>
      <c r="AD43" s="305"/>
      <c r="AE43" s="305"/>
      <c r="AF43" s="305"/>
      <c r="AG43" s="305"/>
      <c r="AH43" s="305"/>
    </row>
    <row r="44" spans="2:34" ht="13.2" x14ac:dyDescent="0.2">
      <c r="AH44" s="305"/>
    </row>
    <row r="45" spans="2:34" ht="13.2" x14ac:dyDescent="0.2">
      <c r="X45" s="305"/>
    </row>
    <row r="46" spans="2:34" ht="13.2" x14ac:dyDescent="0.2"/>
    <row r="47" spans="2:34" ht="13.2" x14ac:dyDescent="0.2"/>
    <row r="48" spans="2:34" ht="13.2" x14ac:dyDescent="0.2">
      <c r="W48" s="305"/>
      <c r="Y48" s="305"/>
      <c r="Z48" s="305"/>
      <c r="AA48" s="305"/>
      <c r="AB48" s="305"/>
      <c r="AC48" s="305"/>
      <c r="AD48" s="305"/>
      <c r="AE48" s="305"/>
      <c r="AF48" s="305"/>
      <c r="AG48" s="305"/>
      <c r="AH48" s="305"/>
    </row>
    <row r="49" spans="28:34" ht="13.2" x14ac:dyDescent="0.2"/>
    <row r="50" spans="28:34" ht="13.2" x14ac:dyDescent="0.2">
      <c r="AE50" s="305"/>
      <c r="AF50" s="305"/>
      <c r="AG50" s="305"/>
      <c r="AH50" s="305"/>
    </row>
    <row r="51" spans="28:34" ht="13.2" x14ac:dyDescent="0.2">
      <c r="AC51" s="305"/>
      <c r="AD51" s="305"/>
      <c r="AE51" s="305"/>
      <c r="AF51" s="305"/>
      <c r="AG51" s="305"/>
      <c r="AH51" s="305"/>
    </row>
    <row r="52" spans="28:34" ht="13.2" x14ac:dyDescent="0.2"/>
    <row r="53" spans="28:34" ht="13.2" x14ac:dyDescent="0.2">
      <c r="AF53" s="305"/>
      <c r="AG53" s="305"/>
      <c r="AH53" s="305"/>
    </row>
    <row r="54" spans="28:34" ht="13.2" x14ac:dyDescent="0.2">
      <c r="AH54" s="305"/>
    </row>
    <row r="55" spans="28:34" ht="13.2" x14ac:dyDescent="0.2"/>
    <row r="56" spans="28:34" ht="13.2" x14ac:dyDescent="0.2">
      <c r="AB56" s="305"/>
      <c r="AC56" s="305"/>
      <c r="AD56" s="305"/>
      <c r="AE56" s="305"/>
      <c r="AF56" s="305"/>
      <c r="AG56" s="305"/>
      <c r="AH56" s="305"/>
    </row>
    <row r="57" spans="28:34" ht="13.2" x14ac:dyDescent="0.2">
      <c r="AH57" s="305"/>
    </row>
    <row r="58" spans="28:34" ht="13.2" x14ac:dyDescent="0.2">
      <c r="AH58" s="305"/>
    </row>
    <row r="59" spans="28:34" ht="13.2" x14ac:dyDescent="0.2"/>
    <row r="60" spans="28:34" ht="13.2" x14ac:dyDescent="0.2"/>
    <row r="61" spans="28:34" ht="13.2" x14ac:dyDescent="0.2"/>
    <row r="62" spans="28:34" ht="13.2" x14ac:dyDescent="0.2"/>
    <row r="63" spans="28:34" ht="13.2" x14ac:dyDescent="0.2">
      <c r="AH63" s="305"/>
    </row>
    <row r="64" spans="28:34" ht="13.2" x14ac:dyDescent="0.2">
      <c r="AG64" s="305"/>
      <c r="AH64" s="305"/>
    </row>
    <row r="65" spans="28:34" ht="13.2" x14ac:dyDescent="0.2"/>
    <row r="66" spans="28:34" ht="13.2" x14ac:dyDescent="0.2"/>
    <row r="67" spans="28:34" ht="13.2" x14ac:dyDescent="0.2"/>
    <row r="68" spans="28:34" ht="13.2" x14ac:dyDescent="0.2">
      <c r="AB68" s="305"/>
      <c r="AC68" s="305"/>
      <c r="AD68" s="305"/>
      <c r="AE68" s="305"/>
      <c r="AF68" s="305"/>
      <c r="AG68" s="305"/>
      <c r="AH68" s="305"/>
    </row>
    <row r="69" spans="28:34" ht="13.2" x14ac:dyDescent="0.2">
      <c r="AF69" s="305"/>
      <c r="AG69" s="305"/>
      <c r="AH69" s="305"/>
    </row>
    <row r="70" spans="28:34" ht="13.2" x14ac:dyDescent="0.2"/>
    <row r="71" spans="28:34" ht="13.2" x14ac:dyDescent="0.2"/>
    <row r="72" spans="28:34" ht="13.2" x14ac:dyDescent="0.2"/>
    <row r="73" spans="28:34" ht="13.2" x14ac:dyDescent="0.2"/>
    <row r="74" spans="28:34" ht="13.2" x14ac:dyDescent="0.2"/>
    <row r="75" spans="28:34" ht="13.2" x14ac:dyDescent="0.2">
      <c r="AH75" s="305"/>
    </row>
    <row r="76" spans="28:34" ht="13.2" x14ac:dyDescent="0.2">
      <c r="AF76" s="305"/>
      <c r="AG76" s="305"/>
      <c r="AH76" s="305"/>
    </row>
    <row r="77" spans="28:34" ht="13.2" x14ac:dyDescent="0.2">
      <c r="AG77" s="305"/>
      <c r="AH77" s="305"/>
    </row>
    <row r="78" spans="28:34" ht="13.2" x14ac:dyDescent="0.2"/>
    <row r="79" spans="28:34" ht="13.2" x14ac:dyDescent="0.2"/>
    <row r="80" spans="28:34" ht="13.2" x14ac:dyDescent="0.2"/>
    <row r="81" spans="25:34" ht="13.2" x14ac:dyDescent="0.2"/>
    <row r="82" spans="25:34" ht="13.2" x14ac:dyDescent="0.2">
      <c r="Y82" s="305"/>
    </row>
    <row r="83" spans="25:34" ht="13.2" x14ac:dyDescent="0.2">
      <c r="Y83" s="305"/>
      <c r="Z83" s="305"/>
      <c r="AA83" s="305"/>
      <c r="AB83" s="305"/>
      <c r="AC83" s="305"/>
      <c r="AD83" s="305"/>
      <c r="AE83" s="305"/>
      <c r="AF83" s="305"/>
      <c r="AG83" s="305"/>
      <c r="AH83" s="305"/>
    </row>
    <row r="84" spans="25:34" ht="13.2" x14ac:dyDescent="0.2"/>
    <row r="85" spans="25:34" ht="13.2" x14ac:dyDescent="0.2"/>
    <row r="86" spans="25:34" ht="13.2" x14ac:dyDescent="0.2"/>
    <row r="87" spans="25:34" ht="13.2" x14ac:dyDescent="0.2"/>
    <row r="88" spans="25:34" ht="13.2" x14ac:dyDescent="0.2">
      <c r="AH88" s="30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05"/>
      <c r="AG94" s="305"/>
      <c r="AH94" s="305"/>
    </row>
    <row r="95" spans="25:34" ht="13.5" customHeight="1" x14ac:dyDescent="0.2">
      <c r="AH95" s="30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05"/>
    </row>
    <row r="102" spans="33:34" ht="13.5" customHeight="1" x14ac:dyDescent="0.2"/>
    <row r="103" spans="33:34" ht="13.5" customHeight="1" x14ac:dyDescent="0.2"/>
    <row r="104" spans="33:34" ht="13.5" customHeight="1" x14ac:dyDescent="0.2">
      <c r="AG104" s="305"/>
      <c r="AH104" s="30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05"/>
    </row>
    <row r="117" spans="34:122" ht="13.5" customHeight="1" x14ac:dyDescent="0.2"/>
    <row r="118" spans="34:122" ht="13.5" customHeight="1" x14ac:dyDescent="0.2"/>
    <row r="119" spans="34:122" ht="13.5" customHeight="1" x14ac:dyDescent="0.2"/>
    <row r="120" spans="34:122" ht="13.5" customHeight="1" x14ac:dyDescent="0.2">
      <c r="AH120" s="305"/>
    </row>
    <row r="121" spans="34:122" ht="13.5" customHeight="1" x14ac:dyDescent="0.2">
      <c r="AH121" s="305"/>
    </row>
    <row r="122" spans="34:122" ht="13.5" customHeight="1" x14ac:dyDescent="0.2"/>
    <row r="123" spans="34:122" ht="13.5" customHeight="1" x14ac:dyDescent="0.2"/>
    <row r="124" spans="34:122" ht="13.5" customHeight="1" x14ac:dyDescent="0.2"/>
    <row r="125" spans="34:122" ht="13.5" customHeight="1" x14ac:dyDescent="0.2">
      <c r="DR125" s="305" t="s">
        <v>553</v>
      </c>
    </row>
  </sheetData>
  <sheetProtection algorithmName="SHA-512" hashValue="HMQ1QJE9lR9WNHYuVaOcF2Wj9whqqxOaRv0GFtdOEAopu4I1Sl8UoU7bmdeCnYv2TKRuYSUC8SD3kqvnpTy3lA==" saltValue="l3C6oJ4M0E7c73zm7mQ7aQ==" spinCount="100000" sheet="1" objects="1" scenarios="1"/>
  <dataConsolidate/>
  <phoneticPr fontId="45"/>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BE8B9-E580-48C8-840C-6A81C97E084D}">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38" customWidth="1"/>
    <col min="35" max="122" width="2.44140625" style="305" customWidth="1"/>
    <col min="123" max="16384" width="2.44140625" style="305" hidden="1"/>
  </cols>
  <sheetData>
    <row r="1" spans="2:34" ht="13.5" customHeight="1" x14ac:dyDescent="0.2">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row>
    <row r="2" spans="2:34" ht="13.2" x14ac:dyDescent="0.2">
      <c r="S2" s="305"/>
      <c r="AH2" s="305"/>
    </row>
    <row r="3" spans="2:34" ht="13.2" x14ac:dyDescent="0.2">
      <c r="C3" s="305"/>
      <c r="D3" s="305"/>
      <c r="E3" s="305"/>
      <c r="F3" s="305"/>
      <c r="G3" s="305"/>
      <c r="H3" s="305"/>
      <c r="I3" s="305"/>
      <c r="J3" s="305"/>
      <c r="K3" s="305"/>
      <c r="L3" s="305"/>
      <c r="M3" s="305"/>
      <c r="N3" s="305"/>
      <c r="O3" s="305"/>
      <c r="P3" s="305"/>
      <c r="Q3" s="305"/>
      <c r="R3" s="305"/>
      <c r="S3" s="305"/>
      <c r="U3" s="305"/>
      <c r="V3" s="305"/>
      <c r="W3" s="305"/>
      <c r="X3" s="305"/>
      <c r="Y3" s="305"/>
      <c r="Z3" s="305"/>
      <c r="AA3" s="305"/>
      <c r="AB3" s="305"/>
      <c r="AC3" s="305"/>
      <c r="AD3" s="305"/>
      <c r="AE3" s="305"/>
      <c r="AF3" s="305"/>
      <c r="AG3" s="305"/>
      <c r="AH3" s="305"/>
    </row>
    <row r="4" spans="2:34" ht="13.2" x14ac:dyDescent="0.2"/>
    <row r="5" spans="2:34" ht="13.2" x14ac:dyDescent="0.2"/>
    <row r="6" spans="2:34" ht="13.2" x14ac:dyDescent="0.2"/>
    <row r="7" spans="2:34" ht="13.2" x14ac:dyDescent="0.2"/>
    <row r="8" spans="2:34" ht="13.2" x14ac:dyDescent="0.2"/>
    <row r="9" spans="2:34" ht="13.2" x14ac:dyDescent="0.2">
      <c r="AH9" s="30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05"/>
    </row>
    <row r="18" spans="12:34" ht="13.2" x14ac:dyDescent="0.2"/>
    <row r="19" spans="12:34" ht="13.2" x14ac:dyDescent="0.2"/>
    <row r="20" spans="12:34" ht="13.2" x14ac:dyDescent="0.2">
      <c r="AH20" s="305"/>
    </row>
    <row r="21" spans="12:34" ht="13.2" x14ac:dyDescent="0.2">
      <c r="AH21" s="305"/>
    </row>
    <row r="22" spans="12:34" ht="13.2" x14ac:dyDescent="0.2"/>
    <row r="23" spans="12:34" ht="13.2" x14ac:dyDescent="0.2"/>
    <row r="24" spans="12:34" ht="13.2" x14ac:dyDescent="0.2">
      <c r="Q24" s="305"/>
    </row>
    <row r="25" spans="12:34" ht="13.2" x14ac:dyDescent="0.2"/>
    <row r="26" spans="12:34" ht="13.2" x14ac:dyDescent="0.2"/>
    <row r="27" spans="12:34" ht="13.2" x14ac:dyDescent="0.2"/>
    <row r="28" spans="12:34" ht="13.2" x14ac:dyDescent="0.2">
      <c r="O28" s="305"/>
      <c r="T28" s="305"/>
      <c r="AH28" s="305"/>
    </row>
    <row r="29" spans="12:34" ht="13.2" x14ac:dyDescent="0.2"/>
    <row r="30" spans="12:34" ht="13.2" x14ac:dyDescent="0.2"/>
    <row r="31" spans="12:34" ht="13.2" x14ac:dyDescent="0.2">
      <c r="Q31" s="305"/>
    </row>
    <row r="32" spans="12:34" ht="13.2" x14ac:dyDescent="0.2">
      <c r="L32" s="305"/>
    </row>
    <row r="33" spans="2:34" ht="13.2" x14ac:dyDescent="0.2">
      <c r="C33" s="305"/>
      <c r="E33" s="305"/>
      <c r="G33" s="305"/>
      <c r="I33" s="305"/>
      <c r="X33" s="305"/>
    </row>
    <row r="34" spans="2:34" ht="13.2" x14ac:dyDescent="0.2">
      <c r="B34" s="305"/>
      <c r="P34" s="305"/>
      <c r="R34" s="305"/>
      <c r="T34" s="305"/>
    </row>
    <row r="35" spans="2:34" ht="13.2" x14ac:dyDescent="0.2">
      <c r="D35" s="305"/>
      <c r="W35" s="305"/>
      <c r="AC35" s="305"/>
      <c r="AD35" s="305"/>
      <c r="AE35" s="305"/>
      <c r="AF35" s="305"/>
      <c r="AG35" s="305"/>
      <c r="AH35" s="305"/>
    </row>
    <row r="36" spans="2:34" ht="13.2" x14ac:dyDescent="0.2">
      <c r="H36" s="305"/>
      <c r="J36" s="305"/>
      <c r="K36" s="305"/>
      <c r="M36" s="305"/>
      <c r="Y36" s="305"/>
      <c r="Z36" s="305"/>
      <c r="AA36" s="305"/>
      <c r="AB36" s="305"/>
      <c r="AC36" s="305"/>
      <c r="AD36" s="305"/>
      <c r="AE36" s="305"/>
      <c r="AF36" s="305"/>
      <c r="AG36" s="305"/>
      <c r="AH36" s="305"/>
    </row>
    <row r="37" spans="2:34" ht="13.2" x14ac:dyDescent="0.2">
      <c r="AH37" s="305"/>
    </row>
    <row r="38" spans="2:34" ht="13.2" x14ac:dyDescent="0.2">
      <c r="AG38" s="305"/>
      <c r="AH38" s="305"/>
    </row>
    <row r="39" spans="2:34" ht="13.2" x14ac:dyDescent="0.2"/>
    <row r="40" spans="2:34" ht="13.2" x14ac:dyDescent="0.2">
      <c r="X40" s="305"/>
    </row>
    <row r="41" spans="2:34" ht="13.2" x14ac:dyDescent="0.2">
      <c r="R41" s="305"/>
    </row>
    <row r="42" spans="2:34" ht="13.2" x14ac:dyDescent="0.2">
      <c r="W42" s="305"/>
    </row>
    <row r="43" spans="2:34" ht="13.2" x14ac:dyDescent="0.2">
      <c r="Y43" s="305"/>
      <c r="Z43" s="305"/>
      <c r="AA43" s="305"/>
      <c r="AB43" s="305"/>
      <c r="AC43" s="305"/>
      <c r="AD43" s="305"/>
      <c r="AE43" s="305"/>
      <c r="AF43" s="305"/>
      <c r="AG43" s="305"/>
      <c r="AH43" s="305"/>
    </row>
    <row r="44" spans="2:34" ht="13.2" x14ac:dyDescent="0.2">
      <c r="AH44" s="305"/>
    </row>
    <row r="45" spans="2:34" ht="13.2" x14ac:dyDescent="0.2">
      <c r="X45" s="305"/>
    </row>
    <row r="46" spans="2:34" ht="13.2" x14ac:dyDescent="0.2"/>
    <row r="47" spans="2:34" ht="13.2" x14ac:dyDescent="0.2"/>
    <row r="48" spans="2:34" ht="13.2" x14ac:dyDescent="0.2">
      <c r="W48" s="305"/>
      <c r="Y48" s="305"/>
      <c r="Z48" s="305"/>
      <c r="AA48" s="305"/>
      <c r="AB48" s="305"/>
      <c r="AC48" s="305"/>
      <c r="AD48" s="305"/>
      <c r="AE48" s="305"/>
      <c r="AF48" s="305"/>
      <c r="AG48" s="305"/>
      <c r="AH48" s="305"/>
    </row>
    <row r="49" spans="28:34" ht="13.2" x14ac:dyDescent="0.2"/>
    <row r="50" spans="28:34" ht="13.2" x14ac:dyDescent="0.2">
      <c r="AE50" s="305"/>
      <c r="AF50" s="305"/>
      <c r="AG50" s="305"/>
      <c r="AH50" s="305"/>
    </row>
    <row r="51" spans="28:34" ht="13.2" x14ac:dyDescent="0.2">
      <c r="AC51" s="305"/>
      <c r="AD51" s="305"/>
      <c r="AE51" s="305"/>
      <c r="AF51" s="305"/>
      <c r="AG51" s="305"/>
      <c r="AH51" s="305"/>
    </row>
    <row r="52" spans="28:34" ht="13.2" x14ac:dyDescent="0.2"/>
    <row r="53" spans="28:34" ht="13.2" x14ac:dyDescent="0.2">
      <c r="AF53" s="305"/>
      <c r="AG53" s="305"/>
      <c r="AH53" s="305"/>
    </row>
    <row r="54" spans="28:34" ht="13.2" x14ac:dyDescent="0.2">
      <c r="AH54" s="305"/>
    </row>
    <row r="55" spans="28:34" ht="13.2" x14ac:dyDescent="0.2"/>
    <row r="56" spans="28:34" ht="13.2" x14ac:dyDescent="0.2">
      <c r="AB56" s="305"/>
      <c r="AC56" s="305"/>
      <c r="AD56" s="305"/>
      <c r="AE56" s="305"/>
      <c r="AF56" s="305"/>
      <c r="AG56" s="305"/>
      <c r="AH56" s="305"/>
    </row>
    <row r="57" spans="28:34" ht="13.2" x14ac:dyDescent="0.2">
      <c r="AH57" s="305"/>
    </row>
    <row r="58" spans="28:34" ht="13.2" x14ac:dyDescent="0.2">
      <c r="AH58" s="305"/>
    </row>
    <row r="59" spans="28:34" ht="13.2" x14ac:dyDescent="0.2">
      <c r="AG59" s="305"/>
      <c r="AH59" s="305"/>
    </row>
    <row r="60" spans="28:34" ht="13.2" x14ac:dyDescent="0.2"/>
    <row r="61" spans="28:34" ht="13.2" x14ac:dyDescent="0.2"/>
    <row r="62" spans="28:34" ht="13.2" x14ac:dyDescent="0.2"/>
    <row r="63" spans="28:34" ht="13.2" x14ac:dyDescent="0.2">
      <c r="AH63" s="305"/>
    </row>
    <row r="64" spans="28:34" ht="13.2" x14ac:dyDescent="0.2">
      <c r="AG64" s="305"/>
      <c r="AH64" s="305"/>
    </row>
    <row r="65" spans="28:34" ht="13.2" x14ac:dyDescent="0.2"/>
    <row r="66" spans="28:34" ht="13.2" x14ac:dyDescent="0.2"/>
    <row r="67" spans="28:34" ht="13.2" x14ac:dyDescent="0.2"/>
    <row r="68" spans="28:34" ht="13.2" x14ac:dyDescent="0.2">
      <c r="AB68" s="305"/>
      <c r="AC68" s="305"/>
      <c r="AD68" s="305"/>
      <c r="AE68" s="305"/>
      <c r="AF68" s="305"/>
      <c r="AG68" s="305"/>
      <c r="AH68" s="305"/>
    </row>
    <row r="69" spans="28:34" ht="13.2" x14ac:dyDescent="0.2">
      <c r="AF69" s="305"/>
      <c r="AG69" s="305"/>
      <c r="AH69" s="305"/>
    </row>
    <row r="70" spans="28:34" ht="13.2" x14ac:dyDescent="0.2"/>
    <row r="71" spans="28:34" ht="13.2" x14ac:dyDescent="0.2"/>
    <row r="72" spans="28:34" ht="13.2" x14ac:dyDescent="0.2"/>
    <row r="73" spans="28:34" ht="13.2" x14ac:dyDescent="0.2"/>
    <row r="74" spans="28:34" ht="13.2" x14ac:dyDescent="0.2"/>
    <row r="75" spans="28:34" ht="13.2" x14ac:dyDescent="0.2">
      <c r="AH75" s="305"/>
    </row>
    <row r="76" spans="28:34" ht="13.2" x14ac:dyDescent="0.2">
      <c r="AF76" s="305"/>
      <c r="AG76" s="305"/>
      <c r="AH76" s="305"/>
    </row>
    <row r="77" spans="28:34" ht="13.2" x14ac:dyDescent="0.2">
      <c r="AG77" s="305"/>
      <c r="AH77" s="305"/>
    </row>
    <row r="78" spans="28:34" ht="13.2" x14ac:dyDescent="0.2"/>
    <row r="79" spans="28:34" ht="13.2" x14ac:dyDescent="0.2"/>
    <row r="80" spans="28:34" ht="13.2" x14ac:dyDescent="0.2"/>
    <row r="81" spans="25:34" ht="13.2" x14ac:dyDescent="0.2"/>
    <row r="82" spans="25:34" ht="13.2" x14ac:dyDescent="0.2">
      <c r="Y82" s="305"/>
    </row>
    <row r="83" spans="25:34" ht="13.2" x14ac:dyDescent="0.2">
      <c r="Y83" s="305"/>
      <c r="Z83" s="305"/>
      <c r="AA83" s="305"/>
      <c r="AB83" s="305"/>
      <c r="AC83" s="305"/>
      <c r="AD83" s="305"/>
      <c r="AE83" s="305"/>
      <c r="AF83" s="305"/>
      <c r="AG83" s="305"/>
      <c r="AH83" s="305"/>
    </row>
    <row r="84" spans="25:34" ht="13.2" x14ac:dyDescent="0.2"/>
    <row r="85" spans="25:34" ht="13.2" x14ac:dyDescent="0.2"/>
    <row r="86" spans="25:34" ht="13.2" x14ac:dyDescent="0.2"/>
    <row r="87" spans="25:34" ht="13.2" x14ac:dyDescent="0.2"/>
    <row r="88" spans="25:34" ht="13.2" x14ac:dyDescent="0.2">
      <c r="AH88" s="30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05"/>
      <c r="AG94" s="305"/>
      <c r="AH94" s="305"/>
    </row>
    <row r="95" spans="25:34" ht="13.5" customHeight="1" x14ac:dyDescent="0.2">
      <c r="AH95" s="30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05"/>
    </row>
    <row r="102" spans="33:34" ht="13.5" customHeight="1" x14ac:dyDescent="0.2"/>
    <row r="103" spans="33:34" ht="13.5" customHeight="1" x14ac:dyDescent="0.2"/>
    <row r="104" spans="33:34" ht="13.5" customHeight="1" x14ac:dyDescent="0.2">
      <c r="AG104" s="305"/>
      <c r="AH104" s="30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05"/>
    </row>
    <row r="117" spans="34:122" ht="13.5" customHeight="1" x14ac:dyDescent="0.2"/>
    <row r="118" spans="34:122" ht="13.5" customHeight="1" x14ac:dyDescent="0.2"/>
    <row r="119" spans="34:122" ht="13.5" customHeight="1" x14ac:dyDescent="0.2"/>
    <row r="120" spans="34:122" ht="13.5" customHeight="1" x14ac:dyDescent="0.2">
      <c r="AH120" s="305"/>
    </row>
    <row r="121" spans="34:122" ht="13.5" customHeight="1" x14ac:dyDescent="0.2">
      <c r="AH121" s="305"/>
    </row>
    <row r="122" spans="34:122" ht="13.5" customHeight="1" x14ac:dyDescent="0.2"/>
    <row r="123" spans="34:122" ht="13.5" customHeight="1" x14ac:dyDescent="0.2"/>
    <row r="124" spans="34:122" ht="13.5" customHeight="1" x14ac:dyDescent="0.2"/>
    <row r="125" spans="34:122" ht="13.5" customHeight="1" x14ac:dyDescent="0.2">
      <c r="DR125" s="305" t="s">
        <v>553</v>
      </c>
    </row>
  </sheetData>
  <sheetProtection algorithmName="SHA-512" hashValue="anlJAFXPPM6R6MEhtCmsyUstE7Wl7+KtVT8ZtgPYYYBAWP/COyPNWwCgoO/fCQWpih0btDuYALQiIzSzCadsMA==" saltValue="lLd7oXPk+J5tnNWWh+fQ9g==" spinCount="100000" sheet="1" objects="1" scenarios="1"/>
  <dataConsolidate/>
  <phoneticPr fontId="45"/>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74"/>
  <sheetViews>
    <sheetView workbookViewId="0"/>
  </sheetViews>
  <sheetFormatPr defaultColWidth="11.109375" defaultRowHeight="13.2" x14ac:dyDescent="0.2"/>
  <cols>
    <col min="1" max="1" width="45.88671875" style="278" customWidth="1"/>
    <col min="2" max="8" width="13.33203125" style="278" customWidth="1"/>
    <col min="9" max="16384" width="11.109375" style="278"/>
  </cols>
  <sheetData>
    <row r="1" spans="1:8" x14ac:dyDescent="0.2">
      <c r="A1" s="95"/>
      <c r="B1" s="101"/>
      <c r="C1" s="105"/>
      <c r="D1" s="111"/>
      <c r="E1" s="121"/>
      <c r="F1" s="121"/>
      <c r="G1" s="121"/>
      <c r="H1" s="155"/>
    </row>
    <row r="2" spans="1:8" x14ac:dyDescent="0.2">
      <c r="A2" s="96"/>
      <c r="B2" s="102"/>
      <c r="C2" s="285"/>
      <c r="D2" s="112" t="s">
        <v>59</v>
      </c>
      <c r="E2" s="122"/>
      <c r="F2" s="293" t="s">
        <v>521</v>
      </c>
      <c r="G2" s="146"/>
      <c r="H2" s="156"/>
    </row>
    <row r="3" spans="1:8" x14ac:dyDescent="0.2">
      <c r="A3" s="112" t="s">
        <v>499</v>
      </c>
      <c r="B3" s="104"/>
      <c r="C3" s="286"/>
      <c r="D3" s="289">
        <v>206214</v>
      </c>
      <c r="E3" s="291"/>
      <c r="F3" s="294">
        <v>167497</v>
      </c>
      <c r="G3" s="296"/>
      <c r="H3" s="299"/>
    </row>
    <row r="4" spans="1:8" x14ac:dyDescent="0.2">
      <c r="A4" s="97"/>
      <c r="B4" s="103"/>
      <c r="C4" s="287"/>
      <c r="D4" s="290">
        <v>109176</v>
      </c>
      <c r="E4" s="292"/>
      <c r="F4" s="295">
        <v>82571</v>
      </c>
      <c r="G4" s="297"/>
      <c r="H4" s="300"/>
    </row>
    <row r="5" spans="1:8" x14ac:dyDescent="0.2">
      <c r="A5" s="112" t="s">
        <v>519</v>
      </c>
      <c r="B5" s="104"/>
      <c r="C5" s="286"/>
      <c r="D5" s="289">
        <v>260247</v>
      </c>
      <c r="E5" s="291"/>
      <c r="F5" s="294">
        <v>190274</v>
      </c>
      <c r="G5" s="296"/>
      <c r="H5" s="299"/>
    </row>
    <row r="6" spans="1:8" x14ac:dyDescent="0.2">
      <c r="A6" s="97"/>
      <c r="B6" s="103"/>
      <c r="C6" s="287"/>
      <c r="D6" s="290">
        <v>88609</v>
      </c>
      <c r="E6" s="292"/>
      <c r="F6" s="295">
        <v>88584</v>
      </c>
      <c r="G6" s="297"/>
      <c r="H6" s="300"/>
    </row>
    <row r="7" spans="1:8" x14ac:dyDescent="0.2">
      <c r="A7" s="112" t="s">
        <v>472</v>
      </c>
      <c r="B7" s="104"/>
      <c r="C7" s="286"/>
      <c r="D7" s="289">
        <v>386486</v>
      </c>
      <c r="E7" s="291"/>
      <c r="F7" s="294">
        <v>301035</v>
      </c>
      <c r="G7" s="296"/>
      <c r="H7" s="299"/>
    </row>
    <row r="8" spans="1:8" x14ac:dyDescent="0.2">
      <c r="A8" s="97"/>
      <c r="B8" s="103"/>
      <c r="C8" s="287"/>
      <c r="D8" s="290">
        <v>125807</v>
      </c>
      <c r="E8" s="292"/>
      <c r="F8" s="295">
        <v>154376</v>
      </c>
      <c r="G8" s="297"/>
      <c r="H8" s="300"/>
    </row>
    <row r="9" spans="1:8" x14ac:dyDescent="0.2">
      <c r="A9" s="112" t="s">
        <v>520</v>
      </c>
      <c r="B9" s="104"/>
      <c r="C9" s="286"/>
      <c r="D9" s="289">
        <v>214246</v>
      </c>
      <c r="E9" s="291"/>
      <c r="F9" s="294">
        <v>277467</v>
      </c>
      <c r="G9" s="296"/>
      <c r="H9" s="299"/>
    </row>
    <row r="10" spans="1:8" x14ac:dyDescent="0.2">
      <c r="A10" s="97"/>
      <c r="B10" s="103"/>
      <c r="C10" s="287"/>
      <c r="D10" s="290">
        <v>110537</v>
      </c>
      <c r="E10" s="292"/>
      <c r="F10" s="295">
        <v>128378</v>
      </c>
      <c r="G10" s="297"/>
      <c r="H10" s="300"/>
    </row>
    <row r="11" spans="1:8" x14ac:dyDescent="0.2">
      <c r="A11" s="112" t="s">
        <v>138</v>
      </c>
      <c r="B11" s="104"/>
      <c r="C11" s="286"/>
      <c r="D11" s="289">
        <v>262545</v>
      </c>
      <c r="E11" s="291"/>
      <c r="F11" s="294">
        <v>282256</v>
      </c>
      <c r="G11" s="296"/>
      <c r="H11" s="299"/>
    </row>
    <row r="12" spans="1:8" x14ac:dyDescent="0.2">
      <c r="A12" s="97"/>
      <c r="B12" s="103"/>
      <c r="C12" s="288"/>
      <c r="D12" s="290">
        <v>131857</v>
      </c>
      <c r="E12" s="292"/>
      <c r="F12" s="295">
        <v>145453</v>
      </c>
      <c r="G12" s="297"/>
      <c r="H12" s="300"/>
    </row>
    <row r="13" spans="1:8" x14ac:dyDescent="0.2">
      <c r="A13" s="112"/>
      <c r="B13" s="104"/>
      <c r="C13" s="286"/>
      <c r="D13" s="289">
        <v>265948</v>
      </c>
      <c r="E13" s="291"/>
      <c r="F13" s="294">
        <v>243706</v>
      </c>
      <c r="G13" s="298"/>
      <c r="H13" s="299"/>
    </row>
    <row r="14" spans="1:8" x14ac:dyDescent="0.2">
      <c r="A14" s="97"/>
      <c r="B14" s="103"/>
      <c r="C14" s="287"/>
      <c r="D14" s="290">
        <v>113197</v>
      </c>
      <c r="E14" s="292"/>
      <c r="F14" s="295">
        <v>119872</v>
      </c>
      <c r="G14" s="297"/>
      <c r="H14" s="300"/>
    </row>
    <row r="17" spans="1:11" x14ac:dyDescent="0.2">
      <c r="A17" s="278" t="s">
        <v>27</v>
      </c>
    </row>
    <row r="18" spans="1:11" x14ac:dyDescent="0.2">
      <c r="A18" s="279"/>
      <c r="B18" s="279" t="str">
        <f>実質収支比率等に係る経年分析!F$46</f>
        <v>H30</v>
      </c>
      <c r="C18" s="279" t="str">
        <f>実質収支比率等に係る経年分析!G$46</f>
        <v>R01</v>
      </c>
      <c r="D18" s="279" t="str">
        <f>実質収支比率等に係る経年分析!H$46</f>
        <v>R02</v>
      </c>
      <c r="E18" s="279" t="str">
        <f>実質収支比率等に係る経年分析!I$46</f>
        <v>R03</v>
      </c>
      <c r="F18" s="279" t="str">
        <f>実質収支比率等に係る経年分析!J$46</f>
        <v>R04</v>
      </c>
    </row>
    <row r="19" spans="1:11" x14ac:dyDescent="0.2">
      <c r="A19" s="279" t="s">
        <v>85</v>
      </c>
      <c r="B19" s="279">
        <f>ROUND(VALUE(SUBSTITUTE(実質収支比率等に係る経年分析!F$48,"▲","-")),2)</f>
        <v>3.25</v>
      </c>
      <c r="C19" s="279">
        <f>ROUND(VALUE(SUBSTITUTE(実質収支比率等に係る経年分析!G$48,"▲","-")),2)</f>
        <v>3.32</v>
      </c>
      <c r="D19" s="279">
        <f>ROUND(VALUE(SUBSTITUTE(実質収支比率等に係る経年分析!H$48,"▲","-")),2)</f>
        <v>3.3</v>
      </c>
      <c r="E19" s="279">
        <f>ROUND(VALUE(SUBSTITUTE(実質収支比率等に係る経年分析!I$48,"▲","-")),2)</f>
        <v>4.9400000000000004</v>
      </c>
      <c r="F19" s="279">
        <f>ROUND(VALUE(SUBSTITUTE(実質収支比率等に係る経年分析!J$48,"▲","-")),2)</f>
        <v>1.62</v>
      </c>
    </row>
    <row r="20" spans="1:11" x14ac:dyDescent="0.2">
      <c r="A20" s="279" t="s">
        <v>38</v>
      </c>
      <c r="B20" s="279">
        <f>ROUND(VALUE(SUBSTITUTE(実質収支比率等に係る経年分析!F$47,"▲","-")),2)</f>
        <v>65.56</v>
      </c>
      <c r="C20" s="279">
        <f>ROUND(VALUE(SUBSTITUTE(実質収支比率等に係る経年分析!G$47,"▲","-")),2)</f>
        <v>65.36</v>
      </c>
      <c r="D20" s="279">
        <f>ROUND(VALUE(SUBSTITUTE(実質収支比率等に係る経年分析!H$47,"▲","-")),2)</f>
        <v>62.96</v>
      </c>
      <c r="E20" s="279">
        <f>ROUND(VALUE(SUBSTITUTE(実質収支比率等に係る経年分析!I$47,"▲","-")),2)</f>
        <v>60.4</v>
      </c>
      <c r="F20" s="279">
        <f>ROUND(VALUE(SUBSTITUTE(実質収支比率等に係る経年分析!J$47,"▲","-")),2)</f>
        <v>57.15</v>
      </c>
    </row>
    <row r="21" spans="1:11" x14ac:dyDescent="0.2">
      <c r="A21" s="279" t="s">
        <v>109</v>
      </c>
      <c r="B21" s="279">
        <f>IF(ISNUMBER(VALUE(SUBSTITUTE(実質収支比率等に係る経年分析!F$49,"▲","-"))),ROUND(VALUE(SUBSTITUTE(実質収支比率等に係る経年分析!F$49,"▲","-")),2),NA())</f>
        <v>0.28000000000000003</v>
      </c>
      <c r="C21" s="279">
        <f>IF(ISNUMBER(VALUE(SUBSTITUTE(実質収支比率等に係る経年分析!G$49,"▲","-"))),ROUND(VALUE(SUBSTITUTE(実質収支比率等に係る経年分析!G$49,"▲","-")),2),NA())</f>
        <v>0.09</v>
      </c>
      <c r="D21" s="279">
        <f>IF(ISNUMBER(VALUE(SUBSTITUTE(実質収支比率等に係る経年分析!H$49,"▲","-"))),ROUND(VALUE(SUBSTITUTE(実質収支比率等に係る経年分析!H$49,"▲","-")),2),NA())</f>
        <v>0.11</v>
      </c>
      <c r="E21" s="279">
        <f>IF(ISNUMBER(VALUE(SUBSTITUTE(実質収支比率等に係る経年分析!I$49,"▲","-"))),ROUND(VALUE(SUBSTITUTE(実質収支比率等に係る経年分析!I$49,"▲","-")),2),NA())</f>
        <v>1.79</v>
      </c>
      <c r="F21" s="279">
        <f>IF(ISNUMBER(VALUE(SUBSTITUTE(実質収支比率等に係る経年分析!J$49,"▲","-"))),ROUND(VALUE(SUBSTITUTE(実質収支比率等に係る経年分析!J$49,"▲","-")),2),NA())</f>
        <v>-7.43</v>
      </c>
    </row>
    <row r="24" spans="1:11" x14ac:dyDescent="0.2">
      <c r="A24" s="278" t="s">
        <v>97</v>
      </c>
    </row>
    <row r="25" spans="1:11" x14ac:dyDescent="0.2">
      <c r="A25" s="280"/>
      <c r="B25" s="280" t="str">
        <f>連結実質赤字比率に係る赤字・黒字の構成分析!F$33</f>
        <v>H30</v>
      </c>
      <c r="C25" s="280"/>
      <c r="D25" s="280" t="str">
        <f>連結実質赤字比率に係る赤字・黒字の構成分析!G$33</f>
        <v>R01</v>
      </c>
      <c r="E25" s="280"/>
      <c r="F25" s="280" t="str">
        <f>連結実質赤字比率に係る赤字・黒字の構成分析!H$33</f>
        <v>R02</v>
      </c>
      <c r="G25" s="280"/>
      <c r="H25" s="280" t="str">
        <f>連結実質赤字比率に係る赤字・黒字の構成分析!I$33</f>
        <v>R03</v>
      </c>
      <c r="I25" s="280"/>
      <c r="J25" s="280" t="str">
        <f>連結実質赤字比率に係る赤字・黒字の構成分析!J$33</f>
        <v>R04</v>
      </c>
      <c r="K25" s="280"/>
    </row>
    <row r="26" spans="1:11" x14ac:dyDescent="0.2">
      <c r="A26" s="280"/>
      <c r="B26" s="280" t="s">
        <v>111</v>
      </c>
      <c r="C26" s="280" t="s">
        <v>72</v>
      </c>
      <c r="D26" s="280" t="s">
        <v>111</v>
      </c>
      <c r="E26" s="280" t="s">
        <v>72</v>
      </c>
      <c r="F26" s="280" t="s">
        <v>111</v>
      </c>
      <c r="G26" s="280" t="s">
        <v>72</v>
      </c>
      <c r="H26" s="280" t="s">
        <v>111</v>
      </c>
      <c r="I26" s="280" t="s">
        <v>72</v>
      </c>
      <c r="J26" s="280" t="s">
        <v>111</v>
      </c>
      <c r="K26" s="280" t="s">
        <v>72</v>
      </c>
    </row>
    <row r="27" spans="1:11" x14ac:dyDescent="0.2">
      <c r="A27" s="280" t="str">
        <f>IF(連結実質赤字比率に係る赤字・黒字の構成分析!C$43="",NA(),連結実質赤字比率に係る赤字・黒字の構成分析!C$43)</f>
        <v>その他会計（黒字）</v>
      </c>
      <c r="B27" s="280" t="e">
        <f>IF(ROUND(VALUE(SUBSTITUTE(連結実質赤字比率に係る赤字・黒字の構成分析!F$43,"▲","-")),2)&lt;0,ABS(ROUND(VALUE(SUBSTITUTE(連結実質赤字比率に係る赤字・黒字の構成分析!F$43,"▲","-")),2)),NA())</f>
        <v>#VALUE!</v>
      </c>
      <c r="C27" s="280" t="e">
        <f>IF(ROUND(VALUE(SUBSTITUTE(連結実質赤字比率に係る赤字・黒字の構成分析!F$43,"▲","-")),2)&gt;=0,ABS(ROUND(VALUE(SUBSTITUTE(連結実質赤字比率に係る赤字・黒字の構成分析!F$43,"▲","-")),2)),NA())</f>
        <v>#VALUE!</v>
      </c>
      <c r="D27" s="280" t="e">
        <f>IF(ROUND(VALUE(SUBSTITUTE(連結実質赤字比率に係る赤字・黒字の構成分析!G$43,"▲","-")),2)&lt;0,ABS(ROUND(VALUE(SUBSTITUTE(連結実質赤字比率に係る赤字・黒字の構成分析!G$43,"▲","-")),2)),NA())</f>
        <v>#VALUE!</v>
      </c>
      <c r="E27" s="280" t="e">
        <f>IF(ROUND(VALUE(SUBSTITUTE(連結実質赤字比率に係る赤字・黒字の構成分析!G$43,"▲","-")),2)&gt;=0,ABS(ROUND(VALUE(SUBSTITUTE(連結実質赤字比率に係る赤字・黒字の構成分析!G$43,"▲","-")),2)),NA())</f>
        <v>#VALUE!</v>
      </c>
      <c r="F27" s="280" t="e">
        <f>IF(ROUND(VALUE(SUBSTITUTE(連結実質赤字比率に係る赤字・黒字の構成分析!H$43,"▲","-")),2)&lt;0,ABS(ROUND(VALUE(SUBSTITUTE(連結実質赤字比率に係る赤字・黒字の構成分析!H$43,"▲","-")),2)),NA())</f>
        <v>#VALUE!</v>
      </c>
      <c r="G27" s="280" t="e">
        <f>IF(ROUND(VALUE(SUBSTITUTE(連結実質赤字比率に係る赤字・黒字の構成分析!H$43,"▲","-")),2)&gt;=0,ABS(ROUND(VALUE(SUBSTITUTE(連結実質赤字比率に係る赤字・黒字の構成分析!H$43,"▲","-")),2)),NA())</f>
        <v>#VALUE!</v>
      </c>
      <c r="H27" s="280" t="e">
        <f>IF(ROUND(VALUE(SUBSTITUTE(連結実質赤字比率に係る赤字・黒字の構成分析!I$43,"▲","-")),2)&lt;0,ABS(ROUND(VALUE(SUBSTITUTE(連結実質赤字比率に係る赤字・黒字の構成分析!I$43,"▲","-")),2)),NA())</f>
        <v>#VALUE!</v>
      </c>
      <c r="I27" s="280" t="e">
        <f>IF(ROUND(VALUE(SUBSTITUTE(連結実質赤字比率に係る赤字・黒字の構成分析!I$43,"▲","-")),2)&gt;=0,ABS(ROUND(VALUE(SUBSTITUTE(連結実質赤字比率に係る赤字・黒字の構成分析!I$43,"▲","-")),2)),NA())</f>
        <v>#VALUE!</v>
      </c>
      <c r="J27" s="280" t="e">
        <f>IF(ROUND(VALUE(SUBSTITUTE(連結実質赤字比率に係る赤字・黒字の構成分析!J$43,"▲","-")),2)&lt;0,ABS(ROUND(VALUE(SUBSTITUTE(連結実質赤字比率に係る赤字・黒字の構成分析!J$43,"▲","-")),2)),NA())</f>
        <v>#VALUE!</v>
      </c>
      <c r="K27" s="280" t="e">
        <f>IF(ROUND(VALUE(SUBSTITUTE(連結実質赤字比率に係る赤字・黒字の構成分析!J$43,"▲","-")),2)&gt;=0,ABS(ROUND(VALUE(SUBSTITUTE(連結実質赤字比率に係る赤字・黒字の構成分析!J$43,"▲","-")),2)),NA())</f>
        <v>#VALUE!</v>
      </c>
    </row>
    <row r="28" spans="1:11" x14ac:dyDescent="0.2">
      <c r="A28" s="280" t="str">
        <f>IF(連結実質赤字比率に係る赤字・黒字の構成分析!C$42="",NA(),連結実質赤字比率に係る赤字・黒字の構成分析!C$42)</f>
        <v>その他会計（赤字）</v>
      </c>
      <c r="B28" s="280" t="e">
        <f>IF(ROUND(VALUE(SUBSTITUTE(連結実質赤字比率に係る赤字・黒字の構成分析!F$42,"▲","-")),2)&lt;0,ABS(ROUND(VALUE(SUBSTITUTE(連結実質赤字比率に係る赤字・黒字の構成分析!F$42,"▲","-")),2)),NA())</f>
        <v>#VALUE!</v>
      </c>
      <c r="C28" s="280" t="e">
        <f>IF(ROUND(VALUE(SUBSTITUTE(連結実質赤字比率に係る赤字・黒字の構成分析!F$42,"▲","-")),2)&gt;=0,ABS(ROUND(VALUE(SUBSTITUTE(連結実質赤字比率に係る赤字・黒字の構成分析!F$42,"▲","-")),2)),NA())</f>
        <v>#VALUE!</v>
      </c>
      <c r="D28" s="280" t="e">
        <f>IF(ROUND(VALUE(SUBSTITUTE(連結実質赤字比率に係る赤字・黒字の構成分析!G$42,"▲","-")),2)&lt;0,ABS(ROUND(VALUE(SUBSTITUTE(連結実質赤字比率に係る赤字・黒字の構成分析!G$42,"▲","-")),2)),NA())</f>
        <v>#VALUE!</v>
      </c>
      <c r="E28" s="280" t="e">
        <f>IF(ROUND(VALUE(SUBSTITUTE(連結実質赤字比率に係る赤字・黒字の構成分析!G$42,"▲","-")),2)&gt;=0,ABS(ROUND(VALUE(SUBSTITUTE(連結実質赤字比率に係る赤字・黒字の構成分析!G$42,"▲","-")),2)),NA())</f>
        <v>#VALUE!</v>
      </c>
      <c r="F28" s="280" t="e">
        <f>IF(ROUND(VALUE(SUBSTITUTE(連結実質赤字比率に係る赤字・黒字の構成分析!H$42,"▲","-")),2)&lt;0,ABS(ROUND(VALUE(SUBSTITUTE(連結実質赤字比率に係る赤字・黒字の構成分析!H$42,"▲","-")),2)),NA())</f>
        <v>#VALUE!</v>
      </c>
      <c r="G28" s="280" t="e">
        <f>IF(ROUND(VALUE(SUBSTITUTE(連結実質赤字比率に係る赤字・黒字の構成分析!H$42,"▲","-")),2)&gt;=0,ABS(ROUND(VALUE(SUBSTITUTE(連結実質赤字比率に係る赤字・黒字の構成分析!H$42,"▲","-")),2)),NA())</f>
        <v>#VALUE!</v>
      </c>
      <c r="H28" s="280" t="e">
        <f>IF(ROUND(VALUE(SUBSTITUTE(連結実質赤字比率に係る赤字・黒字の構成分析!I$42,"▲","-")),2)&lt;0,ABS(ROUND(VALUE(SUBSTITUTE(連結実質赤字比率に係る赤字・黒字の構成分析!I$42,"▲","-")),2)),NA())</f>
        <v>#VALUE!</v>
      </c>
      <c r="I28" s="280" t="e">
        <f>IF(ROUND(VALUE(SUBSTITUTE(連結実質赤字比率に係る赤字・黒字の構成分析!I$42,"▲","-")),2)&gt;=0,ABS(ROUND(VALUE(SUBSTITUTE(連結実質赤字比率に係る赤字・黒字の構成分析!I$42,"▲","-")),2)),NA())</f>
        <v>#VALUE!</v>
      </c>
      <c r="J28" s="280" t="e">
        <f>IF(ROUND(VALUE(SUBSTITUTE(連結実質赤字比率に係る赤字・黒字の構成分析!J$42,"▲","-")),2)&lt;0,ABS(ROUND(VALUE(SUBSTITUTE(連結実質赤字比率に係る赤字・黒字の構成分析!J$42,"▲","-")),2)),NA())</f>
        <v>#VALUE!</v>
      </c>
      <c r="K28" s="280" t="e">
        <f>IF(ROUND(VALUE(SUBSTITUTE(連結実質赤字比率に係る赤字・黒字の構成分析!J$42,"▲","-")),2)&gt;=0,ABS(ROUND(VALUE(SUBSTITUTE(連結実質赤字比率に係る赤字・黒字の構成分析!J$42,"▲","-")),2)),NA())</f>
        <v>#VALUE!</v>
      </c>
    </row>
    <row r="29" spans="1:11" x14ac:dyDescent="0.2">
      <c r="A29" s="280" t="str">
        <f>IF(連結実質赤字比率に係る赤字・黒字の構成分析!C$41="",NA(),連結実質赤字比率に係る赤字・黒字の構成分析!C$41)</f>
        <v>後期高齢者医療事業特別会計</v>
      </c>
      <c r="B29" s="280" t="e">
        <f>IF(ROUND(VALUE(SUBSTITUTE(連結実質赤字比率に係る赤字・黒字の構成分析!F$41,"▲","-")),2)&lt;0,ABS(ROUND(VALUE(SUBSTITUTE(連結実質赤字比率に係る赤字・黒字の構成分析!F$41,"▲","-")),2)),NA())</f>
        <v>#N/A</v>
      </c>
      <c r="C29" s="280">
        <f>IF(ROUND(VALUE(SUBSTITUTE(連結実質赤字比率に係る赤字・黒字の構成分析!F$41,"▲","-")),2)&gt;=0,ABS(ROUND(VALUE(SUBSTITUTE(連結実質赤字比率に係る赤字・黒字の構成分析!F$41,"▲","-")),2)),NA())</f>
        <v>0.05</v>
      </c>
      <c r="D29" s="280" t="e">
        <f>IF(ROUND(VALUE(SUBSTITUTE(連結実質赤字比率に係る赤字・黒字の構成分析!G$41,"▲","-")),2)&lt;0,ABS(ROUND(VALUE(SUBSTITUTE(連結実質赤字比率に係る赤字・黒字の構成分析!G$41,"▲","-")),2)),NA())</f>
        <v>#N/A</v>
      </c>
      <c r="E29" s="280">
        <f>IF(ROUND(VALUE(SUBSTITUTE(連結実質赤字比率に係る赤字・黒字の構成分析!G$41,"▲","-")),2)&gt;=0,ABS(ROUND(VALUE(SUBSTITUTE(連結実質赤字比率に係る赤字・黒字の構成分析!G$41,"▲","-")),2)),NA())</f>
        <v>0.04</v>
      </c>
      <c r="F29" s="280" t="e">
        <f>IF(ROUND(VALUE(SUBSTITUTE(連結実質赤字比率に係る赤字・黒字の構成分析!H$41,"▲","-")),2)&lt;0,ABS(ROUND(VALUE(SUBSTITUTE(連結実質赤字比率に係る赤字・黒字の構成分析!H$41,"▲","-")),2)),NA())</f>
        <v>#N/A</v>
      </c>
      <c r="G29" s="280">
        <f>IF(ROUND(VALUE(SUBSTITUTE(連結実質赤字比率に係る赤字・黒字の構成分析!H$41,"▲","-")),2)&gt;=0,ABS(ROUND(VALUE(SUBSTITUTE(連結実質赤字比率に係る赤字・黒字の構成分析!H$41,"▲","-")),2)),NA())</f>
        <v>0.16</v>
      </c>
      <c r="H29" s="280" t="e">
        <f>IF(ROUND(VALUE(SUBSTITUTE(連結実質赤字比率に係る赤字・黒字の構成分析!I$41,"▲","-")),2)&lt;0,ABS(ROUND(VALUE(SUBSTITUTE(連結実質赤字比率に係る赤字・黒字の構成分析!I$41,"▲","-")),2)),NA())</f>
        <v>#N/A</v>
      </c>
      <c r="I29" s="280">
        <f>IF(ROUND(VALUE(SUBSTITUTE(連結実質赤字比率に係る赤字・黒字の構成分析!I$41,"▲","-")),2)&gt;=0,ABS(ROUND(VALUE(SUBSTITUTE(連結実質赤字比率に係る赤字・黒字の構成分析!I$41,"▲","-")),2)),NA())</f>
        <v>0.06</v>
      </c>
      <c r="J29" s="280" t="e">
        <f>IF(ROUND(VALUE(SUBSTITUTE(連結実質赤字比率に係る赤字・黒字の構成分析!J$41,"▲","-")),2)&lt;0,ABS(ROUND(VALUE(SUBSTITUTE(連結実質赤字比率に係る赤字・黒字の構成分析!J$41,"▲","-")),2)),NA())</f>
        <v>#N/A</v>
      </c>
      <c r="K29" s="280">
        <f>IF(ROUND(VALUE(SUBSTITUTE(連結実質赤字比率に係る赤字・黒字の構成分析!J$41,"▲","-")),2)&gt;=0,ABS(ROUND(VALUE(SUBSTITUTE(連結実質赤字比率に係る赤字・黒字の構成分析!J$41,"▲","-")),2)),NA())</f>
        <v>0.06</v>
      </c>
    </row>
    <row r="30" spans="1:11" x14ac:dyDescent="0.2">
      <c r="A30" s="280" t="str">
        <f>IF(連結実質赤字比率に係る赤字・黒字の構成分析!C$40="",NA(),連結実質赤字比率に係る赤字・黒字の構成分析!C$40)</f>
        <v>国民健康保険事業特別会計</v>
      </c>
      <c r="B30" s="280" t="e">
        <f>IF(ROUND(VALUE(SUBSTITUTE(連結実質赤字比率に係る赤字・黒字の構成分析!F$40,"▲","-")),2)&lt;0,ABS(ROUND(VALUE(SUBSTITUTE(連結実質赤字比率に係る赤字・黒字の構成分析!F$40,"▲","-")),2)),NA())</f>
        <v>#N/A</v>
      </c>
      <c r="C30" s="280">
        <f>IF(ROUND(VALUE(SUBSTITUTE(連結実質赤字比率に係る赤字・黒字の構成分析!F$40,"▲","-")),2)&gt;=0,ABS(ROUND(VALUE(SUBSTITUTE(連結実質赤字比率に係る赤字・黒字の構成分析!F$40,"▲","-")),2)),NA())</f>
        <v>0.28000000000000003</v>
      </c>
      <c r="D30" s="280" t="e">
        <f>IF(ROUND(VALUE(SUBSTITUTE(連結実質赤字比率に係る赤字・黒字の構成分析!G$40,"▲","-")),2)&lt;0,ABS(ROUND(VALUE(SUBSTITUTE(連結実質赤字比率に係る赤字・黒字の構成分析!G$40,"▲","-")),2)),NA())</f>
        <v>#N/A</v>
      </c>
      <c r="E30" s="280">
        <f>IF(ROUND(VALUE(SUBSTITUTE(連結実質赤字比率に係る赤字・黒字の構成分析!G$40,"▲","-")),2)&gt;=0,ABS(ROUND(VALUE(SUBSTITUTE(連結実質赤字比率に係る赤字・黒字の構成分析!G$40,"▲","-")),2)),NA())</f>
        <v>0.24</v>
      </c>
      <c r="F30" s="280" t="e">
        <f>IF(ROUND(VALUE(SUBSTITUTE(連結実質赤字比率に係る赤字・黒字の構成分析!H$40,"▲","-")),2)&lt;0,ABS(ROUND(VALUE(SUBSTITUTE(連結実質赤字比率に係る赤字・黒字の構成分析!H$40,"▲","-")),2)),NA())</f>
        <v>#N/A</v>
      </c>
      <c r="G30" s="280">
        <f>IF(ROUND(VALUE(SUBSTITUTE(連結実質赤字比率に係る赤字・黒字の構成分析!H$40,"▲","-")),2)&gt;=0,ABS(ROUND(VALUE(SUBSTITUTE(連結実質赤字比率に係る赤字・黒字の構成分析!H$40,"▲","-")),2)),NA())</f>
        <v>0.38</v>
      </c>
      <c r="H30" s="280" t="e">
        <f>IF(ROUND(VALUE(SUBSTITUTE(連結実質赤字比率に係る赤字・黒字の構成分析!I$40,"▲","-")),2)&lt;0,ABS(ROUND(VALUE(SUBSTITUTE(連結実質赤字比率に係る赤字・黒字の構成分析!I$40,"▲","-")),2)),NA())</f>
        <v>#N/A</v>
      </c>
      <c r="I30" s="280">
        <f>IF(ROUND(VALUE(SUBSTITUTE(連結実質赤字比率に係る赤字・黒字の構成分析!I$40,"▲","-")),2)&gt;=0,ABS(ROUND(VALUE(SUBSTITUTE(連結実質赤字比率に係る赤字・黒字の構成分析!I$40,"▲","-")),2)),NA())</f>
        <v>0.4</v>
      </c>
      <c r="J30" s="280" t="e">
        <f>IF(ROUND(VALUE(SUBSTITUTE(連結実質赤字比率に係る赤字・黒字の構成分析!J$40,"▲","-")),2)&lt;0,ABS(ROUND(VALUE(SUBSTITUTE(連結実質赤字比率に係る赤字・黒字の構成分析!J$40,"▲","-")),2)),NA())</f>
        <v>#N/A</v>
      </c>
      <c r="K30" s="280">
        <f>IF(ROUND(VALUE(SUBSTITUTE(連結実質赤字比率に係る赤字・黒字の構成分析!J$40,"▲","-")),2)&gt;=0,ABS(ROUND(VALUE(SUBSTITUTE(連結実質赤字比率に係る赤字・黒字の構成分析!J$40,"▲","-")),2)),NA())</f>
        <v>0.17</v>
      </c>
    </row>
    <row r="31" spans="1:11" x14ac:dyDescent="0.2">
      <c r="A31" s="280" t="str">
        <f>IF(連結実質赤字比率に係る赤字・黒字の構成分析!C$39="",NA(),連結実質赤字比率に係る赤字・黒字の構成分析!C$39)</f>
        <v>簡易水道事業特別会計</v>
      </c>
      <c r="B31" s="280" t="e">
        <f>IF(ROUND(VALUE(SUBSTITUTE(連結実質赤字比率に係る赤字・黒字の構成分析!F$39,"▲","-")),2)&lt;0,ABS(ROUND(VALUE(SUBSTITUTE(連結実質赤字比率に係る赤字・黒字の構成分析!F$39,"▲","-")),2)),NA())</f>
        <v>#N/A</v>
      </c>
      <c r="C31" s="280">
        <f>IF(ROUND(VALUE(SUBSTITUTE(連結実質赤字比率に係る赤字・黒字の構成分析!F$39,"▲","-")),2)&gt;=0,ABS(ROUND(VALUE(SUBSTITUTE(連結実質赤字比率に係る赤字・黒字の構成分析!F$39,"▲","-")),2)),NA())</f>
        <v>0.84</v>
      </c>
      <c r="D31" s="280" t="e">
        <f>IF(ROUND(VALUE(SUBSTITUTE(連結実質赤字比率に係る赤字・黒字の構成分析!G$39,"▲","-")),2)&lt;0,ABS(ROUND(VALUE(SUBSTITUTE(連結実質赤字比率に係る赤字・黒字の構成分析!G$39,"▲","-")),2)),NA())</f>
        <v>#N/A</v>
      </c>
      <c r="E31" s="280">
        <f>IF(ROUND(VALUE(SUBSTITUTE(連結実質赤字比率に係る赤字・黒字の構成分析!G$39,"▲","-")),2)&gt;=0,ABS(ROUND(VALUE(SUBSTITUTE(連結実質赤字比率に係る赤字・黒字の構成分析!G$39,"▲","-")),2)),NA())</f>
        <v>0.05</v>
      </c>
      <c r="F31" s="280" t="e">
        <f>IF(ROUND(VALUE(SUBSTITUTE(連結実質赤字比率に係る赤字・黒字の構成分析!H$39,"▲","-")),2)&lt;0,ABS(ROUND(VALUE(SUBSTITUTE(連結実質赤字比率に係る赤字・黒字の構成分析!H$39,"▲","-")),2)),NA())</f>
        <v>#N/A</v>
      </c>
      <c r="G31" s="280">
        <f>IF(ROUND(VALUE(SUBSTITUTE(連結実質赤字比率に係る赤字・黒字の構成分析!H$39,"▲","-")),2)&gt;=0,ABS(ROUND(VALUE(SUBSTITUTE(連結実質赤字比率に係る赤字・黒字の構成分析!H$39,"▲","-")),2)),NA())</f>
        <v>0.24</v>
      </c>
      <c r="H31" s="280" t="e">
        <f>IF(ROUND(VALUE(SUBSTITUTE(連結実質赤字比率に係る赤字・黒字の構成分析!I$39,"▲","-")),2)&lt;0,ABS(ROUND(VALUE(SUBSTITUTE(連結実質赤字比率に係る赤字・黒字の構成分析!I$39,"▲","-")),2)),NA())</f>
        <v>#N/A</v>
      </c>
      <c r="I31" s="280">
        <f>IF(ROUND(VALUE(SUBSTITUTE(連結実質赤字比率に係る赤字・黒字の構成分析!I$39,"▲","-")),2)&gt;=0,ABS(ROUND(VALUE(SUBSTITUTE(連結実質赤字比率に係る赤字・黒字の構成分析!I$39,"▲","-")),2)),NA())</f>
        <v>0.17</v>
      </c>
      <c r="J31" s="280" t="e">
        <f>IF(ROUND(VALUE(SUBSTITUTE(連結実質赤字比率に係る赤字・黒字の構成分析!J$39,"▲","-")),2)&lt;0,ABS(ROUND(VALUE(SUBSTITUTE(連結実質赤字比率に係る赤字・黒字の構成分析!J$39,"▲","-")),2)),NA())</f>
        <v>#N/A</v>
      </c>
      <c r="K31" s="280">
        <f>IF(ROUND(VALUE(SUBSTITUTE(連結実質赤字比率に係る赤字・黒字の構成分析!J$39,"▲","-")),2)&gt;=0,ABS(ROUND(VALUE(SUBSTITUTE(連結実質赤字比率に係る赤字・黒字の構成分析!J$39,"▲","-")),2)),NA())</f>
        <v>0.21</v>
      </c>
    </row>
    <row r="32" spans="1:11" x14ac:dyDescent="0.2">
      <c r="A32" s="280" t="str">
        <f>IF(連結実質赤字比率に係る赤字・黒字の構成分析!C$38="",NA(),連結実質赤字比率に係る赤字・黒字の構成分析!C$38)</f>
        <v>国民健康保険診療所事業特別会計</v>
      </c>
      <c r="B32" s="280" t="e">
        <f>IF(ROUND(VALUE(SUBSTITUTE(連結実質赤字比率に係る赤字・黒字の構成分析!F$38,"▲","-")),2)&lt;0,ABS(ROUND(VALUE(SUBSTITUTE(連結実質赤字比率に係る赤字・黒字の構成分析!F$38,"▲","-")),2)),NA())</f>
        <v>#N/A</v>
      </c>
      <c r="C32" s="280">
        <f>IF(ROUND(VALUE(SUBSTITUTE(連結実質赤字比率に係る赤字・黒字の構成分析!F$38,"▲","-")),2)&gt;=0,ABS(ROUND(VALUE(SUBSTITUTE(連結実質赤字比率に係る赤字・黒字の構成分析!F$38,"▲","-")),2)),NA())</f>
        <v>0.75</v>
      </c>
      <c r="D32" s="280" t="e">
        <f>IF(ROUND(VALUE(SUBSTITUTE(連結実質赤字比率に係る赤字・黒字の構成分析!G$38,"▲","-")),2)&lt;0,ABS(ROUND(VALUE(SUBSTITUTE(連結実質赤字比率に係る赤字・黒字の構成分析!G$38,"▲","-")),2)),NA())</f>
        <v>#N/A</v>
      </c>
      <c r="E32" s="280">
        <f>IF(ROUND(VALUE(SUBSTITUTE(連結実質赤字比率に係る赤字・黒字の構成分析!G$38,"▲","-")),2)&gt;=0,ABS(ROUND(VALUE(SUBSTITUTE(連結実質赤字比率に係る赤字・黒字の構成分析!G$38,"▲","-")),2)),NA())</f>
        <v>0.11</v>
      </c>
      <c r="F32" s="280" t="e">
        <f>IF(ROUND(VALUE(SUBSTITUTE(連結実質赤字比率に係る赤字・黒字の構成分析!H$38,"▲","-")),2)&lt;0,ABS(ROUND(VALUE(SUBSTITUTE(連結実質赤字比率に係る赤字・黒字の構成分析!H$38,"▲","-")),2)),NA())</f>
        <v>#N/A</v>
      </c>
      <c r="G32" s="280">
        <f>IF(ROUND(VALUE(SUBSTITUTE(連結実質赤字比率に係る赤字・黒字の構成分析!H$38,"▲","-")),2)&gt;=0,ABS(ROUND(VALUE(SUBSTITUTE(連結実質赤字比率に係る赤字・黒字の構成分析!H$38,"▲","-")),2)),NA())</f>
        <v>0.42</v>
      </c>
      <c r="H32" s="280" t="e">
        <f>IF(ROUND(VALUE(SUBSTITUTE(連結実質赤字比率に係る赤字・黒字の構成分析!I$38,"▲","-")),2)&lt;0,ABS(ROUND(VALUE(SUBSTITUTE(連結実質赤字比率に係る赤字・黒字の構成分析!I$38,"▲","-")),2)),NA())</f>
        <v>#N/A</v>
      </c>
      <c r="I32" s="280">
        <f>IF(ROUND(VALUE(SUBSTITUTE(連結実質赤字比率に係る赤字・黒字の構成分析!I$38,"▲","-")),2)&gt;=0,ABS(ROUND(VALUE(SUBSTITUTE(連結実質赤字比率に係る赤字・黒字の構成分析!I$38,"▲","-")),2)),NA())</f>
        <v>0.51</v>
      </c>
      <c r="J32" s="280" t="e">
        <f>IF(ROUND(VALUE(SUBSTITUTE(連結実質赤字比率に係る赤字・黒字の構成分析!J$38,"▲","-")),2)&lt;0,ABS(ROUND(VALUE(SUBSTITUTE(連結実質赤字比率に係る赤字・黒字の構成分析!J$38,"▲","-")),2)),NA())</f>
        <v>#N/A</v>
      </c>
      <c r="K32" s="280">
        <f>IF(ROUND(VALUE(SUBSTITUTE(連結実質赤字比率に係る赤字・黒字の構成分析!J$38,"▲","-")),2)&gt;=0,ABS(ROUND(VALUE(SUBSTITUTE(連結実質赤字比率に係る赤字・黒字の構成分析!J$38,"▲","-")),2)),NA())</f>
        <v>0.67</v>
      </c>
    </row>
    <row r="33" spans="1:16" x14ac:dyDescent="0.2">
      <c r="A33" s="280" t="str">
        <f>IF(連結実質赤字比率に係る赤字・黒字の構成分析!C$37="",NA(),連結実質赤字比率に係る赤字・黒字の構成分析!C$37)</f>
        <v>一般会計</v>
      </c>
      <c r="B33" s="280" t="e">
        <f>IF(ROUND(VALUE(SUBSTITUTE(連結実質赤字比率に係る赤字・黒字の構成分析!F$37,"▲","-")),2)&lt;0,ABS(ROUND(VALUE(SUBSTITUTE(連結実質赤字比率に係る赤字・黒字の構成分析!F$37,"▲","-")),2)),NA())</f>
        <v>#N/A</v>
      </c>
      <c r="C33" s="280">
        <f>IF(ROUND(VALUE(SUBSTITUTE(連結実質赤字比率に係る赤字・黒字の構成分析!F$37,"▲","-")),2)&gt;=0,ABS(ROUND(VALUE(SUBSTITUTE(連結実質赤字比率に係る赤字・黒字の構成分析!F$37,"▲","-")),2)),NA())</f>
        <v>3.25</v>
      </c>
      <c r="D33" s="280" t="e">
        <f>IF(ROUND(VALUE(SUBSTITUTE(連結実質赤字比率に係る赤字・黒字の構成分析!G$37,"▲","-")),2)&lt;0,ABS(ROUND(VALUE(SUBSTITUTE(連結実質赤字比率に係る赤字・黒字の構成分析!G$37,"▲","-")),2)),NA())</f>
        <v>#N/A</v>
      </c>
      <c r="E33" s="280">
        <f>IF(ROUND(VALUE(SUBSTITUTE(連結実質赤字比率に係る赤字・黒字の構成分析!G$37,"▲","-")),2)&gt;=0,ABS(ROUND(VALUE(SUBSTITUTE(連結実質赤字比率に係る赤字・黒字の構成分析!G$37,"▲","-")),2)),NA())</f>
        <v>3.31</v>
      </c>
      <c r="F33" s="280" t="e">
        <f>IF(ROUND(VALUE(SUBSTITUTE(連結実質赤字比率に係る赤字・黒字の構成分析!H$37,"▲","-")),2)&lt;0,ABS(ROUND(VALUE(SUBSTITUTE(連結実質赤字比率に係る赤字・黒字の構成分析!H$37,"▲","-")),2)),NA())</f>
        <v>#N/A</v>
      </c>
      <c r="G33" s="280">
        <f>IF(ROUND(VALUE(SUBSTITUTE(連結実質赤字比率に係る赤字・黒字の構成分析!H$37,"▲","-")),2)&gt;=0,ABS(ROUND(VALUE(SUBSTITUTE(連結実質赤字比率に係る赤字・黒字の構成分析!H$37,"▲","-")),2)),NA())</f>
        <v>3.29</v>
      </c>
      <c r="H33" s="280" t="e">
        <f>IF(ROUND(VALUE(SUBSTITUTE(連結実質赤字比率に係る赤字・黒字の構成分析!I$37,"▲","-")),2)&lt;0,ABS(ROUND(VALUE(SUBSTITUTE(連結実質赤字比率に係る赤字・黒字の構成分析!I$37,"▲","-")),2)),NA())</f>
        <v>#N/A</v>
      </c>
      <c r="I33" s="280">
        <f>IF(ROUND(VALUE(SUBSTITUTE(連結実質赤字比率に係る赤字・黒字の構成分析!I$37,"▲","-")),2)&gt;=0,ABS(ROUND(VALUE(SUBSTITUTE(連結実質赤字比率に係る赤字・黒字の構成分析!I$37,"▲","-")),2)),NA())</f>
        <v>4.9400000000000004</v>
      </c>
      <c r="J33" s="280" t="e">
        <f>IF(ROUND(VALUE(SUBSTITUTE(連結実質赤字比率に係る赤字・黒字の構成分析!J$37,"▲","-")),2)&lt;0,ABS(ROUND(VALUE(SUBSTITUTE(連結実質赤字比率に係る赤字・黒字の構成分析!J$37,"▲","-")),2)),NA())</f>
        <v>#N/A</v>
      </c>
      <c r="K33" s="280">
        <f>IF(ROUND(VALUE(SUBSTITUTE(連結実質赤字比率に係る赤字・黒字の構成分析!J$37,"▲","-")),2)&gt;=0,ABS(ROUND(VALUE(SUBSTITUTE(連結実質赤字比率に係る赤字・黒字の構成分析!J$37,"▲","-")),2)),NA())</f>
        <v>1.62</v>
      </c>
    </row>
    <row r="34" spans="1:16" x14ac:dyDescent="0.2">
      <c r="A34" s="280" t="str">
        <f>IF(連結実質赤字比率に係る赤字・黒字の構成分析!C$36="",NA(),連結実質赤字比率に係る赤字・黒字の構成分析!C$36)</f>
        <v>介護保険事業特別会計</v>
      </c>
      <c r="B34" s="280" t="e">
        <f>IF(ROUND(VALUE(SUBSTITUTE(連結実質赤字比率に係る赤字・黒字の構成分析!F$36,"▲","-")),2)&lt;0,ABS(ROUND(VALUE(SUBSTITUTE(連結実質赤字比率に係る赤字・黒字の構成分析!F$36,"▲","-")),2)),NA())</f>
        <v>#N/A</v>
      </c>
      <c r="C34" s="280">
        <f>IF(ROUND(VALUE(SUBSTITUTE(連結実質赤字比率に係る赤字・黒字の構成分析!F$36,"▲","-")),2)&gt;=0,ABS(ROUND(VALUE(SUBSTITUTE(連結実質赤字比率に係る赤字・黒字の構成分析!F$36,"▲","-")),2)),NA())</f>
        <v>0.78</v>
      </c>
      <c r="D34" s="280" t="e">
        <f>IF(ROUND(VALUE(SUBSTITUTE(連結実質赤字比率に係る赤字・黒字の構成分析!G$36,"▲","-")),2)&lt;0,ABS(ROUND(VALUE(SUBSTITUTE(連結実質赤字比率に係る赤字・黒字の構成分析!G$36,"▲","-")),2)),NA())</f>
        <v>#N/A</v>
      </c>
      <c r="E34" s="280">
        <f>IF(ROUND(VALUE(SUBSTITUTE(連結実質赤字比率に係る赤字・黒字の構成分析!G$36,"▲","-")),2)&gt;=0,ABS(ROUND(VALUE(SUBSTITUTE(連結実質赤字比率に係る赤字・黒字の構成分析!G$36,"▲","-")),2)),NA())</f>
        <v>0.93</v>
      </c>
      <c r="F34" s="280" t="e">
        <f>IF(ROUND(VALUE(SUBSTITUTE(連結実質赤字比率に係る赤字・黒字の構成分析!H$36,"▲","-")),2)&lt;0,ABS(ROUND(VALUE(SUBSTITUTE(連結実質赤字比率に係る赤字・黒字の構成分析!H$36,"▲","-")),2)),NA())</f>
        <v>#N/A</v>
      </c>
      <c r="G34" s="280">
        <f>IF(ROUND(VALUE(SUBSTITUTE(連結実質赤字比率に係る赤字・黒字の構成分析!H$36,"▲","-")),2)&gt;=0,ABS(ROUND(VALUE(SUBSTITUTE(連結実質赤字比率に係る赤字・黒字の構成分析!H$36,"▲","-")),2)),NA())</f>
        <v>1.18</v>
      </c>
      <c r="H34" s="280" t="e">
        <f>IF(ROUND(VALUE(SUBSTITUTE(連結実質赤字比率に係る赤字・黒字の構成分析!I$36,"▲","-")),2)&lt;0,ABS(ROUND(VALUE(SUBSTITUTE(連結実質赤字比率に係る赤字・黒字の構成分析!I$36,"▲","-")),2)),NA())</f>
        <v>#N/A</v>
      </c>
      <c r="I34" s="280">
        <f>IF(ROUND(VALUE(SUBSTITUTE(連結実質赤字比率に係る赤字・黒字の構成分析!I$36,"▲","-")),2)&gt;=0,ABS(ROUND(VALUE(SUBSTITUTE(連結実質赤字比率に係る赤字・黒字の構成分析!I$36,"▲","-")),2)),NA())</f>
        <v>1.25</v>
      </c>
      <c r="J34" s="280" t="e">
        <f>IF(ROUND(VALUE(SUBSTITUTE(連結実質赤字比率に係る赤字・黒字の構成分析!J$36,"▲","-")),2)&lt;0,ABS(ROUND(VALUE(SUBSTITUTE(連結実質赤字比率に係る赤字・黒字の構成分析!J$36,"▲","-")),2)),NA())</f>
        <v>#N/A</v>
      </c>
      <c r="K34" s="280">
        <f>IF(ROUND(VALUE(SUBSTITUTE(連結実質赤字比率に係る赤字・黒字の構成分析!J$36,"▲","-")),2)&gt;=0,ABS(ROUND(VALUE(SUBSTITUTE(連結実質赤字比率に係る赤字・黒字の構成分析!J$36,"▲","-")),2)),NA())</f>
        <v>1.74</v>
      </c>
    </row>
    <row r="35" spans="1:16" x14ac:dyDescent="0.2">
      <c r="A35" s="280" t="str">
        <f>IF(連結実質赤字比率に係る赤字・黒字の構成分析!C$35="",NA(),連結実質赤字比率に係る赤字・黒字の構成分析!C$35)</f>
        <v>農業集落排水事業特別会計</v>
      </c>
      <c r="B35" s="280" t="e">
        <f>IF(ROUND(VALUE(SUBSTITUTE(連結実質赤字比率に係る赤字・黒字の構成分析!F$35,"▲","-")),2)&lt;0,ABS(ROUND(VALUE(SUBSTITUTE(連結実質赤字比率に係る赤字・黒字の構成分析!F$35,"▲","-")),2)),NA())</f>
        <v>#N/A</v>
      </c>
      <c r="C35" s="280">
        <f>IF(ROUND(VALUE(SUBSTITUTE(連結実質赤字比率に係る赤字・黒字の構成分析!F$35,"▲","-")),2)&gt;=0,ABS(ROUND(VALUE(SUBSTITUTE(連結実質赤字比率に係る赤字・黒字の構成分析!F$35,"▲","-")),2)),NA())</f>
        <v>0.02</v>
      </c>
      <c r="D35" s="280" t="e">
        <f>IF(ROUND(VALUE(SUBSTITUTE(連結実質赤字比率に係る赤字・黒字の構成分析!G$35,"▲","-")),2)&lt;0,ABS(ROUND(VALUE(SUBSTITUTE(連結実質赤字比率に係る赤字・黒字の構成分析!G$35,"▲","-")),2)),NA())</f>
        <v>#N/A</v>
      </c>
      <c r="E35" s="280">
        <f>IF(ROUND(VALUE(SUBSTITUTE(連結実質赤字比率に係る赤字・黒字の構成分析!G$35,"▲","-")),2)&gt;=0,ABS(ROUND(VALUE(SUBSTITUTE(連結実質赤字比率に係る赤字・黒字の構成分析!G$35,"▲","-")),2)),NA())</f>
        <v>0.06</v>
      </c>
      <c r="F35" s="280" t="e">
        <f>IF(ROUND(VALUE(SUBSTITUTE(連結実質赤字比率に係る赤字・黒字の構成分析!H$35,"▲","-")),2)&lt;0,ABS(ROUND(VALUE(SUBSTITUTE(連結実質赤字比率に係る赤字・黒字の構成分析!H$35,"▲","-")),2)),NA())</f>
        <v>#N/A</v>
      </c>
      <c r="G35" s="280">
        <f>IF(ROUND(VALUE(SUBSTITUTE(連結実質赤字比率に係る赤字・黒字の構成分析!H$35,"▲","-")),2)&gt;=0,ABS(ROUND(VALUE(SUBSTITUTE(連結実質赤字比率に係る赤字・黒字の構成分析!H$35,"▲","-")),2)),NA())</f>
        <v>0.1</v>
      </c>
      <c r="H35" s="280" t="e">
        <f>IF(ROUND(VALUE(SUBSTITUTE(連結実質赤字比率に係る赤字・黒字の構成分析!I$35,"▲","-")),2)&lt;0,ABS(ROUND(VALUE(SUBSTITUTE(連結実質赤字比率に係る赤字・黒字の構成分析!I$35,"▲","-")),2)),NA())</f>
        <v>#N/A</v>
      </c>
      <c r="I35" s="280">
        <f>IF(ROUND(VALUE(SUBSTITUTE(連結実質赤字比率に係る赤字・黒字の構成分析!I$35,"▲","-")),2)&gt;=0,ABS(ROUND(VALUE(SUBSTITUTE(連結実質赤字比率に係る赤字・黒字の構成分析!I$35,"▲","-")),2)),NA())</f>
        <v>0.08</v>
      </c>
      <c r="J35" s="280" t="e">
        <f>IF(ROUND(VALUE(SUBSTITUTE(連結実質赤字比率に係る赤字・黒字の構成分析!J$35,"▲","-")),2)&lt;0,ABS(ROUND(VALUE(SUBSTITUTE(連結実質赤字比率に係る赤字・黒字の構成分析!J$35,"▲","-")),2)),NA())</f>
        <v>#N/A</v>
      </c>
      <c r="K35" s="280">
        <f>IF(ROUND(VALUE(SUBSTITUTE(連結実質赤字比率に係る赤字・黒字の構成分析!J$35,"▲","-")),2)&gt;=0,ABS(ROUND(VALUE(SUBSTITUTE(連結実質赤字比率に係る赤字・黒字の構成分析!J$35,"▲","-")),2)),NA())</f>
        <v>2.96</v>
      </c>
    </row>
    <row r="36" spans="1:16" x14ac:dyDescent="0.2">
      <c r="A36" s="280" t="str">
        <f>IF(連結実質赤字比率に係る赤字・黒字の構成分析!C$34="",NA(),連結実質赤字比率に係る赤字・黒字の構成分析!C$34)</f>
        <v>国民健康保険病院事業会計</v>
      </c>
      <c r="B36" s="280" t="e">
        <f>IF(ROUND(VALUE(SUBSTITUTE(連結実質赤字比率に係る赤字・黒字の構成分析!F$34,"▲","-")),2)&lt;0,ABS(ROUND(VALUE(SUBSTITUTE(連結実質赤字比率に係る赤字・黒字の構成分析!F$34,"▲","-")),2)),NA())</f>
        <v>#N/A</v>
      </c>
      <c r="C36" s="280">
        <f>IF(ROUND(VALUE(SUBSTITUTE(連結実質赤字比率に係る赤字・黒字の構成分析!F$34,"▲","-")),2)&gt;=0,ABS(ROUND(VALUE(SUBSTITUTE(連結実質赤字比率に係る赤字・黒字の構成分析!F$34,"▲","-")),2)),NA())</f>
        <v>10.49</v>
      </c>
      <c r="D36" s="280" t="e">
        <f>IF(ROUND(VALUE(SUBSTITUTE(連結実質赤字比率に係る赤字・黒字の構成分析!G$34,"▲","-")),2)&lt;0,ABS(ROUND(VALUE(SUBSTITUTE(連結実質赤字比率に係る赤字・黒字の構成分析!G$34,"▲","-")),2)),NA())</f>
        <v>#N/A</v>
      </c>
      <c r="E36" s="280">
        <f>IF(ROUND(VALUE(SUBSTITUTE(連結実質赤字比率に係る赤字・黒字の構成分析!G$34,"▲","-")),2)&gt;=0,ABS(ROUND(VALUE(SUBSTITUTE(連結実質赤字比率に係る赤字・黒字の構成分析!G$34,"▲","-")),2)),NA())</f>
        <v>9.83</v>
      </c>
      <c r="F36" s="280" t="e">
        <f>IF(ROUND(VALUE(SUBSTITUTE(連結実質赤字比率に係る赤字・黒字の構成分析!H$34,"▲","-")),2)&lt;0,ABS(ROUND(VALUE(SUBSTITUTE(連結実質赤字比率に係る赤字・黒字の構成分析!H$34,"▲","-")),2)),NA())</f>
        <v>#N/A</v>
      </c>
      <c r="G36" s="280">
        <f>IF(ROUND(VALUE(SUBSTITUTE(連結実質赤字比率に係る赤字・黒字の構成分析!H$34,"▲","-")),2)&gt;=0,ABS(ROUND(VALUE(SUBSTITUTE(連結実質赤字比率に係る赤字・黒字の構成分析!H$34,"▲","-")),2)),NA())</f>
        <v>8.1199999999999992</v>
      </c>
      <c r="H36" s="280" t="e">
        <f>IF(ROUND(VALUE(SUBSTITUTE(連結実質赤字比率に係る赤字・黒字の構成分析!I$34,"▲","-")),2)&lt;0,ABS(ROUND(VALUE(SUBSTITUTE(連結実質赤字比率に係る赤字・黒字の構成分析!I$34,"▲","-")),2)),NA())</f>
        <v>#N/A</v>
      </c>
      <c r="I36" s="280">
        <f>IF(ROUND(VALUE(SUBSTITUTE(連結実質赤字比率に係る赤字・黒字の構成分析!I$34,"▲","-")),2)&gt;=0,ABS(ROUND(VALUE(SUBSTITUTE(連結実質赤字比率に係る赤字・黒字の構成分析!I$34,"▲","-")),2)),NA())</f>
        <v>9.0500000000000007</v>
      </c>
      <c r="J36" s="280" t="e">
        <f>IF(ROUND(VALUE(SUBSTITUTE(連結実質赤字比率に係る赤字・黒字の構成分析!J$34,"▲","-")),2)&lt;0,ABS(ROUND(VALUE(SUBSTITUTE(連結実質赤字比率に係る赤字・黒字の構成分析!J$34,"▲","-")),2)),NA())</f>
        <v>#N/A</v>
      </c>
      <c r="K36" s="280">
        <f>IF(ROUND(VALUE(SUBSTITUTE(連結実質赤字比率に係る赤字・黒字の構成分析!J$34,"▲","-")),2)&gt;=0,ABS(ROUND(VALUE(SUBSTITUTE(連結実質赤字比率に係る赤字・黒字の構成分析!J$34,"▲","-")),2)),NA())</f>
        <v>8.41</v>
      </c>
    </row>
    <row r="39" spans="1:16" x14ac:dyDescent="0.2">
      <c r="A39" s="278" t="s">
        <v>14</v>
      </c>
    </row>
    <row r="40" spans="1:16" x14ac:dyDescent="0.2">
      <c r="A40" s="281"/>
      <c r="B40" s="281" t="str">
        <f>'実質公債費比率（分子）の構造'!K$44</f>
        <v>H30</v>
      </c>
      <c r="C40" s="281"/>
      <c r="D40" s="281"/>
      <c r="E40" s="281" t="str">
        <f>'実質公債費比率（分子）の構造'!L$44</f>
        <v>R01</v>
      </c>
      <c r="F40" s="281"/>
      <c r="G40" s="281"/>
      <c r="H40" s="281" t="str">
        <f>'実質公債費比率（分子）の構造'!M$44</f>
        <v>R02</v>
      </c>
      <c r="I40" s="281"/>
      <c r="J40" s="281"/>
      <c r="K40" s="281" t="str">
        <f>'実質公債費比率（分子）の構造'!N$44</f>
        <v>R03</v>
      </c>
      <c r="L40" s="281"/>
      <c r="M40" s="281"/>
      <c r="N40" s="281" t="str">
        <f>'実質公債費比率（分子）の構造'!O$44</f>
        <v>R04</v>
      </c>
      <c r="O40" s="281"/>
      <c r="P40" s="281"/>
    </row>
    <row r="41" spans="1:16" x14ac:dyDescent="0.2">
      <c r="A41" s="281"/>
      <c r="B41" s="281" t="s">
        <v>112</v>
      </c>
      <c r="C41" s="281"/>
      <c r="D41" s="281" t="s">
        <v>114</v>
      </c>
      <c r="E41" s="281" t="s">
        <v>112</v>
      </c>
      <c r="F41" s="281"/>
      <c r="G41" s="281" t="s">
        <v>114</v>
      </c>
      <c r="H41" s="281" t="s">
        <v>112</v>
      </c>
      <c r="I41" s="281"/>
      <c r="J41" s="281" t="s">
        <v>114</v>
      </c>
      <c r="K41" s="281" t="s">
        <v>112</v>
      </c>
      <c r="L41" s="281"/>
      <c r="M41" s="281" t="s">
        <v>114</v>
      </c>
      <c r="N41" s="281" t="s">
        <v>112</v>
      </c>
      <c r="O41" s="281"/>
      <c r="P41" s="281" t="s">
        <v>114</v>
      </c>
    </row>
    <row r="42" spans="1:16" x14ac:dyDescent="0.2">
      <c r="A42" s="281" t="s">
        <v>115</v>
      </c>
      <c r="B42" s="281"/>
      <c r="C42" s="281"/>
      <c r="D42" s="281">
        <f>'実質公債費比率（分子）の構造'!K$52</f>
        <v>1003</v>
      </c>
      <c r="E42" s="281"/>
      <c r="F42" s="281"/>
      <c r="G42" s="281">
        <f>'実質公債費比率（分子）の構造'!L$52</f>
        <v>977</v>
      </c>
      <c r="H42" s="281"/>
      <c r="I42" s="281"/>
      <c r="J42" s="281">
        <f>'実質公債費比率（分子）の構造'!M$52</f>
        <v>950</v>
      </c>
      <c r="K42" s="281"/>
      <c r="L42" s="281"/>
      <c r="M42" s="281">
        <f>'実質公債費比率（分子）の構造'!N$52</f>
        <v>919</v>
      </c>
      <c r="N42" s="281"/>
      <c r="O42" s="281"/>
      <c r="P42" s="281">
        <f>'実質公債費比率（分子）の構造'!O$52</f>
        <v>904</v>
      </c>
    </row>
    <row r="43" spans="1:16" x14ac:dyDescent="0.2">
      <c r="A43" s="281" t="s">
        <v>42</v>
      </c>
      <c r="B43" s="281" t="str">
        <f>'実質公債費比率（分子）の構造'!K$51</f>
        <v>-</v>
      </c>
      <c r="C43" s="281"/>
      <c r="D43" s="281"/>
      <c r="E43" s="281" t="str">
        <f>'実質公債費比率（分子）の構造'!L$51</f>
        <v>-</v>
      </c>
      <c r="F43" s="281"/>
      <c r="G43" s="281"/>
      <c r="H43" s="281" t="str">
        <f>'実質公債費比率（分子）の構造'!M$51</f>
        <v>-</v>
      </c>
      <c r="I43" s="281"/>
      <c r="J43" s="281"/>
      <c r="K43" s="281" t="str">
        <f>'実質公債費比率（分子）の構造'!N$51</f>
        <v>-</v>
      </c>
      <c r="L43" s="281"/>
      <c r="M43" s="281"/>
      <c r="N43" s="281" t="str">
        <f>'実質公債費比率（分子）の構造'!O$51</f>
        <v>-</v>
      </c>
      <c r="O43" s="281"/>
      <c r="P43" s="281"/>
    </row>
    <row r="44" spans="1:16" x14ac:dyDescent="0.2">
      <c r="A44" s="281" t="s">
        <v>40</v>
      </c>
      <c r="B44" s="281">
        <f>'実質公債費比率（分子）の構造'!K$50</f>
        <v>17</v>
      </c>
      <c r="C44" s="281"/>
      <c r="D44" s="281"/>
      <c r="E44" s="281">
        <f>'実質公債費比率（分子）の構造'!L$50</f>
        <v>15</v>
      </c>
      <c r="F44" s="281"/>
      <c r="G44" s="281"/>
      <c r="H44" s="281">
        <f>'実質公債費比率（分子）の構造'!M$50</f>
        <v>13</v>
      </c>
      <c r="I44" s="281"/>
      <c r="J44" s="281"/>
      <c r="K44" s="281">
        <f>'実質公債費比率（分子）の構造'!N$50</f>
        <v>12</v>
      </c>
      <c r="L44" s="281"/>
      <c r="M44" s="281"/>
      <c r="N44" s="281">
        <f>'実質公債費比率（分子）の構造'!O$50</f>
        <v>10</v>
      </c>
      <c r="O44" s="281"/>
      <c r="P44" s="281"/>
    </row>
    <row r="45" spans="1:16" x14ac:dyDescent="0.2">
      <c r="A45" s="281" t="s">
        <v>0</v>
      </c>
      <c r="B45" s="281">
        <f>'実質公債費比率（分子）の構造'!K$49</f>
        <v>10</v>
      </c>
      <c r="C45" s="281"/>
      <c r="D45" s="281"/>
      <c r="E45" s="281">
        <f>'実質公債費比率（分子）の構造'!L$49</f>
        <v>9</v>
      </c>
      <c r="F45" s="281"/>
      <c r="G45" s="281"/>
      <c r="H45" s="281">
        <f>'実質公債費比率（分子）の構造'!M$49</f>
        <v>6</v>
      </c>
      <c r="I45" s="281"/>
      <c r="J45" s="281"/>
      <c r="K45" s="281">
        <f>'実質公債費比率（分子）の構造'!N$49</f>
        <v>5</v>
      </c>
      <c r="L45" s="281"/>
      <c r="M45" s="281"/>
      <c r="N45" s="281">
        <f>'実質公債費比率（分子）の構造'!O$49</f>
        <v>5</v>
      </c>
      <c r="O45" s="281"/>
      <c r="P45" s="281"/>
    </row>
    <row r="46" spans="1:16" x14ac:dyDescent="0.2">
      <c r="A46" s="281" t="s">
        <v>35</v>
      </c>
      <c r="B46" s="281">
        <f>'実質公債費比率（分子）の構造'!K$48</f>
        <v>139</v>
      </c>
      <c r="C46" s="281"/>
      <c r="D46" s="281"/>
      <c r="E46" s="281">
        <f>'実質公債費比率（分子）の構造'!L$48</f>
        <v>104</v>
      </c>
      <c r="F46" s="281"/>
      <c r="G46" s="281"/>
      <c r="H46" s="281">
        <f>'実質公債費比率（分子）の構造'!M$48</f>
        <v>125</v>
      </c>
      <c r="I46" s="281"/>
      <c r="J46" s="281"/>
      <c r="K46" s="281">
        <f>'実質公債費比率（分子）の構造'!N$48</f>
        <v>133</v>
      </c>
      <c r="L46" s="281"/>
      <c r="M46" s="281"/>
      <c r="N46" s="281">
        <f>'実質公債費比率（分子）の構造'!O$48</f>
        <v>135</v>
      </c>
      <c r="O46" s="281"/>
      <c r="P46" s="281"/>
    </row>
    <row r="47" spans="1:16" x14ac:dyDescent="0.2">
      <c r="A47" s="281" t="s">
        <v>32</v>
      </c>
      <c r="B47" s="281" t="str">
        <f>'実質公債費比率（分子）の構造'!K$47</f>
        <v>-</v>
      </c>
      <c r="C47" s="281"/>
      <c r="D47" s="281"/>
      <c r="E47" s="281" t="str">
        <f>'実質公債費比率（分子）の構造'!L$47</f>
        <v>-</v>
      </c>
      <c r="F47" s="281"/>
      <c r="G47" s="281"/>
      <c r="H47" s="281" t="str">
        <f>'実質公債費比率（分子）の構造'!M$47</f>
        <v>-</v>
      </c>
      <c r="I47" s="281"/>
      <c r="J47" s="281"/>
      <c r="K47" s="281" t="str">
        <f>'実質公債費比率（分子）の構造'!N$47</f>
        <v>-</v>
      </c>
      <c r="L47" s="281"/>
      <c r="M47" s="281"/>
      <c r="N47" s="281" t="str">
        <f>'実質公債費比率（分子）の構造'!O$47</f>
        <v>-</v>
      </c>
      <c r="O47" s="281"/>
      <c r="P47" s="281"/>
    </row>
    <row r="48" spans="1:16" x14ac:dyDescent="0.2">
      <c r="A48" s="281" t="s">
        <v>117</v>
      </c>
      <c r="B48" s="281" t="str">
        <f>'実質公債費比率（分子）の構造'!K$46</f>
        <v>-</v>
      </c>
      <c r="C48" s="281"/>
      <c r="D48" s="281"/>
      <c r="E48" s="281" t="str">
        <f>'実質公債費比率（分子）の構造'!L$46</f>
        <v>-</v>
      </c>
      <c r="F48" s="281"/>
      <c r="G48" s="281"/>
      <c r="H48" s="281" t="str">
        <f>'実質公債費比率（分子）の構造'!M$46</f>
        <v>-</v>
      </c>
      <c r="I48" s="281"/>
      <c r="J48" s="281"/>
      <c r="K48" s="281" t="str">
        <f>'実質公債費比率（分子）の構造'!N$46</f>
        <v>-</v>
      </c>
      <c r="L48" s="281"/>
      <c r="M48" s="281"/>
      <c r="N48" s="281" t="str">
        <f>'実質公債費比率（分子）の構造'!O$46</f>
        <v>-</v>
      </c>
      <c r="O48" s="281"/>
      <c r="P48" s="281"/>
    </row>
    <row r="49" spans="1:16" x14ac:dyDescent="0.2">
      <c r="A49" s="281" t="s">
        <v>26</v>
      </c>
      <c r="B49" s="281">
        <f>'実質公債費比率（分子）の構造'!K$45</f>
        <v>1118</v>
      </c>
      <c r="C49" s="281"/>
      <c r="D49" s="281"/>
      <c r="E49" s="281">
        <f>'実質公債費比率（分子）の構造'!L$45</f>
        <v>1099</v>
      </c>
      <c r="F49" s="281"/>
      <c r="G49" s="281"/>
      <c r="H49" s="281">
        <f>'実質公債費比率（分子）の構造'!M$45</f>
        <v>1077</v>
      </c>
      <c r="I49" s="281"/>
      <c r="J49" s="281"/>
      <c r="K49" s="281">
        <f>'実質公債費比率（分子）の構造'!N$45</f>
        <v>1068</v>
      </c>
      <c r="L49" s="281"/>
      <c r="M49" s="281"/>
      <c r="N49" s="281">
        <f>'実質公債費比率（分子）の構造'!O$45</f>
        <v>1078</v>
      </c>
      <c r="O49" s="281"/>
      <c r="P49" s="281"/>
    </row>
    <row r="50" spans="1:16" x14ac:dyDescent="0.2">
      <c r="A50" s="281" t="s">
        <v>53</v>
      </c>
      <c r="B50" s="281" t="e">
        <f>NA()</f>
        <v>#N/A</v>
      </c>
      <c r="C50" s="281">
        <f>IF(ISNUMBER('実質公債費比率（分子）の構造'!K$53),'実質公債費比率（分子）の構造'!K$53,NA())</f>
        <v>281</v>
      </c>
      <c r="D50" s="281" t="e">
        <f>NA()</f>
        <v>#N/A</v>
      </c>
      <c r="E50" s="281" t="e">
        <f>NA()</f>
        <v>#N/A</v>
      </c>
      <c r="F50" s="281">
        <f>IF(ISNUMBER('実質公債費比率（分子）の構造'!L$53),'実質公債費比率（分子）の構造'!L$53,NA())</f>
        <v>250</v>
      </c>
      <c r="G50" s="281" t="e">
        <f>NA()</f>
        <v>#N/A</v>
      </c>
      <c r="H50" s="281" t="e">
        <f>NA()</f>
        <v>#N/A</v>
      </c>
      <c r="I50" s="281">
        <f>IF(ISNUMBER('実質公債費比率（分子）の構造'!M$53),'実質公債費比率（分子）の構造'!M$53,NA())</f>
        <v>271</v>
      </c>
      <c r="J50" s="281" t="e">
        <f>NA()</f>
        <v>#N/A</v>
      </c>
      <c r="K50" s="281" t="e">
        <f>NA()</f>
        <v>#N/A</v>
      </c>
      <c r="L50" s="281">
        <f>IF(ISNUMBER('実質公債費比率（分子）の構造'!N$53),'実質公債費比率（分子）の構造'!N$53,NA())</f>
        <v>299</v>
      </c>
      <c r="M50" s="281" t="e">
        <f>NA()</f>
        <v>#N/A</v>
      </c>
      <c r="N50" s="281" t="e">
        <f>NA()</f>
        <v>#N/A</v>
      </c>
      <c r="O50" s="281">
        <f>IF(ISNUMBER('実質公債費比率（分子）の構造'!O$53),'実質公債費比率（分子）の構造'!O$53,NA())</f>
        <v>324</v>
      </c>
      <c r="P50" s="281" t="e">
        <f>NA()</f>
        <v>#N/A</v>
      </c>
    </row>
    <row r="53" spans="1:16" x14ac:dyDescent="0.2">
      <c r="A53" s="278" t="s">
        <v>121</v>
      </c>
    </row>
    <row r="54" spans="1:16" x14ac:dyDescent="0.2">
      <c r="A54" s="280"/>
      <c r="B54" s="280" t="str">
        <f>'将来負担比率（分子）の構造'!I$40</f>
        <v>H30</v>
      </c>
      <c r="C54" s="280"/>
      <c r="D54" s="280"/>
      <c r="E54" s="280" t="str">
        <f>'将来負担比率（分子）の構造'!J$40</f>
        <v>R01</v>
      </c>
      <c r="F54" s="280"/>
      <c r="G54" s="280"/>
      <c r="H54" s="280" t="str">
        <f>'将来負担比率（分子）の構造'!K$40</f>
        <v>R02</v>
      </c>
      <c r="I54" s="280"/>
      <c r="J54" s="280"/>
      <c r="K54" s="280" t="str">
        <f>'将来負担比率（分子）の構造'!L$40</f>
        <v>R03</v>
      </c>
      <c r="L54" s="280"/>
      <c r="M54" s="280"/>
      <c r="N54" s="280" t="str">
        <f>'将来負担比率（分子）の構造'!M$40</f>
        <v>R04</v>
      </c>
      <c r="O54" s="280"/>
      <c r="P54" s="280"/>
    </row>
    <row r="55" spans="1:16" x14ac:dyDescent="0.2">
      <c r="A55" s="280"/>
      <c r="B55" s="280" t="s">
        <v>124</v>
      </c>
      <c r="C55" s="280"/>
      <c r="D55" s="280" t="s">
        <v>127</v>
      </c>
      <c r="E55" s="280" t="s">
        <v>124</v>
      </c>
      <c r="F55" s="280"/>
      <c r="G55" s="280" t="s">
        <v>127</v>
      </c>
      <c r="H55" s="280" t="s">
        <v>124</v>
      </c>
      <c r="I55" s="280"/>
      <c r="J55" s="280" t="s">
        <v>127</v>
      </c>
      <c r="K55" s="280" t="s">
        <v>124</v>
      </c>
      <c r="L55" s="280"/>
      <c r="M55" s="280" t="s">
        <v>127</v>
      </c>
      <c r="N55" s="280" t="s">
        <v>124</v>
      </c>
      <c r="O55" s="280"/>
      <c r="P55" s="280" t="s">
        <v>127</v>
      </c>
    </row>
    <row r="56" spans="1:16" x14ac:dyDescent="0.2">
      <c r="A56" s="280" t="s">
        <v>44</v>
      </c>
      <c r="B56" s="280"/>
      <c r="C56" s="280"/>
      <c r="D56" s="280">
        <f>'将来負担比率（分子）の構造'!I$52</f>
        <v>7585</v>
      </c>
      <c r="E56" s="280"/>
      <c r="F56" s="280"/>
      <c r="G56" s="280">
        <f>'将来負担比率（分子）の構造'!J$52</f>
        <v>7167</v>
      </c>
      <c r="H56" s="280"/>
      <c r="I56" s="280"/>
      <c r="J56" s="280">
        <f>'将来負担比率（分子）の構造'!K$52</f>
        <v>6812</v>
      </c>
      <c r="K56" s="280"/>
      <c r="L56" s="280"/>
      <c r="M56" s="280">
        <f>'将来負担比率（分子）の構造'!L$52</f>
        <v>6328</v>
      </c>
      <c r="N56" s="280"/>
      <c r="O56" s="280"/>
      <c r="P56" s="280">
        <f>'将来負担比率（分子）の構造'!M$52</f>
        <v>5806</v>
      </c>
    </row>
    <row r="57" spans="1:16" x14ac:dyDescent="0.2">
      <c r="A57" s="280" t="s">
        <v>92</v>
      </c>
      <c r="B57" s="280"/>
      <c r="C57" s="280"/>
      <c r="D57" s="280">
        <f>'将来負担比率（分子）の構造'!I$51</f>
        <v>27</v>
      </c>
      <c r="E57" s="280"/>
      <c r="F57" s="280"/>
      <c r="G57" s="280">
        <f>'将来負担比率（分子）の構造'!J$51</f>
        <v>20</v>
      </c>
      <c r="H57" s="280"/>
      <c r="I57" s="280"/>
      <c r="J57" s="280">
        <f>'将来負担比率（分子）の構造'!K$51</f>
        <v>12</v>
      </c>
      <c r="K57" s="280"/>
      <c r="L57" s="280"/>
      <c r="M57" s="280">
        <f>'将来負担比率（分子）の構造'!L$51</f>
        <v>9</v>
      </c>
      <c r="N57" s="280"/>
      <c r="O57" s="280"/>
      <c r="P57" s="280">
        <f>'将来負担比率（分子）の構造'!M$51</f>
        <v>5</v>
      </c>
    </row>
    <row r="58" spans="1:16" x14ac:dyDescent="0.2">
      <c r="A58" s="280" t="s">
        <v>90</v>
      </c>
      <c r="B58" s="280"/>
      <c r="C58" s="280"/>
      <c r="D58" s="280">
        <f>'将来負担比率（分子）の構造'!I$50</f>
        <v>5891</v>
      </c>
      <c r="E58" s="280"/>
      <c r="F58" s="280"/>
      <c r="G58" s="280">
        <f>'将来負担比率（分子）の構造'!J$50</f>
        <v>5727</v>
      </c>
      <c r="H58" s="280"/>
      <c r="I58" s="280"/>
      <c r="J58" s="280">
        <f>'将来負担比率（分子）の構造'!K$50</f>
        <v>5754</v>
      </c>
      <c r="K58" s="280"/>
      <c r="L58" s="280"/>
      <c r="M58" s="280">
        <f>'将来負担比率（分子）の構造'!L$50</f>
        <v>6315</v>
      </c>
      <c r="N58" s="280"/>
      <c r="O58" s="280"/>
      <c r="P58" s="280">
        <f>'将来負担比率（分子）の構造'!M$50</f>
        <v>6209</v>
      </c>
    </row>
    <row r="59" spans="1:16" x14ac:dyDescent="0.2">
      <c r="A59" s="280" t="s">
        <v>87</v>
      </c>
      <c r="B59" s="280" t="str">
        <f>'将来負担比率（分子）の構造'!I$49</f>
        <v>-</v>
      </c>
      <c r="C59" s="280"/>
      <c r="D59" s="280"/>
      <c r="E59" s="280" t="str">
        <f>'将来負担比率（分子）の構造'!J$49</f>
        <v>-</v>
      </c>
      <c r="F59" s="280"/>
      <c r="G59" s="280"/>
      <c r="H59" s="280" t="str">
        <f>'将来負担比率（分子）の構造'!K$49</f>
        <v>-</v>
      </c>
      <c r="I59" s="280"/>
      <c r="J59" s="280"/>
      <c r="K59" s="280" t="str">
        <f>'将来負担比率（分子）の構造'!L$49</f>
        <v>-</v>
      </c>
      <c r="L59" s="280"/>
      <c r="M59" s="280"/>
      <c r="N59" s="280" t="str">
        <f>'将来負担比率（分子）の構造'!M$49</f>
        <v>-</v>
      </c>
      <c r="O59" s="280"/>
      <c r="P59" s="280"/>
    </row>
    <row r="60" spans="1:16" x14ac:dyDescent="0.2">
      <c r="A60" s="280" t="s">
        <v>55</v>
      </c>
      <c r="B60" s="280" t="str">
        <f>'将来負担比率（分子）の構造'!I$48</f>
        <v>-</v>
      </c>
      <c r="C60" s="280"/>
      <c r="D60" s="280"/>
      <c r="E60" s="280" t="str">
        <f>'将来負担比率（分子）の構造'!J$48</f>
        <v>-</v>
      </c>
      <c r="F60" s="280"/>
      <c r="G60" s="280"/>
      <c r="H60" s="280" t="str">
        <f>'将来負担比率（分子）の構造'!K$48</f>
        <v>-</v>
      </c>
      <c r="I60" s="280"/>
      <c r="J60" s="280"/>
      <c r="K60" s="280" t="str">
        <f>'将来負担比率（分子）の構造'!L$48</f>
        <v>-</v>
      </c>
      <c r="L60" s="280"/>
      <c r="M60" s="280"/>
      <c r="N60" s="280" t="str">
        <f>'将来負担比率（分子）の構造'!M$48</f>
        <v>-</v>
      </c>
      <c r="O60" s="280"/>
      <c r="P60" s="280"/>
    </row>
    <row r="61" spans="1:16" x14ac:dyDescent="0.2">
      <c r="A61" s="280" t="s">
        <v>80</v>
      </c>
      <c r="B61" s="280">
        <f>'将来負担比率（分子）の構造'!I$46</f>
        <v>9</v>
      </c>
      <c r="C61" s="280"/>
      <c r="D61" s="280"/>
      <c r="E61" s="280">
        <f>'将来負担比率（分子）の構造'!J$46</f>
        <v>8</v>
      </c>
      <c r="F61" s="280"/>
      <c r="G61" s="280"/>
      <c r="H61" s="280" t="str">
        <f>'将来負担比率（分子）の構造'!K$46</f>
        <v>-</v>
      </c>
      <c r="I61" s="280"/>
      <c r="J61" s="280"/>
      <c r="K61" s="280" t="str">
        <f>'将来負担比率（分子）の構造'!L$46</f>
        <v>-</v>
      </c>
      <c r="L61" s="280"/>
      <c r="M61" s="280"/>
      <c r="N61" s="280" t="str">
        <f>'将来負担比率（分子）の構造'!M$46</f>
        <v>-</v>
      </c>
      <c r="O61" s="280"/>
      <c r="P61" s="280"/>
    </row>
    <row r="62" spans="1:16" x14ac:dyDescent="0.2">
      <c r="A62" s="280" t="s">
        <v>81</v>
      </c>
      <c r="B62" s="280">
        <f>'将来負担比率（分子）の構造'!I$45</f>
        <v>714</v>
      </c>
      <c r="C62" s="280"/>
      <c r="D62" s="280"/>
      <c r="E62" s="280">
        <f>'将来負担比率（分子）の構造'!J$45</f>
        <v>1008</v>
      </c>
      <c r="F62" s="280"/>
      <c r="G62" s="280"/>
      <c r="H62" s="280">
        <f>'将来負担比率（分子）の構造'!K$45</f>
        <v>1016</v>
      </c>
      <c r="I62" s="280"/>
      <c r="J62" s="280"/>
      <c r="K62" s="280">
        <f>'将来負担比率（分子）の構造'!L$45</f>
        <v>826</v>
      </c>
      <c r="L62" s="280"/>
      <c r="M62" s="280"/>
      <c r="N62" s="280">
        <f>'将来負担比率（分子）の構造'!M$45</f>
        <v>732</v>
      </c>
      <c r="O62" s="280"/>
      <c r="P62" s="280"/>
    </row>
    <row r="63" spans="1:16" x14ac:dyDescent="0.2">
      <c r="A63" s="280" t="s">
        <v>19</v>
      </c>
      <c r="B63" s="280">
        <f>'将来負担比率（分子）の構造'!I$44</f>
        <v>28</v>
      </c>
      <c r="C63" s="280"/>
      <c r="D63" s="280"/>
      <c r="E63" s="280">
        <f>'将来負担比率（分子）の構造'!J$44</f>
        <v>19</v>
      </c>
      <c r="F63" s="280"/>
      <c r="G63" s="280"/>
      <c r="H63" s="280">
        <f>'将来負担比率（分子）の構造'!K$44</f>
        <v>13</v>
      </c>
      <c r="I63" s="280"/>
      <c r="J63" s="280"/>
      <c r="K63" s="280">
        <f>'将来負担比率（分子）の構造'!L$44</f>
        <v>8</v>
      </c>
      <c r="L63" s="280"/>
      <c r="M63" s="280"/>
      <c r="N63" s="280">
        <f>'将来負担比率（分子）の構造'!M$44</f>
        <v>3</v>
      </c>
      <c r="O63" s="280"/>
      <c r="P63" s="280"/>
    </row>
    <row r="64" spans="1:16" x14ac:dyDescent="0.2">
      <c r="A64" s="280" t="s">
        <v>78</v>
      </c>
      <c r="B64" s="280">
        <f>'将来負担比率（分子）の構造'!I$43</f>
        <v>1204</v>
      </c>
      <c r="C64" s="280"/>
      <c r="D64" s="280"/>
      <c r="E64" s="280">
        <f>'将来負担比率（分子）の構造'!J$43</f>
        <v>1039</v>
      </c>
      <c r="F64" s="280"/>
      <c r="G64" s="280"/>
      <c r="H64" s="280">
        <f>'将来負担比率（分子）の構造'!K$43</f>
        <v>926</v>
      </c>
      <c r="I64" s="280"/>
      <c r="J64" s="280"/>
      <c r="K64" s="280">
        <f>'将来負担比率（分子）の構造'!L$43</f>
        <v>865</v>
      </c>
      <c r="L64" s="280"/>
      <c r="M64" s="280"/>
      <c r="N64" s="280">
        <f>'将来負担比率（分子）の構造'!M$43</f>
        <v>871</v>
      </c>
      <c r="O64" s="280"/>
      <c r="P64" s="280"/>
    </row>
    <row r="65" spans="1:16" x14ac:dyDescent="0.2">
      <c r="A65" s="280" t="s">
        <v>76</v>
      </c>
      <c r="B65" s="280">
        <f>'将来負担比率（分子）の構造'!I$42</f>
        <v>60</v>
      </c>
      <c r="C65" s="280"/>
      <c r="D65" s="280"/>
      <c r="E65" s="280">
        <f>'将来負担比率（分子）の構造'!J$42</f>
        <v>47</v>
      </c>
      <c r="F65" s="280"/>
      <c r="G65" s="280"/>
      <c r="H65" s="280">
        <f>'将来負担比率（分子）の構造'!K$42</f>
        <v>35</v>
      </c>
      <c r="I65" s="280"/>
      <c r="J65" s="280"/>
      <c r="K65" s="280">
        <f>'将来負担比率（分子）の構造'!L$42</f>
        <v>25</v>
      </c>
      <c r="L65" s="280"/>
      <c r="M65" s="280"/>
      <c r="N65" s="280">
        <f>'将来負担比率（分子）の構造'!M$42</f>
        <v>17</v>
      </c>
      <c r="O65" s="280"/>
      <c r="P65" s="280"/>
    </row>
    <row r="66" spans="1:16" x14ac:dyDescent="0.2">
      <c r="A66" s="280" t="s">
        <v>70</v>
      </c>
      <c r="B66" s="280">
        <f>'将来負担比率（分子）の構造'!I$41</f>
        <v>8637</v>
      </c>
      <c r="C66" s="280"/>
      <c r="D66" s="280"/>
      <c r="E66" s="280">
        <f>'将来負担比率（分子）の構造'!J$41</f>
        <v>8341</v>
      </c>
      <c r="F66" s="280"/>
      <c r="G66" s="280"/>
      <c r="H66" s="280">
        <f>'将来負担比率（分子）の構造'!K$41</f>
        <v>8006</v>
      </c>
      <c r="I66" s="280"/>
      <c r="J66" s="280"/>
      <c r="K66" s="280">
        <f>'将来負担比率（分子）の構造'!L$41</f>
        <v>7500</v>
      </c>
      <c r="L66" s="280"/>
      <c r="M66" s="280"/>
      <c r="N66" s="280">
        <f>'将来負担比率（分子）の構造'!M$41</f>
        <v>6890</v>
      </c>
      <c r="O66" s="280"/>
      <c r="P66" s="280"/>
    </row>
    <row r="67" spans="1:16" x14ac:dyDescent="0.2">
      <c r="A67" s="280" t="s">
        <v>96</v>
      </c>
      <c r="B67" s="280" t="e">
        <f>NA()</f>
        <v>#N/A</v>
      </c>
      <c r="C67" s="280">
        <f>IF(ISNUMBER('将来負担比率（分子）の構造'!I$53),IF('将来負担比率（分子）の構造'!I$53&lt;0,0,'将来負担比率（分子）の構造'!I$53),NA())</f>
        <v>0</v>
      </c>
      <c r="D67" s="280" t="e">
        <f>NA()</f>
        <v>#N/A</v>
      </c>
      <c r="E67" s="280" t="e">
        <f>NA()</f>
        <v>#N/A</v>
      </c>
      <c r="F67" s="280">
        <f>IF(ISNUMBER('将来負担比率（分子）の構造'!J$53),IF('将来負担比率（分子）の構造'!J$53&lt;0,0,'将来負担比率（分子）の構造'!J$53),NA())</f>
        <v>0</v>
      </c>
      <c r="G67" s="280" t="e">
        <f>NA()</f>
        <v>#N/A</v>
      </c>
      <c r="H67" s="280" t="e">
        <f>NA()</f>
        <v>#N/A</v>
      </c>
      <c r="I67" s="280">
        <f>IF(ISNUMBER('将来負担比率（分子）の構造'!K$53),IF('将来負担比率（分子）の構造'!K$53&lt;0,0,'将来負担比率（分子）の構造'!K$53),NA())</f>
        <v>0</v>
      </c>
      <c r="J67" s="280" t="e">
        <f>NA()</f>
        <v>#N/A</v>
      </c>
      <c r="K67" s="280" t="e">
        <f>NA()</f>
        <v>#N/A</v>
      </c>
      <c r="L67" s="280">
        <f>IF(ISNUMBER('将来負担比率（分子）の構造'!L$53),IF('将来負担比率（分子）の構造'!L$53&lt;0,0,'将来負担比率（分子）の構造'!L$53),NA())</f>
        <v>0</v>
      </c>
      <c r="M67" s="280" t="e">
        <f>NA()</f>
        <v>#N/A</v>
      </c>
      <c r="N67" s="280" t="e">
        <f>NA()</f>
        <v>#N/A</v>
      </c>
      <c r="O67" s="280">
        <f>IF(ISNUMBER('将来負担比率（分子）の構造'!M$53),IF('将来負担比率（分子）の構造'!M$53&lt;0,0,'将来負担比率（分子）の構造'!M$53),NA())</f>
        <v>0</v>
      </c>
      <c r="P67" s="280" t="e">
        <f>NA()</f>
        <v>#N/A</v>
      </c>
    </row>
    <row r="70" spans="1:16" x14ac:dyDescent="0.2">
      <c r="A70" s="283" t="s">
        <v>128</v>
      </c>
      <c r="B70" s="283"/>
      <c r="C70" s="283"/>
      <c r="D70" s="283"/>
      <c r="E70" s="283"/>
      <c r="F70" s="283"/>
    </row>
    <row r="71" spans="1:16" x14ac:dyDescent="0.2">
      <c r="A71" s="282"/>
      <c r="B71" s="282" t="str">
        <f>基金残高に係る経年分析!F54</f>
        <v>R02</v>
      </c>
      <c r="C71" s="282" t="str">
        <f>基金残高に係る経年分析!G54</f>
        <v>R03</v>
      </c>
      <c r="D71" s="282" t="str">
        <f>基金残高に係る経年分析!H54</f>
        <v>R04</v>
      </c>
    </row>
    <row r="72" spans="1:16" x14ac:dyDescent="0.2">
      <c r="A72" s="282" t="s">
        <v>130</v>
      </c>
      <c r="B72" s="284">
        <f>基金残高に係る経年分析!F55</f>
        <v>3022</v>
      </c>
      <c r="C72" s="284">
        <f>基金残高に係る経年分析!G55</f>
        <v>3022</v>
      </c>
      <c r="D72" s="284">
        <f>基金残高に係る経年分析!H55</f>
        <v>2822</v>
      </c>
    </row>
    <row r="73" spans="1:16" x14ac:dyDescent="0.2">
      <c r="A73" s="282" t="s">
        <v>132</v>
      </c>
      <c r="B73" s="284">
        <f>基金残高に係る経年分析!F56</f>
        <v>321</v>
      </c>
      <c r="C73" s="284">
        <f>基金残高に係る経年分析!G56</f>
        <v>362</v>
      </c>
      <c r="D73" s="284">
        <f>基金残高に係る経年分析!H56</f>
        <v>362</v>
      </c>
    </row>
    <row r="74" spans="1:16" x14ac:dyDescent="0.2">
      <c r="A74" s="282" t="s">
        <v>134</v>
      </c>
      <c r="B74" s="284">
        <f>基金残高に係る経年分析!F57</f>
        <v>3604</v>
      </c>
      <c r="C74" s="284">
        <f>基金残高に係る経年分析!G57</f>
        <v>4088</v>
      </c>
      <c r="D74" s="284">
        <f>基金残高に係る経年分析!H57</f>
        <v>4146</v>
      </c>
    </row>
  </sheetData>
  <sheetProtection algorithmName="SHA-512" hashValue="vLzTKKOfmpG7dgnre3nGMejfQ7OmARGqojXw/EHmz1f+9ynVyhUkUrSJn3Atl2Rxyo/YpOHa3tK/Tizi3K+rkA==" saltValue="mp6TLWm5ytr6BQuIZ90SsA=="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平野 隆義</cp:lastModifiedBy>
  <dcterms:created xsi:type="dcterms:W3CDTF">2024-03-14T04:53:29Z</dcterms:created>
  <dcterms:modified xsi:type="dcterms:W3CDTF">2024-09-05T05:27:53Z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2024-03-28T00:56:59Z</vt:filetime>
  </property>
</Properties>
</file>