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K:\1117_総合交通課\13_広域交通・物流担当\02海上・物流\02_物流\★ 各種補助事業・委託\01_3 モーダルシフト促進強化事業\R7\HP掲載用資料\"/>
    </mc:Choice>
  </mc:AlternateContent>
  <xr:revisionPtr revIDLastSave="0" documentId="13_ncr:1_{AFF32F97-E9FD-4124-8342-4C722DF0C197}" xr6:coauthVersionLast="47" xr6:coauthVersionMax="47" xr10:uidLastSave="{00000000-0000-0000-0000-000000000000}"/>
  <bookViews>
    <workbookView xWindow="28680" yWindow="-120" windowWidth="29040" windowHeight="15840" tabRatio="859" xr2:uid="{00000000-000D-0000-FFFF-FFFF00000000}"/>
  </bookViews>
  <sheets>
    <sheet name="補助額算定フォーマット" sheetId="34" r:id="rId1"/>
  </sheets>
  <definedNames>
    <definedName name="_xlnm.Print_Area" localSheetId="0">補助額算定フォーマット!$A$1:$L$57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7" i="34" l="1"/>
  <c r="E26" i="34"/>
  <c r="C50" i="34"/>
  <c r="C27" i="34"/>
  <c r="C26" i="34"/>
  <c r="C46" i="34"/>
  <c r="C48" i="34"/>
  <c r="I36" i="34" l="1"/>
  <c r="H36" i="34"/>
  <c r="I35" i="34"/>
  <c r="H35" i="34"/>
  <c r="J35" i="34" s="1"/>
  <c r="I34" i="34"/>
  <c r="H34" i="34"/>
  <c r="I33" i="34"/>
  <c r="H33" i="34"/>
  <c r="I32" i="34"/>
  <c r="H32" i="34"/>
  <c r="I31" i="34"/>
  <c r="H31" i="34"/>
  <c r="G20" i="34"/>
  <c r="G19" i="34"/>
  <c r="G18" i="34"/>
  <c r="G17" i="34"/>
  <c r="G16" i="34"/>
  <c r="G15" i="34"/>
  <c r="G21" i="34" l="1"/>
  <c r="J36" i="34"/>
  <c r="J32" i="34"/>
  <c r="J33" i="34"/>
  <c r="J34" i="34"/>
  <c r="J31" i="34"/>
  <c r="J37" i="34" s="1"/>
  <c r="I37" i="34"/>
  <c r="H37" i="34"/>
  <c r="I42" i="34" l="1"/>
  <c r="I50" i="34"/>
  <c r="I48" i="34"/>
  <c r="I44" i="34" l="1"/>
  <c r="C44" i="34"/>
  <c r="I46" i="34"/>
  <c r="I52" i="34" l="1"/>
  <c r="I55" i="34" l="1"/>
  <c r="B55" i="34"/>
</calcChain>
</file>

<file path=xl/sharedStrings.xml><?xml version="1.0" encoding="utf-8"?>
<sst xmlns="http://schemas.openxmlformats.org/spreadsheetml/2006/main" count="68" uniqueCount="49">
  <si>
    <t>※二重線の中（黄色の箇所）のみ記入してください。</t>
    <rPh sb="1" eb="4">
      <t>ニジュウセン</t>
    </rPh>
    <rPh sb="5" eb="6">
      <t>ナカ</t>
    </rPh>
    <rPh sb="7" eb="9">
      <t>キイロ</t>
    </rPh>
    <rPh sb="10" eb="12">
      <t>カショ</t>
    </rPh>
    <rPh sb="15" eb="17">
      <t>キニュウ</t>
    </rPh>
    <phoneticPr fontId="1"/>
  </si>
  <si>
    <t>運送事業者</t>
    <rPh sb="0" eb="2">
      <t>ウンソウ</t>
    </rPh>
    <rPh sb="2" eb="5">
      <t>ジギョウシャ</t>
    </rPh>
    <phoneticPr fontId="1"/>
  </si>
  <si>
    <t>補助対象期間</t>
    <rPh sb="0" eb="2">
      <t>ホジョ</t>
    </rPh>
    <rPh sb="2" eb="4">
      <t>タイショウ</t>
    </rPh>
    <rPh sb="4" eb="6">
      <t>キカン</t>
    </rPh>
    <phoneticPr fontId="1"/>
  </si>
  <si>
    <t>～</t>
    <phoneticPr fontId="1"/>
  </si>
  <si>
    <t>輸送手段</t>
    <rPh sb="0" eb="2">
      <t>ユソウ</t>
    </rPh>
    <rPh sb="2" eb="4">
      <t>シュダン</t>
    </rPh>
    <phoneticPr fontId="1"/>
  </si>
  <si>
    <t>規格</t>
    <rPh sb="0" eb="2">
      <t>キカク</t>
    </rPh>
    <phoneticPr fontId="1"/>
  </si>
  <si>
    <t>単価(基本)</t>
    <rPh sb="0" eb="2">
      <t>タンカ</t>
    </rPh>
    <rPh sb="3" eb="5">
      <t>キホン</t>
    </rPh>
    <phoneticPr fontId="1"/>
  </si>
  <si>
    <t>台数</t>
    <rPh sb="0" eb="2">
      <t>ダイスウ</t>
    </rPh>
    <phoneticPr fontId="1"/>
  </si>
  <si>
    <t>金額</t>
    <rPh sb="0" eb="2">
      <t>キンガク</t>
    </rPh>
    <phoneticPr fontId="1"/>
  </si>
  <si>
    <t>単車</t>
    <rPh sb="0" eb="2">
      <t>タンシャ</t>
    </rPh>
    <phoneticPr fontId="1"/>
  </si>
  <si>
    <t>8m-</t>
    <phoneticPr fontId="1"/>
  </si>
  <si>
    <t>トレーラー</t>
    <phoneticPr fontId="1"/>
  </si>
  <si>
    <t>コンテナ</t>
    <phoneticPr fontId="1"/>
  </si>
  <si>
    <t>40ft</t>
    <phoneticPr fontId="1"/>
  </si>
  <si>
    <t>20ft</t>
    <phoneticPr fontId="1"/>
  </si>
  <si>
    <t>12ft</t>
    <phoneticPr fontId="1"/>
  </si>
  <si>
    <t>鉄道</t>
    <rPh sb="0" eb="2">
      <t>テツドウ</t>
    </rPh>
    <phoneticPr fontId="1"/>
  </si>
  <si>
    <t>計</t>
    <rPh sb="0" eb="1">
      <t>ケイ</t>
    </rPh>
    <phoneticPr fontId="1"/>
  </si>
  <si>
    <t>－①</t>
    <phoneticPr fontId="1"/>
  </si>
  <si>
    <t>前年度同期間</t>
    <rPh sb="0" eb="2">
      <t>ゼンネン</t>
    </rPh>
    <rPh sb="2" eb="3">
      <t>ド</t>
    </rPh>
    <rPh sb="3" eb="6">
      <t>ドウキカン</t>
    </rPh>
    <phoneticPr fontId="1"/>
  </si>
  <si>
    <t>前々年度同期間</t>
    <rPh sb="0" eb="2">
      <t>ゼンゼン</t>
    </rPh>
    <rPh sb="2" eb="4">
      <t>ネンド</t>
    </rPh>
    <rPh sb="4" eb="7">
      <t>ドウキカン</t>
    </rPh>
    <phoneticPr fontId="1"/>
  </si>
  <si>
    <t>前年度台数</t>
    <rPh sb="0" eb="3">
      <t>ゼンネンド</t>
    </rPh>
    <rPh sb="3" eb="5">
      <t>ダイスウ</t>
    </rPh>
    <phoneticPr fontId="1"/>
  </si>
  <si>
    <t>前々年度台数</t>
    <rPh sb="0" eb="2">
      <t>ゼンゼン</t>
    </rPh>
    <rPh sb="2" eb="4">
      <t>ネンド</t>
    </rPh>
    <rPh sb="4" eb="6">
      <t>ダイスウ</t>
    </rPh>
    <phoneticPr fontId="1"/>
  </si>
  <si>
    <t>前年度金額</t>
    <rPh sb="0" eb="3">
      <t>ゼンネンド</t>
    </rPh>
    <rPh sb="3" eb="5">
      <t>キンガク</t>
    </rPh>
    <phoneticPr fontId="1"/>
  </si>
  <si>
    <t>前々年度金額</t>
    <rPh sb="0" eb="2">
      <t>ゼンゼン</t>
    </rPh>
    <rPh sb="2" eb="4">
      <t>ネンド</t>
    </rPh>
    <rPh sb="4" eb="6">
      <t>キンガク</t>
    </rPh>
    <phoneticPr fontId="1"/>
  </si>
  <si>
    <t>－②</t>
    <phoneticPr fontId="1"/>
  </si>
  <si>
    <t>基本補助額［①－②（千円未満切り捨て）]</t>
    <rPh sb="0" eb="2">
      <t>キホン</t>
    </rPh>
    <rPh sb="2" eb="5">
      <t>ホジョガク</t>
    </rPh>
    <rPh sb="10" eb="11">
      <t>セン</t>
    </rPh>
    <rPh sb="11" eb="14">
      <t>エンミマン</t>
    </rPh>
    <rPh sb="14" eb="15">
      <t>キ</t>
    </rPh>
    <rPh sb="16" eb="17">
      <t>ス</t>
    </rPh>
    <phoneticPr fontId="1"/>
  </si>
  <si>
    <t>－③</t>
    <phoneticPr fontId="1"/>
  </si>
  <si>
    <t>－④</t>
    <phoneticPr fontId="1"/>
  </si>
  <si>
    <t>大口割増</t>
    <rPh sb="0" eb="2">
      <t>オオグチ</t>
    </rPh>
    <rPh sb="2" eb="4">
      <t>ワリマシ</t>
    </rPh>
    <phoneticPr fontId="1"/>
  </si>
  <si>
    <t>－⑤</t>
    <phoneticPr fontId="1"/>
  </si>
  <si>
    <t>－⑥</t>
    <phoneticPr fontId="1"/>
  </si>
  <si>
    <t>－⑦</t>
    <phoneticPr fontId="1"/>
  </si>
  <si>
    <t>※増加分が算定されない場合は基本補助金額以降は表示されません。</t>
    <rPh sb="1" eb="4">
      <t>ゾウカブン</t>
    </rPh>
    <rPh sb="5" eb="7">
      <t>サンテイ</t>
    </rPh>
    <rPh sb="11" eb="13">
      <t>バアイ</t>
    </rPh>
    <rPh sb="14" eb="16">
      <t>キホン</t>
    </rPh>
    <rPh sb="16" eb="18">
      <t>ホジョ</t>
    </rPh>
    <rPh sb="18" eb="20">
      <t>キンガク</t>
    </rPh>
    <rPh sb="20" eb="22">
      <t>イコウ</t>
    </rPh>
    <rPh sb="23" eb="25">
      <t>ヒョウジ</t>
    </rPh>
    <phoneticPr fontId="1"/>
  </si>
  <si>
    <t>－⑧</t>
    <phoneticPr fontId="1"/>
  </si>
  <si>
    <t>割増額 [④＋⑤＋⑥＋⑦]</t>
    <rPh sb="0" eb="3">
      <t>ワリマシガク</t>
    </rPh>
    <phoneticPr fontId="1"/>
  </si>
  <si>
    <t>ホワイト物流割増該当</t>
    <rPh sb="4" eb="6">
      <t>ブツリュウ</t>
    </rPh>
    <rPh sb="6" eb="8">
      <t>ワリマシ</t>
    </rPh>
    <rPh sb="8" eb="10">
      <t>ガイトウ</t>
    </rPh>
    <phoneticPr fontId="1"/>
  </si>
  <si>
    <t>※ホワイト物流割増に該当する場合は「1」を入力</t>
    <rPh sb="5" eb="7">
      <t>ブツリュウ</t>
    </rPh>
    <rPh sb="7" eb="9">
      <t>ワリマシ</t>
    </rPh>
    <rPh sb="10" eb="12">
      <t>ガイトウ</t>
    </rPh>
    <rPh sb="14" eb="16">
      <t>バアイ</t>
    </rPh>
    <rPh sb="21" eb="23">
      <t>ニュウリョク</t>
    </rPh>
    <phoneticPr fontId="1"/>
  </si>
  <si>
    <t>前年度及び前々年度平均輸送量に基づく算出額</t>
    <rPh sb="0" eb="3">
      <t>ゼンネンド</t>
    </rPh>
    <rPh sb="3" eb="4">
      <t>オヨ</t>
    </rPh>
    <rPh sb="5" eb="7">
      <t>ゼンゼン</t>
    </rPh>
    <rPh sb="7" eb="9">
      <t>ネンド</t>
    </rPh>
    <rPh sb="9" eb="11">
      <t>ヘイキン</t>
    </rPh>
    <rPh sb="11" eb="14">
      <t>ユソウリョウ</t>
    </rPh>
    <rPh sb="15" eb="16">
      <t>モト</t>
    </rPh>
    <rPh sb="18" eb="20">
      <t>サンシュツ</t>
    </rPh>
    <rPh sb="20" eb="21">
      <t>ガク</t>
    </rPh>
    <phoneticPr fontId="1"/>
  </si>
  <si>
    <t>補助対象期間輸送量に基づく算出額</t>
    <rPh sb="0" eb="2">
      <t>ホジョ</t>
    </rPh>
    <rPh sb="2" eb="4">
      <t>タイショウ</t>
    </rPh>
    <rPh sb="4" eb="6">
      <t>キカン</t>
    </rPh>
    <rPh sb="6" eb="9">
      <t>ユソウリョウ</t>
    </rPh>
    <rPh sb="10" eb="11">
      <t>モト</t>
    </rPh>
    <rPh sb="13" eb="15">
      <t>サンシュツ</t>
    </rPh>
    <rPh sb="15" eb="16">
      <t>ガク</t>
    </rPh>
    <phoneticPr fontId="1"/>
  </si>
  <si>
    <t>平均額</t>
    <rPh sb="0" eb="2">
      <t>ヘイキン</t>
    </rPh>
    <rPh sb="2" eb="3">
      <t>ガク</t>
    </rPh>
    <phoneticPr fontId="1"/>
  </si>
  <si>
    <t>ホワイト物流割増</t>
    <rPh sb="4" eb="6">
      <t>ブツリュウ</t>
    </rPh>
    <rPh sb="6" eb="8">
      <t>ワリマ</t>
    </rPh>
    <phoneticPr fontId="1"/>
  </si>
  <si>
    <t>ﾊﾟｰﾄﾅｰｼｯﾌﾟ構築宣言割増該当</t>
    <rPh sb="10" eb="12">
      <t>コウチク</t>
    </rPh>
    <rPh sb="12" eb="14">
      <t>センゲン</t>
    </rPh>
    <rPh sb="14" eb="16">
      <t>ワリマシ</t>
    </rPh>
    <rPh sb="16" eb="18">
      <t>ガイトウ</t>
    </rPh>
    <phoneticPr fontId="1"/>
  </si>
  <si>
    <t>［③＋⑧]</t>
    <phoneticPr fontId="1"/>
  </si>
  <si>
    <t>ﾊﾟｰﾄﾅｰｼｯﾌﾟ構築宣言割増</t>
    <rPh sb="10" eb="12">
      <t>コウチク</t>
    </rPh>
    <rPh sb="12" eb="14">
      <t>センゲン</t>
    </rPh>
    <rPh sb="14" eb="16">
      <t>ワリマシ</t>
    </rPh>
    <phoneticPr fontId="1"/>
  </si>
  <si>
    <t>※ﾊﾟｰﾄﾅｰｼｯﾌﾟ構築宣言割増に該当する場合は「1」を入力</t>
    <rPh sb="11" eb="13">
      <t>コウチク</t>
    </rPh>
    <rPh sb="13" eb="15">
      <t>センゲン</t>
    </rPh>
    <rPh sb="15" eb="17">
      <t>ワリマシ</t>
    </rPh>
    <rPh sb="18" eb="20">
      <t>ガイトウ</t>
    </rPh>
    <rPh sb="22" eb="24">
      <t>バアイ</t>
    </rPh>
    <rPh sb="29" eb="31">
      <t>ニュウリョク</t>
    </rPh>
    <phoneticPr fontId="1"/>
  </si>
  <si>
    <t>令和７年度モーダルシフト促進強化事業補助金額計算表</t>
    <rPh sb="0" eb="2">
      <t>レイワ</t>
    </rPh>
    <rPh sb="3" eb="5">
      <t>ネンド</t>
    </rPh>
    <rPh sb="12" eb="14">
      <t>ソクシン</t>
    </rPh>
    <rPh sb="14" eb="16">
      <t>キョウカ</t>
    </rPh>
    <rPh sb="16" eb="18">
      <t>ジギョウ</t>
    </rPh>
    <rPh sb="18" eb="21">
      <t>ホジョキン</t>
    </rPh>
    <rPh sb="21" eb="22">
      <t>ガク</t>
    </rPh>
    <rPh sb="22" eb="25">
      <t>ケイサンヒョウ</t>
    </rPh>
    <phoneticPr fontId="1"/>
  </si>
  <si>
    <t>働きやすい職場認証制度割増</t>
    <rPh sb="0" eb="1">
      <t>ハタラ</t>
    </rPh>
    <rPh sb="5" eb="13">
      <t>ショクバニンショウセイドワリマシ</t>
    </rPh>
    <phoneticPr fontId="1"/>
  </si>
  <si>
    <t>※働きやすい職場認証制度割増に該当する場合は「1」を入力</t>
    <rPh sb="1" eb="2">
      <t>ハタラ</t>
    </rPh>
    <rPh sb="6" eb="8">
      <t>ショクバ</t>
    </rPh>
    <rPh sb="8" eb="10">
      <t>ニンショウ</t>
    </rPh>
    <rPh sb="10" eb="12">
      <t>セイド</t>
    </rPh>
    <rPh sb="12" eb="14">
      <t>ワリマシ</t>
    </rPh>
    <rPh sb="15" eb="17">
      <t>ガイトウ</t>
    </rPh>
    <rPh sb="19" eb="21">
      <t>バアイ</t>
    </rPh>
    <rPh sb="26" eb="28">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</si>
</sst>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176" formatCode="[$-411]ge\.m\.d;@"/>
    <numFmt numFmtId="177" formatCode="#,##0_);[Red]\(#,##0\)"/>
    <numFmt numFmtId="178" formatCode="#,##0_ "/>
    <numFmt numFmtId="179" formatCode="#,##0;\-#,##0;"/>
  </numFmts>
  <fonts count="8" x14ac:knownFonts="1">
    <font>
      <sz val="11"/>
      <color theme="1"/>
      <name val="ＭＳ ゴシック"/>
      <family val="3"/>
      <charset val="128"/>
    </font>
    <font>
      <sz val="6"/>
      <name val="ＭＳ ゴシック"/>
      <family val="3"/>
      <charset val="128"/>
    </font>
    <font>
      <u/>
      <sz val="11"/>
      <color rgb="FFFF0000"/>
      <name val="ＭＳ ゴシック"/>
      <family val="3"/>
      <charset val="128"/>
    </font>
    <font>
      <sz val="8"/>
      <color theme="1"/>
      <name val="ＭＳ ゴシック"/>
      <family val="3"/>
      <charset val="128"/>
    </font>
    <font>
      <sz val="11"/>
      <color theme="0"/>
      <name val="ＭＳ ゴシック"/>
      <family val="3"/>
      <charset val="128"/>
    </font>
    <font>
      <sz val="11"/>
      <name val="ＭＳ ゴシック"/>
      <family val="3"/>
      <charset val="128"/>
    </font>
    <font>
      <b/>
      <sz val="11"/>
      <color theme="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
      <patternFill patternType="solid">
        <fgColor theme="2" tint="-9.9978637043366805E-2"/>
        <bgColor indexed="64"/>
      </patternFill>
    </fill>
  </fills>
  <borders count="33">
    <border>
      <left/>
      <right/>
      <top/>
      <bottom/>
      <diagonal/>
    </border>
    <border>
      <left style="medium">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style="double">
        <color indexed="64"/>
      </left>
      <right style="double">
        <color indexed="64"/>
      </right>
      <top style="double">
        <color indexed="64"/>
      </top>
      <bottom style="double">
        <color indexed="64"/>
      </bottom>
      <diagonal/>
    </border>
    <border>
      <left/>
      <right style="thick">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style="double">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double">
        <color indexed="64"/>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style="double">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double">
        <color indexed="64"/>
      </top>
      <bottom style="double">
        <color indexed="64"/>
      </bottom>
      <diagonal/>
    </border>
    <border>
      <left style="thin">
        <color indexed="64"/>
      </left>
      <right style="thick">
        <color indexed="64"/>
      </right>
      <top/>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83">
    <xf numFmtId="0" fontId="0" fillId="0" borderId="0" xfId="0">
      <alignment vertical="center"/>
    </xf>
    <xf numFmtId="0" fontId="0" fillId="0" borderId="0" xfId="0" applyAlignment="1">
      <alignment horizontal="right" vertical="center"/>
    </xf>
    <xf numFmtId="0" fontId="2" fillId="0" borderId="0" xfId="0" applyFont="1" applyAlignment="1">
      <alignment horizontal="right" vertical="center"/>
    </xf>
    <xf numFmtId="0" fontId="0" fillId="0" borderId="0" xfId="0" applyAlignment="1">
      <alignment horizontal="center" vertical="center"/>
    </xf>
    <xf numFmtId="0" fontId="3" fillId="0" borderId="0" xfId="0" applyFont="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pplyAlignment="1">
      <alignment horizontal="right" vertical="center"/>
    </xf>
    <xf numFmtId="176" fontId="0" fillId="2" borderId="9" xfId="0" applyNumberFormat="1" applyFill="1" applyBorder="1">
      <alignment vertical="center"/>
    </xf>
    <xf numFmtId="0" fontId="0" fillId="0" borderId="10" xfId="0" applyBorder="1">
      <alignment vertical="center"/>
    </xf>
    <xf numFmtId="0" fontId="0" fillId="0" borderId="8" xfId="0" applyBorder="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0" xfId="0" applyBorder="1" applyAlignment="1">
      <alignment horizontal="center" vertical="center"/>
    </xf>
    <xf numFmtId="0" fontId="0" fillId="0" borderId="15" xfId="0" applyBorder="1">
      <alignment vertical="center"/>
    </xf>
    <xf numFmtId="0" fontId="0" fillId="0" borderId="12" xfId="0" applyBorder="1">
      <alignment vertical="center"/>
    </xf>
    <xf numFmtId="5" fontId="0" fillId="0" borderId="11" xfId="0" applyNumberFormat="1" applyBorder="1">
      <alignment vertical="center"/>
    </xf>
    <xf numFmtId="177" fontId="0" fillId="2" borderId="16" xfId="0" applyNumberFormat="1" applyFill="1" applyBorder="1">
      <alignment vertical="center"/>
    </xf>
    <xf numFmtId="0" fontId="0" fillId="0" borderId="18" xfId="0" applyBorder="1">
      <alignment vertical="center"/>
    </xf>
    <xf numFmtId="177" fontId="0" fillId="2" borderId="19" xfId="0" applyNumberFormat="1" applyFill="1" applyBorder="1">
      <alignment vertical="center"/>
    </xf>
    <xf numFmtId="0" fontId="0" fillId="0" borderId="21" xfId="0" applyBorder="1">
      <alignment vertical="center"/>
    </xf>
    <xf numFmtId="177" fontId="0" fillId="2" borderId="22" xfId="0" applyNumberFormat="1" applyFill="1" applyBorder="1">
      <alignment vertical="center"/>
    </xf>
    <xf numFmtId="177" fontId="0" fillId="0" borderId="23" xfId="0" applyNumberFormat="1" applyBorder="1">
      <alignment vertical="center"/>
    </xf>
    <xf numFmtId="0" fontId="0" fillId="0" borderId="0" xfId="0" quotePrefix="1">
      <alignment vertical="center"/>
    </xf>
    <xf numFmtId="0" fontId="0" fillId="0" borderId="10" xfId="0" quotePrefix="1" applyBorder="1">
      <alignment vertical="center"/>
    </xf>
    <xf numFmtId="0" fontId="0" fillId="0" borderId="25" xfId="0" applyBorder="1">
      <alignment vertical="center"/>
    </xf>
    <xf numFmtId="0" fontId="0" fillId="0" borderId="26" xfId="0" applyBorder="1" applyAlignment="1">
      <alignment horizontal="center" vertical="center"/>
    </xf>
    <xf numFmtId="177" fontId="0" fillId="0" borderId="26" xfId="0" applyNumberFormat="1" applyBorder="1">
      <alignment vertical="center"/>
    </xf>
    <xf numFmtId="5" fontId="0" fillId="0" borderId="26" xfId="0" applyNumberFormat="1" applyBorder="1">
      <alignment vertical="center"/>
    </xf>
    <xf numFmtId="0" fontId="0" fillId="0" borderId="26" xfId="0" quotePrefix="1" applyBorder="1">
      <alignment vertical="center"/>
    </xf>
    <xf numFmtId="0" fontId="0" fillId="0" borderId="27" xfId="0" quotePrefix="1" applyBorder="1">
      <alignment vertical="center"/>
    </xf>
    <xf numFmtId="177" fontId="0" fillId="0" borderId="0" xfId="0" applyNumberFormat="1">
      <alignment vertical="center"/>
    </xf>
    <xf numFmtId="176" fontId="0" fillId="0" borderId="0" xfId="0" applyNumberFormat="1">
      <alignment vertical="center"/>
    </xf>
    <xf numFmtId="0" fontId="0" fillId="0" borderId="8" xfId="0" applyBorder="1" applyAlignment="1">
      <alignment horizontal="left" vertical="center"/>
    </xf>
    <xf numFmtId="178" fontId="0" fillId="2" borderId="16" xfId="0" applyNumberFormat="1" applyFill="1" applyBorder="1">
      <alignment vertical="center"/>
    </xf>
    <xf numFmtId="178" fontId="0" fillId="2" borderId="19" xfId="0" applyNumberFormat="1" applyFill="1" applyBorder="1">
      <alignment vertical="center"/>
    </xf>
    <xf numFmtId="178" fontId="0" fillId="2" borderId="22" xfId="0" applyNumberFormat="1" applyFill="1" applyBorder="1">
      <alignment vertical="center"/>
    </xf>
    <xf numFmtId="5" fontId="0" fillId="0" borderId="0" xfId="0" applyNumberFormat="1">
      <alignment vertical="center"/>
    </xf>
    <xf numFmtId="179" fontId="4" fillId="0" borderId="0" xfId="0" applyNumberFormat="1" applyFont="1">
      <alignment vertical="center"/>
    </xf>
    <xf numFmtId="179" fontId="5" fillId="0" borderId="0" xfId="0" applyNumberFormat="1" applyFont="1">
      <alignment vertical="center"/>
    </xf>
    <xf numFmtId="179" fontId="0" fillId="4" borderId="0" xfId="0" applyNumberFormat="1" applyFill="1">
      <alignment vertical="center"/>
    </xf>
    <xf numFmtId="179" fontId="0" fillId="0" borderId="0" xfId="0" applyNumberFormat="1">
      <alignment vertical="center"/>
    </xf>
    <xf numFmtId="0" fontId="0" fillId="0" borderId="0" xfId="0" applyAlignment="1">
      <alignment horizontal="left" vertical="center"/>
    </xf>
    <xf numFmtId="179" fontId="0" fillId="0" borderId="0" xfId="0" applyNumberFormat="1" applyAlignment="1">
      <alignment horizontal="right" vertical="center"/>
    </xf>
    <xf numFmtId="179" fontId="6" fillId="4" borderId="28" xfId="0" applyNumberFormat="1" applyFont="1" applyFill="1" applyBorder="1">
      <alignment vertical="center"/>
    </xf>
    <xf numFmtId="0" fontId="0" fillId="0" borderId="11" xfId="0" applyBorder="1" applyAlignment="1">
      <alignment horizontal="center" vertical="center"/>
    </xf>
    <xf numFmtId="0" fontId="7" fillId="0" borderId="0" xfId="0" applyFont="1">
      <alignment vertical="center"/>
    </xf>
    <xf numFmtId="177" fontId="0" fillId="0" borderId="17" xfId="0" applyNumberFormat="1" applyBorder="1" applyAlignment="1">
      <alignment vertical="center" shrinkToFit="1"/>
    </xf>
    <xf numFmtId="177" fontId="0" fillId="0" borderId="12" xfId="0" applyNumberFormat="1" applyBorder="1" applyAlignment="1">
      <alignment vertical="center" shrinkToFit="1"/>
    </xf>
    <xf numFmtId="177" fontId="0" fillId="0" borderId="14" xfId="0" applyNumberFormat="1" applyBorder="1" applyAlignment="1">
      <alignment vertical="center" shrinkToFit="1"/>
    </xf>
    <xf numFmtId="0" fontId="0" fillId="0" borderId="31" xfId="0" applyBorder="1">
      <alignment vertical="center"/>
    </xf>
    <xf numFmtId="0" fontId="0" fillId="3" borderId="11" xfId="0" applyFill="1" applyBorder="1" applyAlignment="1">
      <alignment horizontal="center" vertical="center" shrinkToFit="1"/>
    </xf>
    <xf numFmtId="0" fontId="0" fillId="3" borderId="12" xfId="0" applyFill="1" applyBorder="1" applyAlignment="1">
      <alignment horizontal="center" vertical="center" shrinkToFit="1"/>
    </xf>
    <xf numFmtId="177" fontId="0" fillId="3" borderId="15" xfId="0" applyNumberFormat="1" applyFill="1" applyBorder="1" applyAlignment="1">
      <alignment horizontal="center" vertical="center" shrinkToFit="1"/>
    </xf>
    <xf numFmtId="0" fontId="0" fillId="3" borderId="15" xfId="0" applyFill="1" applyBorder="1" applyAlignment="1">
      <alignment horizontal="center" vertical="center" shrinkToFit="1"/>
    </xf>
    <xf numFmtId="177" fontId="0" fillId="0" borderId="20" xfId="0" applyNumberFormat="1" applyBorder="1" applyAlignment="1">
      <alignment vertical="center" shrinkToFit="1"/>
    </xf>
    <xf numFmtId="177" fontId="0" fillId="0" borderId="15" xfId="0" applyNumberFormat="1" applyBorder="1" applyAlignment="1">
      <alignment vertical="center" shrinkToFit="1"/>
    </xf>
    <xf numFmtId="0" fontId="0" fillId="0" borderId="0" xfId="0" applyAlignment="1">
      <alignment vertical="center" shrinkToFit="1"/>
    </xf>
    <xf numFmtId="177" fontId="0" fillId="4" borderId="28" xfId="0" applyNumberFormat="1" applyFill="1" applyBorder="1" applyAlignment="1">
      <alignment vertical="center" shrinkToFit="1"/>
    </xf>
    <xf numFmtId="179" fontId="5" fillId="4" borderId="0" xfId="0" applyNumberFormat="1" applyFont="1" applyFill="1">
      <alignment vertical="center"/>
    </xf>
    <xf numFmtId="0" fontId="6" fillId="0" borderId="0" xfId="0" applyFont="1" applyAlignment="1">
      <alignment vertical="center" shrinkToFit="1"/>
    </xf>
    <xf numFmtId="0" fontId="0" fillId="0" borderId="11" xfId="0" applyBorder="1" applyAlignment="1">
      <alignment horizontal="center" vertical="center"/>
    </xf>
    <xf numFmtId="0" fontId="0" fillId="0" borderId="14" xfId="0" applyBorder="1" applyAlignment="1">
      <alignment horizontal="center" vertical="center"/>
    </xf>
    <xf numFmtId="5" fontId="0" fillId="0" borderId="0" xfId="0" applyNumberFormat="1">
      <alignment vertical="center"/>
    </xf>
    <xf numFmtId="0" fontId="0" fillId="0" borderId="17" xfId="0" applyBorder="1">
      <alignment vertical="center"/>
    </xf>
    <xf numFmtId="0" fontId="0" fillId="5" borderId="29" xfId="0" applyFill="1" applyBorder="1" applyAlignment="1">
      <alignment horizontal="center" vertical="center"/>
    </xf>
    <xf numFmtId="0" fontId="0" fillId="0" borderId="1" xfId="0" applyBorder="1" applyAlignment="1">
      <alignment horizontal="center" vertical="center" shrinkToFit="1"/>
    </xf>
    <xf numFmtId="0" fontId="0" fillId="0" borderId="2" xfId="0" applyBorder="1">
      <alignment vertical="center"/>
    </xf>
    <xf numFmtId="0" fontId="0" fillId="2" borderId="3" xfId="0" applyFill="1" applyBorder="1" applyAlignment="1">
      <alignment horizontal="center" vertical="center"/>
    </xf>
    <xf numFmtId="0" fontId="0" fillId="2" borderId="30" xfId="0" applyFill="1" applyBorder="1" applyAlignment="1">
      <alignment horizontal="center" vertical="center"/>
    </xf>
    <xf numFmtId="0" fontId="0" fillId="0" borderId="4" xfId="0" applyBorder="1" applyAlignment="1">
      <alignment horizontal="center" vertical="center"/>
    </xf>
    <xf numFmtId="0" fontId="3" fillId="0" borderId="0" xfId="0" applyFont="1" applyAlignment="1">
      <alignment horizontal="left" vertical="center" wrapText="1"/>
    </xf>
    <xf numFmtId="5" fontId="0" fillId="0" borderId="20" xfId="0" applyNumberFormat="1" applyBorder="1">
      <alignment vertical="center"/>
    </xf>
    <xf numFmtId="0" fontId="0" fillId="0" borderId="14" xfId="0" applyBorder="1">
      <alignment vertical="center"/>
    </xf>
    <xf numFmtId="0" fontId="0" fillId="0" borderId="23" xfId="0" applyBorder="1" applyAlignment="1">
      <alignment horizontal="center" vertical="center"/>
    </xf>
    <xf numFmtId="0" fontId="0" fillId="0" borderId="29" xfId="0" applyBorder="1" applyAlignment="1">
      <alignment horizontal="center" vertical="center"/>
    </xf>
    <xf numFmtId="0" fontId="0" fillId="0" borderId="24" xfId="0" applyBorder="1" applyAlignment="1">
      <alignment horizontal="center" vertical="center"/>
    </xf>
    <xf numFmtId="0" fontId="6" fillId="0" borderId="0" xfId="0" applyFont="1" applyAlignment="1">
      <alignment horizontal="left" vertical="center" shrinkToFit="1"/>
    </xf>
    <xf numFmtId="0" fontId="0" fillId="0" borderId="0" xfId="0" applyAlignment="1">
      <alignment horizontal="left" vertical="center" shrinkToFit="1"/>
    </xf>
    <xf numFmtId="0" fontId="0" fillId="0" borderId="20" xfId="0" applyBorder="1" applyAlignment="1">
      <alignment horizontal="center" vertical="center"/>
    </xf>
    <xf numFmtId="5" fontId="0" fillId="4" borderId="1" xfId="0" applyNumberFormat="1" applyFill="1" applyBorder="1">
      <alignment vertical="center"/>
    </xf>
    <xf numFmtId="0" fontId="0" fillId="4" borderId="32" xfId="0"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40EE9-B7E6-4F64-926C-8502A09A85D0}">
  <sheetPr>
    <tabColor rgb="FF92D050"/>
  </sheetPr>
  <dimension ref="A1:K57"/>
  <sheetViews>
    <sheetView tabSelected="1" view="pageBreakPreview" zoomScaleNormal="100" zoomScaleSheetLayoutView="100" workbookViewId="0">
      <selection activeCell="C4" sqref="C4"/>
    </sheetView>
  </sheetViews>
  <sheetFormatPr defaultRowHeight="13.2" x14ac:dyDescent="0.2"/>
  <cols>
    <col min="1" max="1" width="4.77734375" customWidth="1"/>
    <col min="2" max="2" width="15.44140625" customWidth="1"/>
    <col min="3" max="3" width="10.77734375" customWidth="1"/>
    <col min="4" max="4" width="8.109375" customWidth="1"/>
    <col min="5" max="5" width="10.77734375" customWidth="1"/>
    <col min="6" max="7" width="9.88671875" customWidth="1"/>
    <col min="8" max="10" width="13.88671875" customWidth="1"/>
    <col min="11" max="11" width="5.44140625" customWidth="1"/>
    <col min="12" max="12" width="3.6640625" customWidth="1"/>
    <col min="258" max="258" width="4.77734375" customWidth="1"/>
    <col min="259" max="259" width="22.44140625" customWidth="1"/>
    <col min="260" max="260" width="10.77734375" customWidth="1"/>
    <col min="261" max="261" width="10.33203125" customWidth="1"/>
    <col min="262" max="262" width="10.77734375" customWidth="1"/>
    <col min="263" max="263" width="10.6640625" customWidth="1"/>
    <col min="264" max="264" width="12.6640625" customWidth="1"/>
    <col min="265" max="266" width="11.6640625" customWidth="1"/>
    <col min="267" max="267" width="5.44140625" customWidth="1"/>
    <col min="268" max="268" width="3.6640625" customWidth="1"/>
    <col min="514" max="514" width="4.77734375" customWidth="1"/>
    <col min="515" max="515" width="22.44140625" customWidth="1"/>
    <col min="516" max="516" width="10.77734375" customWidth="1"/>
    <col min="517" max="517" width="10.33203125" customWidth="1"/>
    <col min="518" max="518" width="10.77734375" customWidth="1"/>
    <col min="519" max="519" width="10.6640625" customWidth="1"/>
    <col min="520" max="520" width="12.6640625" customWidth="1"/>
    <col min="521" max="522" width="11.6640625" customWidth="1"/>
    <col min="523" max="523" width="5.44140625" customWidth="1"/>
    <col min="524" max="524" width="3.6640625" customWidth="1"/>
    <col min="770" max="770" width="4.77734375" customWidth="1"/>
    <col min="771" max="771" width="22.44140625" customWidth="1"/>
    <col min="772" max="772" width="10.77734375" customWidth="1"/>
    <col min="773" max="773" width="10.33203125" customWidth="1"/>
    <col min="774" max="774" width="10.77734375" customWidth="1"/>
    <col min="775" max="775" width="10.6640625" customWidth="1"/>
    <col min="776" max="776" width="12.6640625" customWidth="1"/>
    <col min="777" max="778" width="11.6640625" customWidth="1"/>
    <col min="779" max="779" width="5.44140625" customWidth="1"/>
    <col min="780" max="780" width="3.6640625" customWidth="1"/>
    <col min="1026" max="1026" width="4.77734375" customWidth="1"/>
    <col min="1027" max="1027" width="22.44140625" customWidth="1"/>
    <col min="1028" max="1028" width="10.77734375" customWidth="1"/>
    <col min="1029" max="1029" width="10.33203125" customWidth="1"/>
    <col min="1030" max="1030" width="10.77734375" customWidth="1"/>
    <col min="1031" max="1031" width="10.6640625" customWidth="1"/>
    <col min="1032" max="1032" width="12.6640625" customWidth="1"/>
    <col min="1033" max="1034" width="11.6640625" customWidth="1"/>
    <col min="1035" max="1035" width="5.44140625" customWidth="1"/>
    <col min="1036" max="1036" width="3.6640625" customWidth="1"/>
    <col min="1282" max="1282" width="4.77734375" customWidth="1"/>
    <col min="1283" max="1283" width="22.44140625" customWidth="1"/>
    <col min="1284" max="1284" width="10.77734375" customWidth="1"/>
    <col min="1285" max="1285" width="10.33203125" customWidth="1"/>
    <col min="1286" max="1286" width="10.77734375" customWidth="1"/>
    <col min="1287" max="1287" width="10.6640625" customWidth="1"/>
    <col min="1288" max="1288" width="12.6640625" customWidth="1"/>
    <col min="1289" max="1290" width="11.6640625" customWidth="1"/>
    <col min="1291" max="1291" width="5.44140625" customWidth="1"/>
    <col min="1292" max="1292" width="3.6640625" customWidth="1"/>
    <col min="1538" max="1538" width="4.77734375" customWidth="1"/>
    <col min="1539" max="1539" width="22.44140625" customWidth="1"/>
    <col min="1540" max="1540" width="10.77734375" customWidth="1"/>
    <col min="1541" max="1541" width="10.33203125" customWidth="1"/>
    <col min="1542" max="1542" width="10.77734375" customWidth="1"/>
    <col min="1543" max="1543" width="10.6640625" customWidth="1"/>
    <col min="1544" max="1544" width="12.6640625" customWidth="1"/>
    <col min="1545" max="1546" width="11.6640625" customWidth="1"/>
    <col min="1547" max="1547" width="5.44140625" customWidth="1"/>
    <col min="1548" max="1548" width="3.6640625" customWidth="1"/>
    <col min="1794" max="1794" width="4.77734375" customWidth="1"/>
    <col min="1795" max="1795" width="22.44140625" customWidth="1"/>
    <col min="1796" max="1796" width="10.77734375" customWidth="1"/>
    <col min="1797" max="1797" width="10.33203125" customWidth="1"/>
    <col min="1798" max="1798" width="10.77734375" customWidth="1"/>
    <col min="1799" max="1799" width="10.6640625" customWidth="1"/>
    <col min="1800" max="1800" width="12.6640625" customWidth="1"/>
    <col min="1801" max="1802" width="11.6640625" customWidth="1"/>
    <col min="1803" max="1803" width="5.44140625" customWidth="1"/>
    <col min="1804" max="1804" width="3.6640625" customWidth="1"/>
    <col min="2050" max="2050" width="4.77734375" customWidth="1"/>
    <col min="2051" max="2051" width="22.44140625" customWidth="1"/>
    <col min="2052" max="2052" width="10.77734375" customWidth="1"/>
    <col min="2053" max="2053" width="10.33203125" customWidth="1"/>
    <col min="2054" max="2054" width="10.77734375" customWidth="1"/>
    <col min="2055" max="2055" width="10.6640625" customWidth="1"/>
    <col min="2056" max="2056" width="12.6640625" customWidth="1"/>
    <col min="2057" max="2058" width="11.6640625" customWidth="1"/>
    <col min="2059" max="2059" width="5.44140625" customWidth="1"/>
    <col min="2060" max="2060" width="3.6640625" customWidth="1"/>
    <col min="2306" max="2306" width="4.77734375" customWidth="1"/>
    <col min="2307" max="2307" width="22.44140625" customWidth="1"/>
    <col min="2308" max="2308" width="10.77734375" customWidth="1"/>
    <col min="2309" max="2309" width="10.33203125" customWidth="1"/>
    <col min="2310" max="2310" width="10.77734375" customWidth="1"/>
    <col min="2311" max="2311" width="10.6640625" customWidth="1"/>
    <col min="2312" max="2312" width="12.6640625" customWidth="1"/>
    <col min="2313" max="2314" width="11.6640625" customWidth="1"/>
    <col min="2315" max="2315" width="5.44140625" customWidth="1"/>
    <col min="2316" max="2316" width="3.6640625" customWidth="1"/>
    <col min="2562" max="2562" width="4.77734375" customWidth="1"/>
    <col min="2563" max="2563" width="22.44140625" customWidth="1"/>
    <col min="2564" max="2564" width="10.77734375" customWidth="1"/>
    <col min="2565" max="2565" width="10.33203125" customWidth="1"/>
    <col min="2566" max="2566" width="10.77734375" customWidth="1"/>
    <col min="2567" max="2567" width="10.6640625" customWidth="1"/>
    <col min="2568" max="2568" width="12.6640625" customWidth="1"/>
    <col min="2569" max="2570" width="11.6640625" customWidth="1"/>
    <col min="2571" max="2571" width="5.44140625" customWidth="1"/>
    <col min="2572" max="2572" width="3.6640625" customWidth="1"/>
    <col min="2818" max="2818" width="4.77734375" customWidth="1"/>
    <col min="2819" max="2819" width="22.44140625" customWidth="1"/>
    <col min="2820" max="2820" width="10.77734375" customWidth="1"/>
    <col min="2821" max="2821" width="10.33203125" customWidth="1"/>
    <col min="2822" max="2822" width="10.77734375" customWidth="1"/>
    <col min="2823" max="2823" width="10.6640625" customWidth="1"/>
    <col min="2824" max="2824" width="12.6640625" customWidth="1"/>
    <col min="2825" max="2826" width="11.6640625" customWidth="1"/>
    <col min="2827" max="2827" width="5.44140625" customWidth="1"/>
    <col min="2828" max="2828" width="3.6640625" customWidth="1"/>
    <col min="3074" max="3074" width="4.77734375" customWidth="1"/>
    <col min="3075" max="3075" width="22.44140625" customWidth="1"/>
    <col min="3076" max="3076" width="10.77734375" customWidth="1"/>
    <col min="3077" max="3077" width="10.33203125" customWidth="1"/>
    <col min="3078" max="3078" width="10.77734375" customWidth="1"/>
    <col min="3079" max="3079" width="10.6640625" customWidth="1"/>
    <col min="3080" max="3080" width="12.6640625" customWidth="1"/>
    <col min="3081" max="3082" width="11.6640625" customWidth="1"/>
    <col min="3083" max="3083" width="5.44140625" customWidth="1"/>
    <col min="3084" max="3084" width="3.6640625" customWidth="1"/>
    <col min="3330" max="3330" width="4.77734375" customWidth="1"/>
    <col min="3331" max="3331" width="22.44140625" customWidth="1"/>
    <col min="3332" max="3332" width="10.77734375" customWidth="1"/>
    <col min="3333" max="3333" width="10.33203125" customWidth="1"/>
    <col min="3334" max="3334" width="10.77734375" customWidth="1"/>
    <col min="3335" max="3335" width="10.6640625" customWidth="1"/>
    <col min="3336" max="3336" width="12.6640625" customWidth="1"/>
    <col min="3337" max="3338" width="11.6640625" customWidth="1"/>
    <col min="3339" max="3339" width="5.44140625" customWidth="1"/>
    <col min="3340" max="3340" width="3.6640625" customWidth="1"/>
    <col min="3586" max="3586" width="4.77734375" customWidth="1"/>
    <col min="3587" max="3587" width="22.44140625" customWidth="1"/>
    <col min="3588" max="3588" width="10.77734375" customWidth="1"/>
    <col min="3589" max="3589" width="10.33203125" customWidth="1"/>
    <col min="3590" max="3590" width="10.77734375" customWidth="1"/>
    <col min="3591" max="3591" width="10.6640625" customWidth="1"/>
    <col min="3592" max="3592" width="12.6640625" customWidth="1"/>
    <col min="3593" max="3594" width="11.6640625" customWidth="1"/>
    <col min="3595" max="3595" width="5.44140625" customWidth="1"/>
    <col min="3596" max="3596" width="3.6640625" customWidth="1"/>
    <col min="3842" max="3842" width="4.77734375" customWidth="1"/>
    <col min="3843" max="3843" width="22.44140625" customWidth="1"/>
    <col min="3844" max="3844" width="10.77734375" customWidth="1"/>
    <col min="3845" max="3845" width="10.33203125" customWidth="1"/>
    <col min="3846" max="3846" width="10.77734375" customWidth="1"/>
    <col min="3847" max="3847" width="10.6640625" customWidth="1"/>
    <col min="3848" max="3848" width="12.6640625" customWidth="1"/>
    <col min="3849" max="3850" width="11.6640625" customWidth="1"/>
    <col min="3851" max="3851" width="5.44140625" customWidth="1"/>
    <col min="3852" max="3852" width="3.6640625" customWidth="1"/>
    <col min="4098" max="4098" width="4.77734375" customWidth="1"/>
    <col min="4099" max="4099" width="22.44140625" customWidth="1"/>
    <col min="4100" max="4100" width="10.77734375" customWidth="1"/>
    <col min="4101" max="4101" width="10.33203125" customWidth="1"/>
    <col min="4102" max="4102" width="10.77734375" customWidth="1"/>
    <col min="4103" max="4103" width="10.6640625" customWidth="1"/>
    <col min="4104" max="4104" width="12.6640625" customWidth="1"/>
    <col min="4105" max="4106" width="11.6640625" customWidth="1"/>
    <col min="4107" max="4107" width="5.44140625" customWidth="1"/>
    <col min="4108" max="4108" width="3.6640625" customWidth="1"/>
    <col min="4354" max="4354" width="4.77734375" customWidth="1"/>
    <col min="4355" max="4355" width="22.44140625" customWidth="1"/>
    <col min="4356" max="4356" width="10.77734375" customWidth="1"/>
    <col min="4357" max="4357" width="10.33203125" customWidth="1"/>
    <col min="4358" max="4358" width="10.77734375" customWidth="1"/>
    <col min="4359" max="4359" width="10.6640625" customWidth="1"/>
    <col min="4360" max="4360" width="12.6640625" customWidth="1"/>
    <col min="4361" max="4362" width="11.6640625" customWidth="1"/>
    <col min="4363" max="4363" width="5.44140625" customWidth="1"/>
    <col min="4364" max="4364" width="3.6640625" customWidth="1"/>
    <col min="4610" max="4610" width="4.77734375" customWidth="1"/>
    <col min="4611" max="4611" width="22.44140625" customWidth="1"/>
    <col min="4612" max="4612" width="10.77734375" customWidth="1"/>
    <col min="4613" max="4613" width="10.33203125" customWidth="1"/>
    <col min="4614" max="4614" width="10.77734375" customWidth="1"/>
    <col min="4615" max="4615" width="10.6640625" customWidth="1"/>
    <col min="4616" max="4616" width="12.6640625" customWidth="1"/>
    <col min="4617" max="4618" width="11.6640625" customWidth="1"/>
    <col min="4619" max="4619" width="5.44140625" customWidth="1"/>
    <col min="4620" max="4620" width="3.6640625" customWidth="1"/>
    <col min="4866" max="4866" width="4.77734375" customWidth="1"/>
    <col min="4867" max="4867" width="22.44140625" customWidth="1"/>
    <col min="4868" max="4868" width="10.77734375" customWidth="1"/>
    <col min="4869" max="4869" width="10.33203125" customWidth="1"/>
    <col min="4870" max="4870" width="10.77734375" customWidth="1"/>
    <col min="4871" max="4871" width="10.6640625" customWidth="1"/>
    <col min="4872" max="4872" width="12.6640625" customWidth="1"/>
    <col min="4873" max="4874" width="11.6640625" customWidth="1"/>
    <col min="4875" max="4875" width="5.44140625" customWidth="1"/>
    <col min="4876" max="4876" width="3.6640625" customWidth="1"/>
    <col min="5122" max="5122" width="4.77734375" customWidth="1"/>
    <col min="5123" max="5123" width="22.44140625" customWidth="1"/>
    <col min="5124" max="5124" width="10.77734375" customWidth="1"/>
    <col min="5125" max="5125" width="10.33203125" customWidth="1"/>
    <col min="5126" max="5126" width="10.77734375" customWidth="1"/>
    <col min="5127" max="5127" width="10.6640625" customWidth="1"/>
    <col min="5128" max="5128" width="12.6640625" customWidth="1"/>
    <col min="5129" max="5130" width="11.6640625" customWidth="1"/>
    <col min="5131" max="5131" width="5.44140625" customWidth="1"/>
    <col min="5132" max="5132" width="3.6640625" customWidth="1"/>
    <col min="5378" max="5378" width="4.77734375" customWidth="1"/>
    <col min="5379" max="5379" width="22.44140625" customWidth="1"/>
    <col min="5380" max="5380" width="10.77734375" customWidth="1"/>
    <col min="5381" max="5381" width="10.33203125" customWidth="1"/>
    <col min="5382" max="5382" width="10.77734375" customWidth="1"/>
    <col min="5383" max="5383" width="10.6640625" customWidth="1"/>
    <col min="5384" max="5384" width="12.6640625" customWidth="1"/>
    <col min="5385" max="5386" width="11.6640625" customWidth="1"/>
    <col min="5387" max="5387" width="5.44140625" customWidth="1"/>
    <col min="5388" max="5388" width="3.6640625" customWidth="1"/>
    <col min="5634" max="5634" width="4.77734375" customWidth="1"/>
    <col min="5635" max="5635" width="22.44140625" customWidth="1"/>
    <col min="5636" max="5636" width="10.77734375" customWidth="1"/>
    <col min="5637" max="5637" width="10.33203125" customWidth="1"/>
    <col min="5638" max="5638" width="10.77734375" customWidth="1"/>
    <col min="5639" max="5639" width="10.6640625" customWidth="1"/>
    <col min="5640" max="5640" width="12.6640625" customWidth="1"/>
    <col min="5641" max="5642" width="11.6640625" customWidth="1"/>
    <col min="5643" max="5643" width="5.44140625" customWidth="1"/>
    <col min="5644" max="5644" width="3.6640625" customWidth="1"/>
    <col min="5890" max="5890" width="4.77734375" customWidth="1"/>
    <col min="5891" max="5891" width="22.44140625" customWidth="1"/>
    <col min="5892" max="5892" width="10.77734375" customWidth="1"/>
    <col min="5893" max="5893" width="10.33203125" customWidth="1"/>
    <col min="5894" max="5894" width="10.77734375" customWidth="1"/>
    <col min="5895" max="5895" width="10.6640625" customWidth="1"/>
    <col min="5896" max="5896" width="12.6640625" customWidth="1"/>
    <col min="5897" max="5898" width="11.6640625" customWidth="1"/>
    <col min="5899" max="5899" width="5.44140625" customWidth="1"/>
    <col min="5900" max="5900" width="3.6640625" customWidth="1"/>
    <col min="6146" max="6146" width="4.77734375" customWidth="1"/>
    <col min="6147" max="6147" width="22.44140625" customWidth="1"/>
    <col min="6148" max="6148" width="10.77734375" customWidth="1"/>
    <col min="6149" max="6149" width="10.33203125" customWidth="1"/>
    <col min="6150" max="6150" width="10.77734375" customWidth="1"/>
    <col min="6151" max="6151" width="10.6640625" customWidth="1"/>
    <col min="6152" max="6152" width="12.6640625" customWidth="1"/>
    <col min="6153" max="6154" width="11.6640625" customWidth="1"/>
    <col min="6155" max="6155" width="5.44140625" customWidth="1"/>
    <col min="6156" max="6156" width="3.6640625" customWidth="1"/>
    <col min="6402" max="6402" width="4.77734375" customWidth="1"/>
    <col min="6403" max="6403" width="22.44140625" customWidth="1"/>
    <col min="6404" max="6404" width="10.77734375" customWidth="1"/>
    <col min="6405" max="6405" width="10.33203125" customWidth="1"/>
    <col min="6406" max="6406" width="10.77734375" customWidth="1"/>
    <col min="6407" max="6407" width="10.6640625" customWidth="1"/>
    <col min="6408" max="6408" width="12.6640625" customWidth="1"/>
    <col min="6409" max="6410" width="11.6640625" customWidth="1"/>
    <col min="6411" max="6411" width="5.44140625" customWidth="1"/>
    <col min="6412" max="6412" width="3.6640625" customWidth="1"/>
    <col min="6658" max="6658" width="4.77734375" customWidth="1"/>
    <col min="6659" max="6659" width="22.44140625" customWidth="1"/>
    <col min="6660" max="6660" width="10.77734375" customWidth="1"/>
    <col min="6661" max="6661" width="10.33203125" customWidth="1"/>
    <col min="6662" max="6662" width="10.77734375" customWidth="1"/>
    <col min="6663" max="6663" width="10.6640625" customWidth="1"/>
    <col min="6664" max="6664" width="12.6640625" customWidth="1"/>
    <col min="6665" max="6666" width="11.6640625" customWidth="1"/>
    <col min="6667" max="6667" width="5.44140625" customWidth="1"/>
    <col min="6668" max="6668" width="3.6640625" customWidth="1"/>
    <col min="6914" max="6914" width="4.77734375" customWidth="1"/>
    <col min="6915" max="6915" width="22.44140625" customWidth="1"/>
    <col min="6916" max="6916" width="10.77734375" customWidth="1"/>
    <col min="6917" max="6917" width="10.33203125" customWidth="1"/>
    <col min="6918" max="6918" width="10.77734375" customWidth="1"/>
    <col min="6919" max="6919" width="10.6640625" customWidth="1"/>
    <col min="6920" max="6920" width="12.6640625" customWidth="1"/>
    <col min="6921" max="6922" width="11.6640625" customWidth="1"/>
    <col min="6923" max="6923" width="5.44140625" customWidth="1"/>
    <col min="6924" max="6924" width="3.6640625" customWidth="1"/>
    <col min="7170" max="7170" width="4.77734375" customWidth="1"/>
    <col min="7171" max="7171" width="22.44140625" customWidth="1"/>
    <col min="7172" max="7172" width="10.77734375" customWidth="1"/>
    <col min="7173" max="7173" width="10.33203125" customWidth="1"/>
    <col min="7174" max="7174" width="10.77734375" customWidth="1"/>
    <col min="7175" max="7175" width="10.6640625" customWidth="1"/>
    <col min="7176" max="7176" width="12.6640625" customWidth="1"/>
    <col min="7177" max="7178" width="11.6640625" customWidth="1"/>
    <col min="7179" max="7179" width="5.44140625" customWidth="1"/>
    <col min="7180" max="7180" width="3.6640625" customWidth="1"/>
    <col min="7426" max="7426" width="4.77734375" customWidth="1"/>
    <col min="7427" max="7427" width="22.44140625" customWidth="1"/>
    <col min="7428" max="7428" width="10.77734375" customWidth="1"/>
    <col min="7429" max="7429" width="10.33203125" customWidth="1"/>
    <col min="7430" max="7430" width="10.77734375" customWidth="1"/>
    <col min="7431" max="7431" width="10.6640625" customWidth="1"/>
    <col min="7432" max="7432" width="12.6640625" customWidth="1"/>
    <col min="7433" max="7434" width="11.6640625" customWidth="1"/>
    <col min="7435" max="7435" width="5.44140625" customWidth="1"/>
    <col min="7436" max="7436" width="3.6640625" customWidth="1"/>
    <col min="7682" max="7682" width="4.77734375" customWidth="1"/>
    <col min="7683" max="7683" width="22.44140625" customWidth="1"/>
    <col min="7684" max="7684" width="10.77734375" customWidth="1"/>
    <col min="7685" max="7685" width="10.33203125" customWidth="1"/>
    <col min="7686" max="7686" width="10.77734375" customWidth="1"/>
    <col min="7687" max="7687" width="10.6640625" customWidth="1"/>
    <col min="7688" max="7688" width="12.6640625" customWidth="1"/>
    <col min="7689" max="7690" width="11.6640625" customWidth="1"/>
    <col min="7691" max="7691" width="5.44140625" customWidth="1"/>
    <col min="7692" max="7692" width="3.6640625" customWidth="1"/>
    <col min="7938" max="7938" width="4.77734375" customWidth="1"/>
    <col min="7939" max="7939" width="22.44140625" customWidth="1"/>
    <col min="7940" max="7940" width="10.77734375" customWidth="1"/>
    <col min="7941" max="7941" width="10.33203125" customWidth="1"/>
    <col min="7942" max="7942" width="10.77734375" customWidth="1"/>
    <col min="7943" max="7943" width="10.6640625" customWidth="1"/>
    <col min="7944" max="7944" width="12.6640625" customWidth="1"/>
    <col min="7945" max="7946" width="11.6640625" customWidth="1"/>
    <col min="7947" max="7947" width="5.44140625" customWidth="1"/>
    <col min="7948" max="7948" width="3.6640625" customWidth="1"/>
    <col min="8194" max="8194" width="4.77734375" customWidth="1"/>
    <col min="8195" max="8195" width="22.44140625" customWidth="1"/>
    <col min="8196" max="8196" width="10.77734375" customWidth="1"/>
    <col min="8197" max="8197" width="10.33203125" customWidth="1"/>
    <col min="8198" max="8198" width="10.77734375" customWidth="1"/>
    <col min="8199" max="8199" width="10.6640625" customWidth="1"/>
    <col min="8200" max="8200" width="12.6640625" customWidth="1"/>
    <col min="8201" max="8202" width="11.6640625" customWidth="1"/>
    <col min="8203" max="8203" width="5.44140625" customWidth="1"/>
    <col min="8204" max="8204" width="3.6640625" customWidth="1"/>
    <col min="8450" max="8450" width="4.77734375" customWidth="1"/>
    <col min="8451" max="8451" width="22.44140625" customWidth="1"/>
    <col min="8452" max="8452" width="10.77734375" customWidth="1"/>
    <col min="8453" max="8453" width="10.33203125" customWidth="1"/>
    <col min="8454" max="8454" width="10.77734375" customWidth="1"/>
    <col min="8455" max="8455" width="10.6640625" customWidth="1"/>
    <col min="8456" max="8456" width="12.6640625" customWidth="1"/>
    <col min="8457" max="8458" width="11.6640625" customWidth="1"/>
    <col min="8459" max="8459" width="5.44140625" customWidth="1"/>
    <col min="8460" max="8460" width="3.6640625" customWidth="1"/>
    <col min="8706" max="8706" width="4.77734375" customWidth="1"/>
    <col min="8707" max="8707" width="22.44140625" customWidth="1"/>
    <col min="8708" max="8708" width="10.77734375" customWidth="1"/>
    <col min="8709" max="8709" width="10.33203125" customWidth="1"/>
    <col min="8710" max="8710" width="10.77734375" customWidth="1"/>
    <col min="8711" max="8711" width="10.6640625" customWidth="1"/>
    <col min="8712" max="8712" width="12.6640625" customWidth="1"/>
    <col min="8713" max="8714" width="11.6640625" customWidth="1"/>
    <col min="8715" max="8715" width="5.44140625" customWidth="1"/>
    <col min="8716" max="8716" width="3.6640625" customWidth="1"/>
    <col min="8962" max="8962" width="4.77734375" customWidth="1"/>
    <col min="8963" max="8963" width="22.44140625" customWidth="1"/>
    <col min="8964" max="8964" width="10.77734375" customWidth="1"/>
    <col min="8965" max="8965" width="10.33203125" customWidth="1"/>
    <col min="8966" max="8966" width="10.77734375" customWidth="1"/>
    <col min="8967" max="8967" width="10.6640625" customWidth="1"/>
    <col min="8968" max="8968" width="12.6640625" customWidth="1"/>
    <col min="8969" max="8970" width="11.6640625" customWidth="1"/>
    <col min="8971" max="8971" width="5.44140625" customWidth="1"/>
    <col min="8972" max="8972" width="3.6640625" customWidth="1"/>
    <col min="9218" max="9218" width="4.77734375" customWidth="1"/>
    <col min="9219" max="9219" width="22.44140625" customWidth="1"/>
    <col min="9220" max="9220" width="10.77734375" customWidth="1"/>
    <col min="9221" max="9221" width="10.33203125" customWidth="1"/>
    <col min="9222" max="9222" width="10.77734375" customWidth="1"/>
    <col min="9223" max="9223" width="10.6640625" customWidth="1"/>
    <col min="9224" max="9224" width="12.6640625" customWidth="1"/>
    <col min="9225" max="9226" width="11.6640625" customWidth="1"/>
    <col min="9227" max="9227" width="5.44140625" customWidth="1"/>
    <col min="9228" max="9228" width="3.6640625" customWidth="1"/>
    <col min="9474" max="9474" width="4.77734375" customWidth="1"/>
    <col min="9475" max="9475" width="22.44140625" customWidth="1"/>
    <col min="9476" max="9476" width="10.77734375" customWidth="1"/>
    <col min="9477" max="9477" width="10.33203125" customWidth="1"/>
    <col min="9478" max="9478" width="10.77734375" customWidth="1"/>
    <col min="9479" max="9479" width="10.6640625" customWidth="1"/>
    <col min="9480" max="9480" width="12.6640625" customWidth="1"/>
    <col min="9481" max="9482" width="11.6640625" customWidth="1"/>
    <col min="9483" max="9483" width="5.44140625" customWidth="1"/>
    <col min="9484" max="9484" width="3.6640625" customWidth="1"/>
    <col min="9730" max="9730" width="4.77734375" customWidth="1"/>
    <col min="9731" max="9731" width="22.44140625" customWidth="1"/>
    <col min="9732" max="9732" width="10.77734375" customWidth="1"/>
    <col min="9733" max="9733" width="10.33203125" customWidth="1"/>
    <col min="9734" max="9734" width="10.77734375" customWidth="1"/>
    <col min="9735" max="9735" width="10.6640625" customWidth="1"/>
    <col min="9736" max="9736" width="12.6640625" customWidth="1"/>
    <col min="9737" max="9738" width="11.6640625" customWidth="1"/>
    <col min="9739" max="9739" width="5.44140625" customWidth="1"/>
    <col min="9740" max="9740" width="3.6640625" customWidth="1"/>
    <col min="9986" max="9986" width="4.77734375" customWidth="1"/>
    <col min="9987" max="9987" width="22.44140625" customWidth="1"/>
    <col min="9988" max="9988" width="10.77734375" customWidth="1"/>
    <col min="9989" max="9989" width="10.33203125" customWidth="1"/>
    <col min="9990" max="9990" width="10.77734375" customWidth="1"/>
    <col min="9991" max="9991" width="10.6640625" customWidth="1"/>
    <col min="9992" max="9992" width="12.6640625" customWidth="1"/>
    <col min="9993" max="9994" width="11.6640625" customWidth="1"/>
    <col min="9995" max="9995" width="5.44140625" customWidth="1"/>
    <col min="9996" max="9996" width="3.6640625" customWidth="1"/>
    <col min="10242" max="10242" width="4.77734375" customWidth="1"/>
    <col min="10243" max="10243" width="22.44140625" customWidth="1"/>
    <col min="10244" max="10244" width="10.77734375" customWidth="1"/>
    <col min="10245" max="10245" width="10.33203125" customWidth="1"/>
    <col min="10246" max="10246" width="10.77734375" customWidth="1"/>
    <col min="10247" max="10247" width="10.6640625" customWidth="1"/>
    <col min="10248" max="10248" width="12.6640625" customWidth="1"/>
    <col min="10249" max="10250" width="11.6640625" customWidth="1"/>
    <col min="10251" max="10251" width="5.44140625" customWidth="1"/>
    <col min="10252" max="10252" width="3.6640625" customWidth="1"/>
    <col min="10498" max="10498" width="4.77734375" customWidth="1"/>
    <col min="10499" max="10499" width="22.44140625" customWidth="1"/>
    <col min="10500" max="10500" width="10.77734375" customWidth="1"/>
    <col min="10501" max="10501" width="10.33203125" customWidth="1"/>
    <col min="10502" max="10502" width="10.77734375" customWidth="1"/>
    <col min="10503" max="10503" width="10.6640625" customWidth="1"/>
    <col min="10504" max="10504" width="12.6640625" customWidth="1"/>
    <col min="10505" max="10506" width="11.6640625" customWidth="1"/>
    <col min="10507" max="10507" width="5.44140625" customWidth="1"/>
    <col min="10508" max="10508" width="3.6640625" customWidth="1"/>
    <col min="10754" max="10754" width="4.77734375" customWidth="1"/>
    <col min="10755" max="10755" width="22.44140625" customWidth="1"/>
    <col min="10756" max="10756" width="10.77734375" customWidth="1"/>
    <col min="10757" max="10757" width="10.33203125" customWidth="1"/>
    <col min="10758" max="10758" width="10.77734375" customWidth="1"/>
    <col min="10759" max="10759" width="10.6640625" customWidth="1"/>
    <col min="10760" max="10760" width="12.6640625" customWidth="1"/>
    <col min="10761" max="10762" width="11.6640625" customWidth="1"/>
    <col min="10763" max="10763" width="5.44140625" customWidth="1"/>
    <col min="10764" max="10764" width="3.6640625" customWidth="1"/>
    <col min="11010" max="11010" width="4.77734375" customWidth="1"/>
    <col min="11011" max="11011" width="22.44140625" customWidth="1"/>
    <col min="11012" max="11012" width="10.77734375" customWidth="1"/>
    <col min="11013" max="11013" width="10.33203125" customWidth="1"/>
    <col min="11014" max="11014" width="10.77734375" customWidth="1"/>
    <col min="11015" max="11015" width="10.6640625" customWidth="1"/>
    <col min="11016" max="11016" width="12.6640625" customWidth="1"/>
    <col min="11017" max="11018" width="11.6640625" customWidth="1"/>
    <col min="11019" max="11019" width="5.44140625" customWidth="1"/>
    <col min="11020" max="11020" width="3.6640625" customWidth="1"/>
    <col min="11266" max="11266" width="4.77734375" customWidth="1"/>
    <col min="11267" max="11267" width="22.44140625" customWidth="1"/>
    <col min="11268" max="11268" width="10.77734375" customWidth="1"/>
    <col min="11269" max="11269" width="10.33203125" customWidth="1"/>
    <col min="11270" max="11270" width="10.77734375" customWidth="1"/>
    <col min="11271" max="11271" width="10.6640625" customWidth="1"/>
    <col min="11272" max="11272" width="12.6640625" customWidth="1"/>
    <col min="11273" max="11274" width="11.6640625" customWidth="1"/>
    <col min="11275" max="11275" width="5.44140625" customWidth="1"/>
    <col min="11276" max="11276" width="3.6640625" customWidth="1"/>
    <col min="11522" max="11522" width="4.77734375" customWidth="1"/>
    <col min="11523" max="11523" width="22.44140625" customWidth="1"/>
    <col min="11524" max="11524" width="10.77734375" customWidth="1"/>
    <col min="11525" max="11525" width="10.33203125" customWidth="1"/>
    <col min="11526" max="11526" width="10.77734375" customWidth="1"/>
    <col min="11527" max="11527" width="10.6640625" customWidth="1"/>
    <col min="11528" max="11528" width="12.6640625" customWidth="1"/>
    <col min="11529" max="11530" width="11.6640625" customWidth="1"/>
    <col min="11531" max="11531" width="5.44140625" customWidth="1"/>
    <col min="11532" max="11532" width="3.6640625" customWidth="1"/>
    <col min="11778" max="11778" width="4.77734375" customWidth="1"/>
    <col min="11779" max="11779" width="22.44140625" customWidth="1"/>
    <col min="11780" max="11780" width="10.77734375" customWidth="1"/>
    <col min="11781" max="11781" width="10.33203125" customWidth="1"/>
    <col min="11782" max="11782" width="10.77734375" customWidth="1"/>
    <col min="11783" max="11783" width="10.6640625" customWidth="1"/>
    <col min="11784" max="11784" width="12.6640625" customWidth="1"/>
    <col min="11785" max="11786" width="11.6640625" customWidth="1"/>
    <col min="11787" max="11787" width="5.44140625" customWidth="1"/>
    <col min="11788" max="11788" width="3.6640625" customWidth="1"/>
    <col min="12034" max="12034" width="4.77734375" customWidth="1"/>
    <col min="12035" max="12035" width="22.44140625" customWidth="1"/>
    <col min="12036" max="12036" width="10.77734375" customWidth="1"/>
    <col min="12037" max="12037" width="10.33203125" customWidth="1"/>
    <col min="12038" max="12038" width="10.77734375" customWidth="1"/>
    <col min="12039" max="12039" width="10.6640625" customWidth="1"/>
    <col min="12040" max="12040" width="12.6640625" customWidth="1"/>
    <col min="12041" max="12042" width="11.6640625" customWidth="1"/>
    <col min="12043" max="12043" width="5.44140625" customWidth="1"/>
    <col min="12044" max="12044" width="3.6640625" customWidth="1"/>
    <col min="12290" max="12290" width="4.77734375" customWidth="1"/>
    <col min="12291" max="12291" width="22.44140625" customWidth="1"/>
    <col min="12292" max="12292" width="10.77734375" customWidth="1"/>
    <col min="12293" max="12293" width="10.33203125" customWidth="1"/>
    <col min="12294" max="12294" width="10.77734375" customWidth="1"/>
    <col min="12295" max="12295" width="10.6640625" customWidth="1"/>
    <col min="12296" max="12296" width="12.6640625" customWidth="1"/>
    <col min="12297" max="12298" width="11.6640625" customWidth="1"/>
    <col min="12299" max="12299" width="5.44140625" customWidth="1"/>
    <col min="12300" max="12300" width="3.6640625" customWidth="1"/>
    <col min="12546" max="12546" width="4.77734375" customWidth="1"/>
    <col min="12547" max="12547" width="22.44140625" customWidth="1"/>
    <col min="12548" max="12548" width="10.77734375" customWidth="1"/>
    <col min="12549" max="12549" width="10.33203125" customWidth="1"/>
    <col min="12550" max="12550" width="10.77734375" customWidth="1"/>
    <col min="12551" max="12551" width="10.6640625" customWidth="1"/>
    <col min="12552" max="12552" width="12.6640625" customWidth="1"/>
    <col min="12553" max="12554" width="11.6640625" customWidth="1"/>
    <col min="12555" max="12555" width="5.44140625" customWidth="1"/>
    <col min="12556" max="12556" width="3.6640625" customWidth="1"/>
    <col min="12802" max="12802" width="4.77734375" customWidth="1"/>
    <col min="12803" max="12803" width="22.44140625" customWidth="1"/>
    <col min="12804" max="12804" width="10.77734375" customWidth="1"/>
    <col min="12805" max="12805" width="10.33203125" customWidth="1"/>
    <col min="12806" max="12806" width="10.77734375" customWidth="1"/>
    <col min="12807" max="12807" width="10.6640625" customWidth="1"/>
    <col min="12808" max="12808" width="12.6640625" customWidth="1"/>
    <col min="12809" max="12810" width="11.6640625" customWidth="1"/>
    <col min="12811" max="12811" width="5.44140625" customWidth="1"/>
    <col min="12812" max="12812" width="3.6640625" customWidth="1"/>
    <col min="13058" max="13058" width="4.77734375" customWidth="1"/>
    <col min="13059" max="13059" width="22.44140625" customWidth="1"/>
    <col min="13060" max="13060" width="10.77734375" customWidth="1"/>
    <col min="13061" max="13061" width="10.33203125" customWidth="1"/>
    <col min="13062" max="13062" width="10.77734375" customWidth="1"/>
    <col min="13063" max="13063" width="10.6640625" customWidth="1"/>
    <col min="13064" max="13064" width="12.6640625" customWidth="1"/>
    <col min="13065" max="13066" width="11.6640625" customWidth="1"/>
    <col min="13067" max="13067" width="5.44140625" customWidth="1"/>
    <col min="13068" max="13068" width="3.6640625" customWidth="1"/>
    <col min="13314" max="13314" width="4.77734375" customWidth="1"/>
    <col min="13315" max="13315" width="22.44140625" customWidth="1"/>
    <col min="13316" max="13316" width="10.77734375" customWidth="1"/>
    <col min="13317" max="13317" width="10.33203125" customWidth="1"/>
    <col min="13318" max="13318" width="10.77734375" customWidth="1"/>
    <col min="13319" max="13319" width="10.6640625" customWidth="1"/>
    <col min="13320" max="13320" width="12.6640625" customWidth="1"/>
    <col min="13321" max="13322" width="11.6640625" customWidth="1"/>
    <col min="13323" max="13323" width="5.44140625" customWidth="1"/>
    <col min="13324" max="13324" width="3.6640625" customWidth="1"/>
    <col min="13570" max="13570" width="4.77734375" customWidth="1"/>
    <col min="13571" max="13571" width="22.44140625" customWidth="1"/>
    <col min="13572" max="13572" width="10.77734375" customWidth="1"/>
    <col min="13573" max="13573" width="10.33203125" customWidth="1"/>
    <col min="13574" max="13574" width="10.77734375" customWidth="1"/>
    <col min="13575" max="13575" width="10.6640625" customWidth="1"/>
    <col min="13576" max="13576" width="12.6640625" customWidth="1"/>
    <col min="13577" max="13578" width="11.6640625" customWidth="1"/>
    <col min="13579" max="13579" width="5.44140625" customWidth="1"/>
    <col min="13580" max="13580" width="3.6640625" customWidth="1"/>
    <col min="13826" max="13826" width="4.77734375" customWidth="1"/>
    <col min="13827" max="13827" width="22.44140625" customWidth="1"/>
    <col min="13828" max="13828" width="10.77734375" customWidth="1"/>
    <col min="13829" max="13829" width="10.33203125" customWidth="1"/>
    <col min="13830" max="13830" width="10.77734375" customWidth="1"/>
    <col min="13831" max="13831" width="10.6640625" customWidth="1"/>
    <col min="13832" max="13832" width="12.6640625" customWidth="1"/>
    <col min="13833" max="13834" width="11.6640625" customWidth="1"/>
    <col min="13835" max="13835" width="5.44140625" customWidth="1"/>
    <col min="13836" max="13836" width="3.6640625" customWidth="1"/>
    <col min="14082" max="14082" width="4.77734375" customWidth="1"/>
    <col min="14083" max="14083" width="22.44140625" customWidth="1"/>
    <col min="14084" max="14084" width="10.77734375" customWidth="1"/>
    <col min="14085" max="14085" width="10.33203125" customWidth="1"/>
    <col min="14086" max="14086" width="10.77734375" customWidth="1"/>
    <col min="14087" max="14087" width="10.6640625" customWidth="1"/>
    <col min="14088" max="14088" width="12.6640625" customWidth="1"/>
    <col min="14089" max="14090" width="11.6640625" customWidth="1"/>
    <col min="14091" max="14091" width="5.44140625" customWidth="1"/>
    <col min="14092" max="14092" width="3.6640625" customWidth="1"/>
    <col min="14338" max="14338" width="4.77734375" customWidth="1"/>
    <col min="14339" max="14339" width="22.44140625" customWidth="1"/>
    <col min="14340" max="14340" width="10.77734375" customWidth="1"/>
    <col min="14341" max="14341" width="10.33203125" customWidth="1"/>
    <col min="14342" max="14342" width="10.77734375" customWidth="1"/>
    <col min="14343" max="14343" width="10.6640625" customWidth="1"/>
    <col min="14344" max="14344" width="12.6640625" customWidth="1"/>
    <col min="14345" max="14346" width="11.6640625" customWidth="1"/>
    <col min="14347" max="14347" width="5.44140625" customWidth="1"/>
    <col min="14348" max="14348" width="3.6640625" customWidth="1"/>
    <col min="14594" max="14594" width="4.77734375" customWidth="1"/>
    <col min="14595" max="14595" width="22.44140625" customWidth="1"/>
    <col min="14596" max="14596" width="10.77734375" customWidth="1"/>
    <col min="14597" max="14597" width="10.33203125" customWidth="1"/>
    <col min="14598" max="14598" width="10.77734375" customWidth="1"/>
    <col min="14599" max="14599" width="10.6640625" customWidth="1"/>
    <col min="14600" max="14600" width="12.6640625" customWidth="1"/>
    <col min="14601" max="14602" width="11.6640625" customWidth="1"/>
    <col min="14603" max="14603" width="5.44140625" customWidth="1"/>
    <col min="14604" max="14604" width="3.6640625" customWidth="1"/>
    <col min="14850" max="14850" width="4.77734375" customWidth="1"/>
    <col min="14851" max="14851" width="22.44140625" customWidth="1"/>
    <col min="14852" max="14852" width="10.77734375" customWidth="1"/>
    <col min="14853" max="14853" width="10.33203125" customWidth="1"/>
    <col min="14854" max="14854" width="10.77734375" customWidth="1"/>
    <col min="14855" max="14855" width="10.6640625" customWidth="1"/>
    <col min="14856" max="14856" width="12.6640625" customWidth="1"/>
    <col min="14857" max="14858" width="11.6640625" customWidth="1"/>
    <col min="14859" max="14859" width="5.44140625" customWidth="1"/>
    <col min="14860" max="14860" width="3.6640625" customWidth="1"/>
    <col min="15106" max="15106" width="4.77734375" customWidth="1"/>
    <col min="15107" max="15107" width="22.44140625" customWidth="1"/>
    <col min="15108" max="15108" width="10.77734375" customWidth="1"/>
    <col min="15109" max="15109" width="10.33203125" customWidth="1"/>
    <col min="15110" max="15110" width="10.77734375" customWidth="1"/>
    <col min="15111" max="15111" width="10.6640625" customWidth="1"/>
    <col min="15112" max="15112" width="12.6640625" customWidth="1"/>
    <col min="15113" max="15114" width="11.6640625" customWidth="1"/>
    <col min="15115" max="15115" width="5.44140625" customWidth="1"/>
    <col min="15116" max="15116" width="3.6640625" customWidth="1"/>
    <col min="15362" max="15362" width="4.77734375" customWidth="1"/>
    <col min="15363" max="15363" width="22.44140625" customWidth="1"/>
    <col min="15364" max="15364" width="10.77734375" customWidth="1"/>
    <col min="15365" max="15365" width="10.33203125" customWidth="1"/>
    <col min="15366" max="15366" width="10.77734375" customWidth="1"/>
    <col min="15367" max="15367" width="10.6640625" customWidth="1"/>
    <col min="15368" max="15368" width="12.6640625" customWidth="1"/>
    <col min="15369" max="15370" width="11.6640625" customWidth="1"/>
    <col min="15371" max="15371" width="5.44140625" customWidth="1"/>
    <col min="15372" max="15372" width="3.6640625" customWidth="1"/>
    <col min="15618" max="15618" width="4.77734375" customWidth="1"/>
    <col min="15619" max="15619" width="22.44140625" customWidth="1"/>
    <col min="15620" max="15620" width="10.77734375" customWidth="1"/>
    <col min="15621" max="15621" width="10.33203125" customWidth="1"/>
    <col min="15622" max="15622" width="10.77734375" customWidth="1"/>
    <col min="15623" max="15623" width="10.6640625" customWidth="1"/>
    <col min="15624" max="15624" width="12.6640625" customWidth="1"/>
    <col min="15625" max="15626" width="11.6640625" customWidth="1"/>
    <col min="15627" max="15627" width="5.44140625" customWidth="1"/>
    <col min="15628" max="15628" width="3.6640625" customWidth="1"/>
    <col min="15874" max="15874" width="4.77734375" customWidth="1"/>
    <col min="15875" max="15875" width="22.44140625" customWidth="1"/>
    <col min="15876" max="15876" width="10.77734375" customWidth="1"/>
    <col min="15877" max="15877" width="10.33203125" customWidth="1"/>
    <col min="15878" max="15878" width="10.77734375" customWidth="1"/>
    <col min="15879" max="15879" width="10.6640625" customWidth="1"/>
    <col min="15880" max="15880" width="12.6640625" customWidth="1"/>
    <col min="15881" max="15882" width="11.6640625" customWidth="1"/>
    <col min="15883" max="15883" width="5.44140625" customWidth="1"/>
    <col min="15884" max="15884" width="3.6640625" customWidth="1"/>
    <col min="16130" max="16130" width="4.77734375" customWidth="1"/>
    <col min="16131" max="16131" width="22.44140625" customWidth="1"/>
    <col min="16132" max="16132" width="10.77734375" customWidth="1"/>
    <col min="16133" max="16133" width="10.33203125" customWidth="1"/>
    <col min="16134" max="16134" width="10.77734375" customWidth="1"/>
    <col min="16135" max="16135" width="10.6640625" customWidth="1"/>
    <col min="16136" max="16136" width="12.6640625" customWidth="1"/>
    <col min="16137" max="16138" width="11.6640625" customWidth="1"/>
    <col min="16139" max="16139" width="5.44140625" customWidth="1"/>
    <col min="16140" max="16140" width="3.6640625" customWidth="1"/>
  </cols>
  <sheetData>
    <row r="1" spans="1:11" ht="14.4" x14ac:dyDescent="0.2">
      <c r="A1" s="47" t="s">
        <v>46</v>
      </c>
      <c r="D1" s="1"/>
      <c r="K1" s="2" t="s">
        <v>0</v>
      </c>
    </row>
    <row r="2" spans="1:11" ht="13.8" thickBot="1" x14ac:dyDescent="0.25">
      <c r="D2" s="1"/>
    </row>
    <row r="3" spans="1:11" ht="15" customHeight="1" thickTop="1" thickBot="1" x14ac:dyDescent="0.25">
      <c r="C3" s="4"/>
      <c r="F3" s="67" t="s">
        <v>36</v>
      </c>
      <c r="G3" s="68"/>
      <c r="H3" s="69"/>
      <c r="I3" s="70"/>
      <c r="J3" s="71"/>
    </row>
    <row r="4" spans="1:11" ht="15" customHeight="1" thickBot="1" x14ac:dyDescent="0.25">
      <c r="B4" t="s">
        <v>1</v>
      </c>
      <c r="F4" s="72" t="s">
        <v>37</v>
      </c>
      <c r="G4" s="72"/>
      <c r="H4" s="72"/>
      <c r="I4" s="72"/>
      <c r="J4" s="72"/>
      <c r="K4" s="72"/>
    </row>
    <row r="5" spans="1:11" ht="15" customHeight="1" thickTop="1" thickBot="1" x14ac:dyDescent="0.25">
      <c r="F5" s="67" t="s">
        <v>42</v>
      </c>
      <c r="G5" s="68"/>
      <c r="H5" s="69"/>
      <c r="I5" s="70"/>
      <c r="J5" s="71"/>
      <c r="K5" s="3"/>
    </row>
    <row r="6" spans="1:11" ht="15" customHeight="1" thickBot="1" x14ac:dyDescent="0.25">
      <c r="F6" s="4" t="s">
        <v>45</v>
      </c>
      <c r="G6" s="4"/>
    </row>
    <row r="7" spans="1:11" ht="15" customHeight="1" thickTop="1" thickBot="1" x14ac:dyDescent="0.25">
      <c r="F7" s="67" t="s">
        <v>47</v>
      </c>
      <c r="G7" s="68"/>
      <c r="H7" s="69"/>
      <c r="I7" s="70"/>
      <c r="J7" s="71"/>
    </row>
    <row r="8" spans="1:11" ht="15" customHeight="1" x14ac:dyDescent="0.2">
      <c r="F8" s="4" t="s">
        <v>48</v>
      </c>
      <c r="G8" s="4"/>
    </row>
    <row r="9" spans="1:11" ht="13.8" thickBot="1" x14ac:dyDescent="0.25">
      <c r="F9" s="4"/>
      <c r="G9" s="4"/>
    </row>
    <row r="10" spans="1:11" ht="14.4" thickTop="1" thickBot="1" x14ac:dyDescent="0.25">
      <c r="B10" s="5"/>
      <c r="C10" s="6"/>
      <c r="D10" s="6"/>
      <c r="E10" s="6"/>
      <c r="F10" s="6"/>
      <c r="G10" s="6"/>
      <c r="H10" s="6"/>
      <c r="I10" s="6"/>
      <c r="J10" s="6"/>
      <c r="K10" s="7"/>
    </row>
    <row r="11" spans="1:11" ht="14.4" thickTop="1" thickBot="1" x14ac:dyDescent="0.25">
      <c r="B11" s="8" t="s">
        <v>2</v>
      </c>
      <c r="C11" s="9">
        <v>45748</v>
      </c>
      <c r="D11" s="3" t="s">
        <v>3</v>
      </c>
      <c r="E11" s="9">
        <v>45930</v>
      </c>
      <c r="K11" s="10"/>
    </row>
    <row r="12" spans="1:11" ht="13.8" thickTop="1" x14ac:dyDescent="0.2">
      <c r="B12" s="8"/>
      <c r="C12" s="33"/>
      <c r="D12" s="3"/>
      <c r="E12" s="33"/>
      <c r="K12" s="10"/>
    </row>
    <row r="13" spans="1:11" ht="25.2" customHeight="1" x14ac:dyDescent="0.2">
      <c r="B13" s="11"/>
      <c r="C13" s="66" t="s">
        <v>39</v>
      </c>
      <c r="D13" s="66"/>
      <c r="E13" s="66"/>
      <c r="F13" s="66"/>
      <c r="G13" s="66"/>
      <c r="H13" s="66"/>
      <c r="K13" s="10"/>
    </row>
    <row r="14" spans="1:11" ht="15" customHeight="1" thickBot="1" x14ac:dyDescent="0.25">
      <c r="B14" s="11"/>
      <c r="C14" s="46" t="s">
        <v>4</v>
      </c>
      <c r="D14" s="12" t="s">
        <v>5</v>
      </c>
      <c r="E14" s="12" t="s">
        <v>6</v>
      </c>
      <c r="F14" s="13" t="s">
        <v>7</v>
      </c>
      <c r="G14" s="62" t="s">
        <v>8</v>
      </c>
      <c r="H14" s="63"/>
      <c r="I14" s="3"/>
      <c r="J14" s="3"/>
      <c r="K14" s="14"/>
    </row>
    <row r="15" spans="1:11" ht="15" customHeight="1" thickTop="1" x14ac:dyDescent="0.2">
      <c r="B15" s="11"/>
      <c r="C15" s="15" t="s">
        <v>9</v>
      </c>
      <c r="D15" s="16" t="s">
        <v>10</v>
      </c>
      <c r="E15" s="17">
        <v>8000</v>
      </c>
      <c r="F15" s="18"/>
      <c r="G15" s="64">
        <f>E15*F15</f>
        <v>0</v>
      </c>
      <c r="H15" s="65"/>
      <c r="K15" s="10"/>
    </row>
    <row r="16" spans="1:11" ht="15" customHeight="1" x14ac:dyDescent="0.2">
      <c r="B16" s="11"/>
      <c r="C16" s="15" t="s">
        <v>11</v>
      </c>
      <c r="D16" s="16" t="s">
        <v>10</v>
      </c>
      <c r="E16" s="17">
        <v>10000</v>
      </c>
      <c r="F16" s="20"/>
      <c r="G16" s="73">
        <f t="shared" ref="G16:G20" si="0">E16*F16</f>
        <v>0</v>
      </c>
      <c r="H16" s="74"/>
      <c r="K16" s="10"/>
    </row>
    <row r="17" spans="2:11" ht="15" customHeight="1" x14ac:dyDescent="0.2">
      <c r="B17" s="11"/>
      <c r="C17" s="15" t="s">
        <v>12</v>
      </c>
      <c r="D17" s="16" t="s">
        <v>13</v>
      </c>
      <c r="E17" s="17">
        <v>10000</v>
      </c>
      <c r="F17" s="20"/>
      <c r="G17" s="73">
        <f t="shared" si="0"/>
        <v>0</v>
      </c>
      <c r="H17" s="74"/>
      <c r="K17" s="10"/>
    </row>
    <row r="18" spans="2:11" ht="15" customHeight="1" x14ac:dyDescent="0.2">
      <c r="B18" s="11"/>
      <c r="C18" s="19"/>
      <c r="D18" s="16" t="s">
        <v>14</v>
      </c>
      <c r="E18" s="17">
        <v>5000</v>
      </c>
      <c r="F18" s="20"/>
      <c r="G18" s="73">
        <f t="shared" si="0"/>
        <v>0</v>
      </c>
      <c r="H18" s="74"/>
      <c r="K18" s="10"/>
    </row>
    <row r="19" spans="2:11" ht="15" customHeight="1" x14ac:dyDescent="0.2">
      <c r="B19" s="11"/>
      <c r="C19" s="15" t="s">
        <v>16</v>
      </c>
      <c r="D19" s="16" t="s">
        <v>14</v>
      </c>
      <c r="E19" s="17">
        <v>5000</v>
      </c>
      <c r="F19" s="20"/>
      <c r="G19" s="73">
        <f t="shared" si="0"/>
        <v>0</v>
      </c>
      <c r="H19" s="74"/>
      <c r="K19" s="10"/>
    </row>
    <row r="20" spans="2:11" ht="15" customHeight="1" thickBot="1" x14ac:dyDescent="0.25">
      <c r="B20" s="11"/>
      <c r="C20" s="21"/>
      <c r="D20" s="16" t="s">
        <v>15</v>
      </c>
      <c r="E20" s="17">
        <v>3000</v>
      </c>
      <c r="F20" s="22"/>
      <c r="G20" s="64">
        <f t="shared" si="0"/>
        <v>0</v>
      </c>
      <c r="H20" s="65"/>
      <c r="K20" s="10"/>
    </row>
    <row r="21" spans="2:11" ht="15" customHeight="1" thickTop="1" thickBot="1" x14ac:dyDescent="0.25">
      <c r="B21" s="11"/>
      <c r="C21" s="62" t="s">
        <v>17</v>
      </c>
      <c r="D21" s="80"/>
      <c r="E21" s="63"/>
      <c r="F21" s="23"/>
      <c r="G21" s="81">
        <f>SUM(G15:G20)</f>
        <v>0</v>
      </c>
      <c r="H21" s="82"/>
      <c r="I21" s="24" t="s">
        <v>18</v>
      </c>
      <c r="K21" s="25"/>
    </row>
    <row r="22" spans="2:11" ht="13.8" thickBot="1" x14ac:dyDescent="0.25">
      <c r="B22" s="26"/>
      <c r="C22" s="27"/>
      <c r="D22" s="27"/>
      <c r="E22" s="27"/>
      <c r="F22" s="28"/>
      <c r="G22" s="29"/>
      <c r="H22" s="30"/>
      <c r="I22" s="30"/>
      <c r="J22" s="30"/>
      <c r="K22" s="31"/>
    </row>
    <row r="23" spans="2:11" ht="13.8" thickTop="1" x14ac:dyDescent="0.2">
      <c r="F23" s="32"/>
    </row>
    <row r="24" spans="2:11" ht="13.8" thickBot="1" x14ac:dyDescent="0.25">
      <c r="F24" s="32"/>
    </row>
    <row r="25" spans="2:11" ht="13.8" thickTop="1" x14ac:dyDescent="0.2">
      <c r="B25" s="5"/>
      <c r="C25" s="6"/>
      <c r="D25" s="6"/>
      <c r="E25" s="6"/>
      <c r="F25" s="6"/>
      <c r="G25" s="6"/>
      <c r="H25" s="6"/>
      <c r="I25" s="6"/>
      <c r="J25" s="6"/>
      <c r="K25" s="7"/>
    </row>
    <row r="26" spans="2:11" x14ac:dyDescent="0.2">
      <c r="B26" s="8" t="s">
        <v>19</v>
      </c>
      <c r="C26" s="33">
        <f>DATE(YEAR(C11)-1,MONTH(C11),DAY(C11))</f>
        <v>45383</v>
      </c>
      <c r="D26" s="3" t="s">
        <v>3</v>
      </c>
      <c r="E26" s="33">
        <f>E11-365</f>
        <v>45565</v>
      </c>
      <c r="F26" s="32"/>
      <c r="K26" s="10"/>
    </row>
    <row r="27" spans="2:11" x14ac:dyDescent="0.2">
      <c r="B27" s="8" t="s">
        <v>20</v>
      </c>
      <c r="C27" s="33">
        <f>DATE(YEAR(C11)-2,MONTH(C11),DAY(C11))</f>
        <v>45017</v>
      </c>
      <c r="D27" s="3" t="s">
        <v>3</v>
      </c>
      <c r="E27" s="33">
        <f>E26-366</f>
        <v>45199</v>
      </c>
      <c r="F27" s="32"/>
      <c r="K27" s="10"/>
    </row>
    <row r="28" spans="2:11" x14ac:dyDescent="0.2">
      <c r="B28" s="8"/>
      <c r="C28" s="33"/>
      <c r="D28" s="3"/>
      <c r="E28" s="33"/>
      <c r="F28" s="32"/>
      <c r="K28" s="10"/>
    </row>
    <row r="29" spans="2:11" ht="25.2" customHeight="1" x14ac:dyDescent="0.2">
      <c r="B29" s="11"/>
      <c r="C29" s="66" t="s">
        <v>38</v>
      </c>
      <c r="D29" s="66"/>
      <c r="E29" s="66"/>
      <c r="F29" s="66"/>
      <c r="G29" s="66"/>
      <c r="H29" s="66"/>
      <c r="I29" s="66"/>
      <c r="J29" s="66"/>
      <c r="K29" s="10"/>
    </row>
    <row r="30" spans="2:11" ht="15" customHeight="1" thickBot="1" x14ac:dyDescent="0.25">
      <c r="B30" s="8"/>
      <c r="C30" s="52" t="s">
        <v>4</v>
      </c>
      <c r="D30" s="53" t="s">
        <v>5</v>
      </c>
      <c r="E30" s="53" t="s">
        <v>6</v>
      </c>
      <c r="F30" s="54" t="s">
        <v>21</v>
      </c>
      <c r="G30" s="55" t="s">
        <v>22</v>
      </c>
      <c r="H30" s="53" t="s">
        <v>23</v>
      </c>
      <c r="I30" s="53" t="s">
        <v>24</v>
      </c>
      <c r="J30" s="53" t="s">
        <v>40</v>
      </c>
      <c r="K30" s="14"/>
    </row>
    <row r="31" spans="2:11" ht="15" customHeight="1" thickTop="1" x14ac:dyDescent="0.2">
      <c r="B31" s="34"/>
      <c r="C31" s="15" t="s">
        <v>9</v>
      </c>
      <c r="D31" s="16" t="s">
        <v>10</v>
      </c>
      <c r="E31" s="17">
        <v>8000</v>
      </c>
      <c r="F31" s="18"/>
      <c r="G31" s="35"/>
      <c r="H31" s="48">
        <f t="shared" ref="H31:H36" si="1">E31*F31</f>
        <v>0</v>
      </c>
      <c r="I31" s="49">
        <f t="shared" ref="I31:I36" si="2">E31*G31</f>
        <v>0</v>
      </c>
      <c r="J31" s="49">
        <f>(H31+I31)/2</f>
        <v>0</v>
      </c>
      <c r="K31" s="10"/>
    </row>
    <row r="32" spans="2:11" ht="15" customHeight="1" x14ac:dyDescent="0.2">
      <c r="B32" s="11"/>
      <c r="C32" s="15" t="s">
        <v>11</v>
      </c>
      <c r="D32" s="16" t="s">
        <v>10</v>
      </c>
      <c r="E32" s="17">
        <v>10000</v>
      </c>
      <c r="F32" s="20"/>
      <c r="G32" s="36"/>
      <c r="H32" s="50">
        <f>E32*F32</f>
        <v>0</v>
      </c>
      <c r="I32" s="49">
        <f t="shared" si="2"/>
        <v>0</v>
      </c>
      <c r="J32" s="49">
        <f t="shared" ref="J32:J36" si="3">(H32+I32)/2</f>
        <v>0</v>
      </c>
      <c r="K32" s="10"/>
    </row>
    <row r="33" spans="2:11" ht="15" customHeight="1" x14ac:dyDescent="0.2">
      <c r="B33" s="11"/>
      <c r="C33" s="15" t="s">
        <v>12</v>
      </c>
      <c r="D33" s="16" t="s">
        <v>13</v>
      </c>
      <c r="E33" s="17">
        <v>10000</v>
      </c>
      <c r="F33" s="20"/>
      <c r="G33" s="36"/>
      <c r="H33" s="50">
        <f t="shared" si="1"/>
        <v>0</v>
      </c>
      <c r="I33" s="49">
        <f t="shared" si="2"/>
        <v>0</v>
      </c>
      <c r="J33" s="49">
        <f t="shared" si="3"/>
        <v>0</v>
      </c>
      <c r="K33" s="10"/>
    </row>
    <row r="34" spans="2:11" ht="15" customHeight="1" x14ac:dyDescent="0.2">
      <c r="B34" s="11"/>
      <c r="C34" s="19"/>
      <c r="D34" s="16" t="s">
        <v>14</v>
      </c>
      <c r="E34" s="17">
        <v>5000</v>
      </c>
      <c r="F34" s="20"/>
      <c r="G34" s="36"/>
      <c r="H34" s="50">
        <f t="shared" si="1"/>
        <v>0</v>
      </c>
      <c r="I34" s="49">
        <f t="shared" si="2"/>
        <v>0</v>
      </c>
      <c r="J34" s="49">
        <f t="shared" si="3"/>
        <v>0</v>
      </c>
      <c r="K34" s="10"/>
    </row>
    <row r="35" spans="2:11" ht="15" customHeight="1" x14ac:dyDescent="0.2">
      <c r="B35" s="11"/>
      <c r="C35" s="15" t="s">
        <v>16</v>
      </c>
      <c r="D35" s="16" t="s">
        <v>14</v>
      </c>
      <c r="E35" s="17">
        <v>5000</v>
      </c>
      <c r="F35" s="20"/>
      <c r="G35" s="36"/>
      <c r="H35" s="50">
        <f t="shared" si="1"/>
        <v>0</v>
      </c>
      <c r="I35" s="49">
        <f t="shared" si="2"/>
        <v>0</v>
      </c>
      <c r="J35" s="49">
        <f t="shared" si="3"/>
        <v>0</v>
      </c>
      <c r="K35" s="10"/>
    </row>
    <row r="36" spans="2:11" ht="15" customHeight="1" thickBot="1" x14ac:dyDescent="0.25">
      <c r="B36" s="11"/>
      <c r="C36" s="21"/>
      <c r="D36" s="16" t="s">
        <v>15</v>
      </c>
      <c r="E36" s="17">
        <v>3000</v>
      </c>
      <c r="F36" s="22"/>
      <c r="G36" s="37"/>
      <c r="H36" s="50">
        <f t="shared" si="1"/>
        <v>0</v>
      </c>
      <c r="I36" s="49">
        <f t="shared" si="2"/>
        <v>0</v>
      </c>
      <c r="J36" s="57">
        <f t="shared" si="3"/>
        <v>0</v>
      </c>
      <c r="K36" s="51"/>
    </row>
    <row r="37" spans="2:11" ht="15" customHeight="1" thickTop="1" thickBot="1" x14ac:dyDescent="0.25">
      <c r="B37" s="11"/>
      <c r="C37" s="75" t="s">
        <v>17</v>
      </c>
      <c r="D37" s="76"/>
      <c r="E37" s="76"/>
      <c r="F37" s="76"/>
      <c r="G37" s="77"/>
      <c r="H37" s="50">
        <f>SUM(H31:H36)</f>
        <v>0</v>
      </c>
      <c r="I37" s="56">
        <f>SUM(I31:I36)</f>
        <v>0</v>
      </c>
      <c r="J37" s="59">
        <f>SUM(J31:J36)</f>
        <v>0</v>
      </c>
      <c r="K37" s="25" t="s">
        <v>25</v>
      </c>
    </row>
    <row r="38" spans="2:11" ht="13.8" thickBot="1" x14ac:dyDescent="0.25">
      <c r="B38" s="26"/>
      <c r="C38" s="27"/>
      <c r="D38" s="27"/>
      <c r="E38" s="27"/>
      <c r="F38" s="28"/>
      <c r="G38" s="29"/>
      <c r="H38" s="30"/>
      <c r="I38" s="30"/>
      <c r="J38" s="30"/>
      <c r="K38" s="31"/>
    </row>
    <row r="39" spans="2:11" ht="13.8" thickTop="1" x14ac:dyDescent="0.2">
      <c r="C39" s="3"/>
      <c r="D39" s="3"/>
      <c r="E39" s="3"/>
      <c r="F39" s="32"/>
      <c r="G39" s="38"/>
      <c r="H39" s="24"/>
      <c r="I39" s="24"/>
      <c r="J39" s="24"/>
      <c r="K39" s="24"/>
    </row>
    <row r="41" spans="2:11" x14ac:dyDescent="0.2">
      <c r="G41" s="39"/>
    </row>
    <row r="42" spans="2:11" ht="15" customHeight="1" x14ac:dyDescent="0.2">
      <c r="B42" t="s">
        <v>26</v>
      </c>
      <c r="F42" s="40"/>
      <c r="I42" s="41">
        <f>ROUNDDOWN(G21-J37,-3)</f>
        <v>0</v>
      </c>
      <c r="J42" s="24" t="s">
        <v>27</v>
      </c>
      <c r="K42" s="24"/>
    </row>
    <row r="43" spans="2:11" ht="15" customHeight="1" x14ac:dyDescent="0.2">
      <c r="I43" s="42"/>
    </row>
    <row r="44" spans="2:11" ht="15" customHeight="1" x14ac:dyDescent="0.2">
      <c r="B44" s="58" t="s">
        <v>29</v>
      </c>
      <c r="C44" s="43" t="str">
        <f>IF(I42&gt;=1000000,"［100万円以上なので③×20％]",IF(I42&lt;1000000,"［100万円未満なので割増なし]",""))</f>
        <v>［100万円未満なので割増なし]</v>
      </c>
      <c r="I44" s="42">
        <f>IF(I42&gt;=1000000,ROUNDDOWN(I42*0.2,-3),IF(I42&lt;1000000,I42*1-I42))</f>
        <v>0</v>
      </c>
      <c r="J44" s="24" t="s">
        <v>28</v>
      </c>
      <c r="K44" s="24"/>
    </row>
    <row r="45" spans="2:11" ht="15" customHeight="1" x14ac:dyDescent="0.2">
      <c r="C45" s="43"/>
      <c r="I45" s="42"/>
      <c r="J45" s="24"/>
      <c r="K45" s="24"/>
    </row>
    <row r="46" spans="2:11" ht="15" customHeight="1" x14ac:dyDescent="0.2">
      <c r="B46" s="58" t="s">
        <v>41</v>
      </c>
      <c r="C46" s="43" t="str">
        <f>IF(H3=1,"［③×20％]","［非該当のため割増なし］ ")</f>
        <v xml:space="preserve">［非該当のため割増なし］ </v>
      </c>
      <c r="I46" s="40">
        <f>IF(H3=1,ROUNDDOWN(I42*0.2,-3),0)</f>
        <v>0</v>
      </c>
      <c r="J46" s="24" t="s">
        <v>30</v>
      </c>
      <c r="K46" s="24"/>
    </row>
    <row r="47" spans="2:11" ht="15" customHeight="1" x14ac:dyDescent="0.2">
      <c r="C47" s="43"/>
      <c r="I47" s="40"/>
      <c r="J47" s="24"/>
      <c r="K47" s="24"/>
    </row>
    <row r="48" spans="2:11" ht="15" customHeight="1" x14ac:dyDescent="0.2">
      <c r="B48" s="58" t="s">
        <v>44</v>
      </c>
      <c r="C48" s="43" t="str">
        <f>IF(H5=1,"［③×20％]","［非該当のため割増なし］ ")</f>
        <v xml:space="preserve">［非該当のため割増なし］ </v>
      </c>
      <c r="I48" s="40">
        <f>IF(H5=1,ROUNDDOWN(I42*0.2,-3),0)</f>
        <v>0</v>
      </c>
      <c r="J48" s="24" t="s">
        <v>31</v>
      </c>
      <c r="K48" s="24"/>
    </row>
    <row r="49" spans="2:11" ht="15" customHeight="1" x14ac:dyDescent="0.2">
      <c r="C49" s="43"/>
      <c r="I49" s="40"/>
      <c r="J49" s="24"/>
      <c r="K49" s="24"/>
    </row>
    <row r="50" spans="2:11" ht="15" customHeight="1" x14ac:dyDescent="0.2">
      <c r="B50" s="58" t="s">
        <v>47</v>
      </c>
      <c r="C50" s="43" t="str">
        <f>IF(H7=1,"［③×20％]","［非該当のため割増なし］ ")</f>
        <v xml:space="preserve">［非該当のため割増なし］ </v>
      </c>
      <c r="I50" s="40">
        <f>IF(H7=1,ROUNDDOWN(I42*0.2,-3),0)</f>
        <v>0</v>
      </c>
      <c r="J50" s="24" t="s">
        <v>32</v>
      </c>
      <c r="K50" s="24"/>
    </row>
    <row r="51" spans="2:11" ht="15" customHeight="1" x14ac:dyDescent="0.2">
      <c r="C51" s="43"/>
      <c r="I51" s="40"/>
      <c r="J51" s="24"/>
      <c r="K51" s="24"/>
    </row>
    <row r="52" spans="2:11" ht="15" customHeight="1" x14ac:dyDescent="0.2">
      <c r="B52" t="s">
        <v>35</v>
      </c>
      <c r="C52" s="43"/>
      <c r="I52" s="60">
        <f>I44+I46+I48+I50</f>
        <v>0</v>
      </c>
      <c r="J52" s="24" t="s">
        <v>34</v>
      </c>
      <c r="K52" s="24"/>
    </row>
    <row r="53" spans="2:11" ht="15" customHeight="1" x14ac:dyDescent="0.2">
      <c r="C53" s="43"/>
      <c r="G53" s="40"/>
      <c r="H53" s="24"/>
      <c r="I53" s="24"/>
      <c r="J53" s="24"/>
      <c r="K53" s="24"/>
    </row>
    <row r="54" spans="2:11" ht="15" customHeight="1" thickBot="1" x14ac:dyDescent="0.25">
      <c r="G54" s="44"/>
    </row>
    <row r="55" spans="2:11" ht="15" customHeight="1" thickBot="1" x14ac:dyDescent="0.25">
      <c r="B55" s="78" t="str">
        <f>IF(I52&lt;10000000,"交付決定額","")</f>
        <v>交付決定額</v>
      </c>
      <c r="C55" s="78"/>
      <c r="D55" s="79" t="s">
        <v>43</v>
      </c>
      <c r="E55" s="79"/>
      <c r="F55" s="61"/>
      <c r="I55" s="45">
        <f>I42+I52</f>
        <v>0</v>
      </c>
    </row>
    <row r="57" spans="2:11" x14ac:dyDescent="0.2">
      <c r="B57" t="s">
        <v>33</v>
      </c>
    </row>
  </sheetData>
  <mergeCells count="21">
    <mergeCell ref="G16:H16"/>
    <mergeCell ref="G17:H17"/>
    <mergeCell ref="G18:H18"/>
    <mergeCell ref="C37:G37"/>
    <mergeCell ref="B55:C55"/>
    <mergeCell ref="D55:E55"/>
    <mergeCell ref="G19:H19"/>
    <mergeCell ref="G20:H20"/>
    <mergeCell ref="C21:E21"/>
    <mergeCell ref="G21:H21"/>
    <mergeCell ref="C29:J29"/>
    <mergeCell ref="G14:H14"/>
    <mergeCell ref="G15:H15"/>
    <mergeCell ref="C13:H13"/>
    <mergeCell ref="F3:G3"/>
    <mergeCell ref="H3:J3"/>
    <mergeCell ref="F4:K4"/>
    <mergeCell ref="F5:G5"/>
    <mergeCell ref="H5:J5"/>
    <mergeCell ref="F7:G7"/>
    <mergeCell ref="H7:J7"/>
  </mergeCells>
  <phoneticPr fontId="1"/>
  <dataValidations count="1">
    <dataValidation type="list" allowBlank="1" showInputMessage="1" showErrorMessage="1" sqref="H5:I5 JE5 TA5 ACW5 AMS5 AWO5 BGK5 BQG5 CAC5 CJY5 CTU5 DDQ5 DNM5 DXI5 EHE5 ERA5 FAW5 FKS5 FUO5 GEK5 GOG5 GYC5 HHY5 HRU5 IBQ5 ILM5 IVI5 JFE5 JPA5 JYW5 KIS5 KSO5 LCK5 LMG5 LWC5 MFY5 MPU5 MZQ5 NJM5 NTI5 ODE5 ONA5 OWW5 PGS5 PQO5 QAK5 QKG5 QUC5 RDY5 RNU5 RXQ5 SHM5 SRI5 TBE5 TLA5 TUW5 UES5 UOO5 UYK5 VIG5 VSC5 WBY5 WLU5 WVQ5 H65525:I65525 JE65525 TA65525 ACW65525 AMS65525 AWO65525 BGK65525 BQG65525 CAC65525 CJY65525 CTU65525 DDQ65525 DNM65525 DXI65525 EHE65525 ERA65525 FAW65525 FKS65525 FUO65525 GEK65525 GOG65525 GYC65525 HHY65525 HRU65525 IBQ65525 ILM65525 IVI65525 JFE65525 JPA65525 JYW65525 KIS65525 KSO65525 LCK65525 LMG65525 LWC65525 MFY65525 MPU65525 MZQ65525 NJM65525 NTI65525 ODE65525 ONA65525 OWW65525 PGS65525 PQO65525 QAK65525 QKG65525 QUC65525 RDY65525 RNU65525 RXQ65525 SHM65525 SRI65525 TBE65525 TLA65525 TUW65525 UES65525 UOO65525 UYK65525 VIG65525 VSC65525 WBY65525 WLU65525 WVQ65525 H131061:I131061 JE131061 TA131061 ACW131061 AMS131061 AWO131061 BGK131061 BQG131061 CAC131061 CJY131061 CTU131061 DDQ131061 DNM131061 DXI131061 EHE131061 ERA131061 FAW131061 FKS131061 FUO131061 GEK131061 GOG131061 GYC131061 HHY131061 HRU131061 IBQ131061 ILM131061 IVI131061 JFE131061 JPA131061 JYW131061 KIS131061 KSO131061 LCK131061 LMG131061 LWC131061 MFY131061 MPU131061 MZQ131061 NJM131061 NTI131061 ODE131061 ONA131061 OWW131061 PGS131061 PQO131061 QAK131061 QKG131061 QUC131061 RDY131061 RNU131061 RXQ131061 SHM131061 SRI131061 TBE131061 TLA131061 TUW131061 UES131061 UOO131061 UYK131061 VIG131061 VSC131061 WBY131061 WLU131061 WVQ131061 H196597:I196597 JE196597 TA196597 ACW196597 AMS196597 AWO196597 BGK196597 BQG196597 CAC196597 CJY196597 CTU196597 DDQ196597 DNM196597 DXI196597 EHE196597 ERA196597 FAW196597 FKS196597 FUO196597 GEK196597 GOG196597 GYC196597 HHY196597 HRU196597 IBQ196597 ILM196597 IVI196597 JFE196597 JPA196597 JYW196597 KIS196597 KSO196597 LCK196597 LMG196597 LWC196597 MFY196597 MPU196597 MZQ196597 NJM196597 NTI196597 ODE196597 ONA196597 OWW196597 PGS196597 PQO196597 QAK196597 QKG196597 QUC196597 RDY196597 RNU196597 RXQ196597 SHM196597 SRI196597 TBE196597 TLA196597 TUW196597 UES196597 UOO196597 UYK196597 VIG196597 VSC196597 WBY196597 WLU196597 WVQ196597 H262133:I262133 JE262133 TA262133 ACW262133 AMS262133 AWO262133 BGK262133 BQG262133 CAC262133 CJY262133 CTU262133 DDQ262133 DNM262133 DXI262133 EHE262133 ERA262133 FAW262133 FKS262133 FUO262133 GEK262133 GOG262133 GYC262133 HHY262133 HRU262133 IBQ262133 ILM262133 IVI262133 JFE262133 JPA262133 JYW262133 KIS262133 KSO262133 LCK262133 LMG262133 LWC262133 MFY262133 MPU262133 MZQ262133 NJM262133 NTI262133 ODE262133 ONA262133 OWW262133 PGS262133 PQO262133 QAK262133 QKG262133 QUC262133 RDY262133 RNU262133 RXQ262133 SHM262133 SRI262133 TBE262133 TLA262133 TUW262133 UES262133 UOO262133 UYK262133 VIG262133 VSC262133 WBY262133 WLU262133 WVQ262133 H327669:I327669 JE327669 TA327669 ACW327669 AMS327669 AWO327669 BGK327669 BQG327669 CAC327669 CJY327669 CTU327669 DDQ327669 DNM327669 DXI327669 EHE327669 ERA327669 FAW327669 FKS327669 FUO327669 GEK327669 GOG327669 GYC327669 HHY327669 HRU327669 IBQ327669 ILM327669 IVI327669 JFE327669 JPA327669 JYW327669 KIS327669 KSO327669 LCK327669 LMG327669 LWC327669 MFY327669 MPU327669 MZQ327669 NJM327669 NTI327669 ODE327669 ONA327669 OWW327669 PGS327669 PQO327669 QAK327669 QKG327669 QUC327669 RDY327669 RNU327669 RXQ327669 SHM327669 SRI327669 TBE327669 TLA327669 TUW327669 UES327669 UOO327669 UYK327669 VIG327669 VSC327669 WBY327669 WLU327669 WVQ327669 H393205:I393205 JE393205 TA393205 ACW393205 AMS393205 AWO393205 BGK393205 BQG393205 CAC393205 CJY393205 CTU393205 DDQ393205 DNM393205 DXI393205 EHE393205 ERA393205 FAW393205 FKS393205 FUO393205 GEK393205 GOG393205 GYC393205 HHY393205 HRU393205 IBQ393205 ILM393205 IVI393205 JFE393205 JPA393205 JYW393205 KIS393205 KSO393205 LCK393205 LMG393205 LWC393205 MFY393205 MPU393205 MZQ393205 NJM393205 NTI393205 ODE393205 ONA393205 OWW393205 PGS393205 PQO393205 QAK393205 QKG393205 QUC393205 RDY393205 RNU393205 RXQ393205 SHM393205 SRI393205 TBE393205 TLA393205 TUW393205 UES393205 UOO393205 UYK393205 VIG393205 VSC393205 WBY393205 WLU393205 WVQ393205 H458741:I458741 JE458741 TA458741 ACW458741 AMS458741 AWO458741 BGK458741 BQG458741 CAC458741 CJY458741 CTU458741 DDQ458741 DNM458741 DXI458741 EHE458741 ERA458741 FAW458741 FKS458741 FUO458741 GEK458741 GOG458741 GYC458741 HHY458741 HRU458741 IBQ458741 ILM458741 IVI458741 JFE458741 JPA458741 JYW458741 KIS458741 KSO458741 LCK458741 LMG458741 LWC458741 MFY458741 MPU458741 MZQ458741 NJM458741 NTI458741 ODE458741 ONA458741 OWW458741 PGS458741 PQO458741 QAK458741 QKG458741 QUC458741 RDY458741 RNU458741 RXQ458741 SHM458741 SRI458741 TBE458741 TLA458741 TUW458741 UES458741 UOO458741 UYK458741 VIG458741 VSC458741 WBY458741 WLU458741 WVQ458741 H524277:I524277 JE524277 TA524277 ACW524277 AMS524277 AWO524277 BGK524277 BQG524277 CAC524277 CJY524277 CTU524277 DDQ524277 DNM524277 DXI524277 EHE524277 ERA524277 FAW524277 FKS524277 FUO524277 GEK524277 GOG524277 GYC524277 HHY524277 HRU524277 IBQ524277 ILM524277 IVI524277 JFE524277 JPA524277 JYW524277 KIS524277 KSO524277 LCK524277 LMG524277 LWC524277 MFY524277 MPU524277 MZQ524277 NJM524277 NTI524277 ODE524277 ONA524277 OWW524277 PGS524277 PQO524277 QAK524277 QKG524277 QUC524277 RDY524277 RNU524277 RXQ524277 SHM524277 SRI524277 TBE524277 TLA524277 TUW524277 UES524277 UOO524277 UYK524277 VIG524277 VSC524277 WBY524277 WLU524277 WVQ524277 H589813:I589813 JE589813 TA589813 ACW589813 AMS589813 AWO589813 BGK589813 BQG589813 CAC589813 CJY589813 CTU589813 DDQ589813 DNM589813 DXI589813 EHE589813 ERA589813 FAW589813 FKS589813 FUO589813 GEK589813 GOG589813 GYC589813 HHY589813 HRU589813 IBQ589813 ILM589813 IVI589813 JFE589813 JPA589813 JYW589813 KIS589813 KSO589813 LCK589813 LMG589813 LWC589813 MFY589813 MPU589813 MZQ589813 NJM589813 NTI589813 ODE589813 ONA589813 OWW589813 PGS589813 PQO589813 QAK589813 QKG589813 QUC589813 RDY589813 RNU589813 RXQ589813 SHM589813 SRI589813 TBE589813 TLA589813 TUW589813 UES589813 UOO589813 UYK589813 VIG589813 VSC589813 WBY589813 WLU589813 WVQ589813 H655349:I655349 JE655349 TA655349 ACW655349 AMS655349 AWO655349 BGK655349 BQG655349 CAC655349 CJY655349 CTU655349 DDQ655349 DNM655349 DXI655349 EHE655349 ERA655349 FAW655349 FKS655349 FUO655349 GEK655349 GOG655349 GYC655349 HHY655349 HRU655349 IBQ655349 ILM655349 IVI655349 JFE655349 JPA655349 JYW655349 KIS655349 KSO655349 LCK655349 LMG655349 LWC655349 MFY655349 MPU655349 MZQ655349 NJM655349 NTI655349 ODE655349 ONA655349 OWW655349 PGS655349 PQO655349 QAK655349 QKG655349 QUC655349 RDY655349 RNU655349 RXQ655349 SHM655349 SRI655349 TBE655349 TLA655349 TUW655349 UES655349 UOO655349 UYK655349 VIG655349 VSC655349 WBY655349 WLU655349 WVQ655349 H720885:I720885 JE720885 TA720885 ACW720885 AMS720885 AWO720885 BGK720885 BQG720885 CAC720885 CJY720885 CTU720885 DDQ720885 DNM720885 DXI720885 EHE720885 ERA720885 FAW720885 FKS720885 FUO720885 GEK720885 GOG720885 GYC720885 HHY720885 HRU720885 IBQ720885 ILM720885 IVI720885 JFE720885 JPA720885 JYW720885 KIS720885 KSO720885 LCK720885 LMG720885 LWC720885 MFY720885 MPU720885 MZQ720885 NJM720885 NTI720885 ODE720885 ONA720885 OWW720885 PGS720885 PQO720885 QAK720885 QKG720885 QUC720885 RDY720885 RNU720885 RXQ720885 SHM720885 SRI720885 TBE720885 TLA720885 TUW720885 UES720885 UOO720885 UYK720885 VIG720885 VSC720885 WBY720885 WLU720885 WVQ720885 H786421:I786421 JE786421 TA786421 ACW786421 AMS786421 AWO786421 BGK786421 BQG786421 CAC786421 CJY786421 CTU786421 DDQ786421 DNM786421 DXI786421 EHE786421 ERA786421 FAW786421 FKS786421 FUO786421 GEK786421 GOG786421 GYC786421 HHY786421 HRU786421 IBQ786421 ILM786421 IVI786421 JFE786421 JPA786421 JYW786421 KIS786421 KSO786421 LCK786421 LMG786421 LWC786421 MFY786421 MPU786421 MZQ786421 NJM786421 NTI786421 ODE786421 ONA786421 OWW786421 PGS786421 PQO786421 QAK786421 QKG786421 QUC786421 RDY786421 RNU786421 RXQ786421 SHM786421 SRI786421 TBE786421 TLA786421 TUW786421 UES786421 UOO786421 UYK786421 VIG786421 VSC786421 WBY786421 WLU786421 WVQ786421 H851957:I851957 JE851957 TA851957 ACW851957 AMS851957 AWO851957 BGK851957 BQG851957 CAC851957 CJY851957 CTU851957 DDQ851957 DNM851957 DXI851957 EHE851957 ERA851957 FAW851957 FKS851957 FUO851957 GEK851957 GOG851957 GYC851957 HHY851957 HRU851957 IBQ851957 ILM851957 IVI851957 JFE851957 JPA851957 JYW851957 KIS851957 KSO851957 LCK851957 LMG851957 LWC851957 MFY851957 MPU851957 MZQ851957 NJM851957 NTI851957 ODE851957 ONA851957 OWW851957 PGS851957 PQO851957 QAK851957 QKG851957 QUC851957 RDY851957 RNU851957 RXQ851957 SHM851957 SRI851957 TBE851957 TLA851957 TUW851957 UES851957 UOO851957 UYK851957 VIG851957 VSC851957 WBY851957 WLU851957 WVQ851957 H917493:I917493 JE917493 TA917493 ACW917493 AMS917493 AWO917493 BGK917493 BQG917493 CAC917493 CJY917493 CTU917493 DDQ917493 DNM917493 DXI917493 EHE917493 ERA917493 FAW917493 FKS917493 FUO917493 GEK917493 GOG917493 GYC917493 HHY917493 HRU917493 IBQ917493 ILM917493 IVI917493 JFE917493 JPA917493 JYW917493 KIS917493 KSO917493 LCK917493 LMG917493 LWC917493 MFY917493 MPU917493 MZQ917493 NJM917493 NTI917493 ODE917493 ONA917493 OWW917493 PGS917493 PQO917493 QAK917493 QKG917493 QUC917493 RDY917493 RNU917493 RXQ917493 SHM917493 SRI917493 TBE917493 TLA917493 TUW917493 UES917493 UOO917493 UYK917493 VIG917493 VSC917493 WBY917493 WLU917493 WVQ917493 H983029:I983029 JE983029 TA983029 ACW983029 AMS983029 AWO983029 BGK983029 BQG983029 CAC983029 CJY983029 CTU983029 DDQ983029 DNM983029 DXI983029 EHE983029 ERA983029 FAW983029 FKS983029 FUO983029 GEK983029 GOG983029 GYC983029 HHY983029 HRU983029 IBQ983029 ILM983029 IVI983029 JFE983029 JPA983029 JYW983029 KIS983029 KSO983029 LCK983029 LMG983029 LWC983029 MFY983029 MPU983029 MZQ983029 NJM983029 NTI983029 ODE983029 ONA983029 OWW983029 PGS983029 PQO983029 QAK983029 QKG983029 QUC983029 RDY983029 RNU983029 RXQ983029 SHM983029 SRI983029 TBE983029 TLA983029 TUW983029 UES983029 UOO983029 UYK983029 VIG983029 VSC983029 WBY983029 WLU983029 WVQ983029 H3:I3 H7:I7" xr:uid="{218F54B4-C2D6-4BFC-B449-8BF9F55E03F6}">
      <formula1>"1"</formula1>
    </dataValidation>
  </dataValidations>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補助額算定フォーマット</vt:lpstr>
      <vt:lpstr>補助額算定フォーマット!Print_Area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2021-03-18T02:56:58Z</cp:lastPrinted>
  <dcterms:created xsi:type="dcterms:W3CDTF">2018-04-03T05:58:40Z</dcterms:created>
  <dcterms:modified xsi:type="dcterms:W3CDTF">2025-05-21T06:17:14Z</dcterms:modified>
</cp:coreProperties>
</file>