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200101\Desktop\"/>
    </mc:Choice>
  </mc:AlternateContent>
  <xr:revisionPtr revIDLastSave="0" documentId="8_{CF6D9155-3FB4-49DF-A87C-7CE25861FE3C}" xr6:coauthVersionLast="47" xr6:coauthVersionMax="47" xr10:uidLastSave="{00000000-0000-0000-0000-000000000000}"/>
  <bookViews>
    <workbookView xWindow="-108" yWindow="-108" windowWidth="23256" windowHeight="12576" xr2:uid="{00000000-000D-0000-FFFF-FFFF00000000}"/>
  </bookViews>
  <sheets>
    <sheet name="肉用牛" sheetId="1" r:id="rId1"/>
    <sheet name="乳用牛" sheetId="2" r:id="rId2"/>
    <sheet name="豚" sheetId="3" r:id="rId3"/>
    <sheet name="鶏" sheetId="4" r:id="rId4"/>
  </sheets>
  <definedNames>
    <definedName name="_xlnm.Print_Area" localSheetId="3">鶏!$B$1:$J$48</definedName>
    <definedName name="_xlnm.Print_Area" localSheetId="2">豚!$B$1:$I$47</definedName>
    <definedName name="_xlnm.Print_Area" localSheetId="0">肉用牛!$B$1:$K$47</definedName>
    <definedName name="_xlnm.Print_Area" localSheetId="1">乳用牛!$B$1:$I$48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4" l="1"/>
  <c r="E41" i="4"/>
  <c r="E34" i="4"/>
  <c r="E35" i="4"/>
  <c r="E38" i="4"/>
  <c r="E33" i="4"/>
  <c r="E25" i="4"/>
  <c r="E26" i="4"/>
  <c r="E27" i="4"/>
  <c r="E28" i="4"/>
  <c r="E29" i="4"/>
  <c r="E30" i="4"/>
  <c r="E24" i="4"/>
  <c r="E20" i="4"/>
  <c r="E21" i="4"/>
  <c r="E19" i="4"/>
  <c r="E11" i="4"/>
  <c r="E15" i="4"/>
  <c r="E16" i="4"/>
  <c r="E12" i="4"/>
  <c r="E7" i="4"/>
  <c r="E8" i="4"/>
  <c r="E6" i="4"/>
  <c r="D44" i="4"/>
  <c r="D39" i="4"/>
  <c r="D31" i="4"/>
  <c r="D22" i="4"/>
  <c r="D17" i="4"/>
  <c r="D13" i="4"/>
  <c r="D9" i="4"/>
  <c r="D43" i="3"/>
  <c r="D38" i="3"/>
  <c r="D30" i="3"/>
  <c r="D21" i="3"/>
  <c r="D16" i="3"/>
  <c r="D12" i="3"/>
  <c r="D8" i="3"/>
  <c r="D39" i="2"/>
  <c r="D31" i="2"/>
  <c r="D22" i="2"/>
  <c r="D17" i="2"/>
  <c r="D13" i="2"/>
  <c r="D9" i="2"/>
  <c r="D46" i="2" l="1"/>
  <c r="E22" i="4"/>
  <c r="D45" i="3"/>
  <c r="E17" i="4"/>
  <c r="D46" i="4"/>
  <c r="E31" i="4"/>
  <c r="E13" i="4"/>
  <c r="E9" i="4"/>
  <c r="G44" i="4" l="1"/>
  <c r="J39" i="4"/>
  <c r="G31" i="4"/>
  <c r="H31" i="4"/>
  <c r="I31" i="4"/>
  <c r="J31" i="4"/>
  <c r="G22" i="4"/>
  <c r="H22" i="4"/>
  <c r="I22" i="4"/>
  <c r="J22" i="4"/>
  <c r="G17" i="4"/>
  <c r="H17" i="4"/>
  <c r="I17" i="4"/>
  <c r="J17" i="4"/>
  <c r="G13" i="4"/>
  <c r="H13" i="4"/>
  <c r="I13" i="4"/>
  <c r="F31" i="4"/>
  <c r="F22" i="4"/>
  <c r="F17" i="4"/>
  <c r="F13" i="4"/>
  <c r="G9" i="4"/>
  <c r="H9" i="4"/>
  <c r="I9" i="4"/>
  <c r="J9" i="4"/>
  <c r="F9" i="4"/>
  <c r="F30" i="3"/>
  <c r="G30" i="3"/>
  <c r="H30" i="3"/>
  <c r="I30" i="3"/>
  <c r="E30" i="3"/>
  <c r="F21" i="3"/>
  <c r="G21" i="3"/>
  <c r="H21" i="3"/>
  <c r="I21" i="3"/>
  <c r="E21" i="3"/>
  <c r="F16" i="3"/>
  <c r="G16" i="3"/>
  <c r="H16" i="3"/>
  <c r="I16" i="3"/>
  <c r="E16" i="3"/>
  <c r="F12" i="3"/>
  <c r="G12" i="3"/>
  <c r="H12" i="3"/>
  <c r="I12" i="3"/>
  <c r="E12" i="3"/>
  <c r="F8" i="3"/>
  <c r="G8" i="3"/>
  <c r="H8" i="3"/>
  <c r="I8" i="3"/>
  <c r="E8" i="3"/>
  <c r="F22" i="2"/>
  <c r="G22" i="2"/>
  <c r="H22" i="2"/>
  <c r="I22" i="2"/>
  <c r="E22" i="2"/>
  <c r="F17" i="2"/>
  <c r="G17" i="2"/>
  <c r="H17" i="2"/>
  <c r="I17" i="2"/>
  <c r="H13" i="2"/>
  <c r="H9" i="2"/>
  <c r="F43" i="1"/>
  <c r="G43" i="1"/>
  <c r="H43" i="1"/>
  <c r="I43" i="1"/>
  <c r="J43" i="1"/>
  <c r="K43" i="1"/>
  <c r="E43" i="1"/>
  <c r="F38" i="1"/>
  <c r="G38" i="1"/>
  <c r="H38" i="1"/>
  <c r="I38" i="1"/>
  <c r="E38" i="1"/>
  <c r="F30" i="1"/>
  <c r="G30" i="1"/>
  <c r="H30" i="1"/>
  <c r="I30" i="1"/>
  <c r="E30" i="1"/>
  <c r="E21" i="1"/>
  <c r="F21" i="1"/>
  <c r="G21" i="1"/>
  <c r="H21" i="1"/>
  <c r="I21" i="1"/>
  <c r="J21" i="1"/>
  <c r="K21" i="1"/>
  <c r="E16" i="1"/>
  <c r="F16" i="1"/>
  <c r="G16" i="1"/>
  <c r="H16" i="1"/>
  <c r="I16" i="1"/>
  <c r="J16" i="1"/>
  <c r="K16" i="1"/>
  <c r="F12" i="1"/>
  <c r="E12" i="1"/>
  <c r="G12" i="1"/>
  <c r="H12" i="1"/>
  <c r="I12" i="1"/>
  <c r="J12" i="1"/>
  <c r="F8" i="1"/>
  <c r="G8" i="1"/>
  <c r="H8" i="1"/>
  <c r="E8" i="1"/>
  <c r="E45" i="1" l="1"/>
  <c r="J32" i="1"/>
  <c r="J38" i="1" s="1"/>
  <c r="J23" i="1"/>
  <c r="J30" i="1" s="1"/>
  <c r="K32" i="1"/>
  <c r="K38" i="1" s="1"/>
  <c r="K24" i="1"/>
  <c r="K23" i="1"/>
  <c r="K10" i="1"/>
  <c r="K12" i="1" s="1"/>
  <c r="K8" i="1"/>
  <c r="K30" i="1" l="1"/>
  <c r="K45" i="1"/>
  <c r="J8" i="1"/>
  <c r="I8" i="1"/>
  <c r="F45" i="1"/>
  <c r="J45" i="1" l="1"/>
  <c r="H45" i="1"/>
  <c r="G45" i="1"/>
  <c r="D43" i="1"/>
  <c r="D38" i="1"/>
  <c r="D30" i="1"/>
  <c r="D21" i="1"/>
  <c r="D16" i="1"/>
  <c r="D8" i="1"/>
  <c r="I45" i="1" l="1"/>
  <c r="D12" i="1" l="1"/>
  <c r="D45" i="1" s="1"/>
  <c r="E17" i="2"/>
</calcChain>
</file>

<file path=xl/sharedStrings.xml><?xml version="1.0" encoding="utf-8"?>
<sst xmlns="http://schemas.openxmlformats.org/spreadsheetml/2006/main" count="474" uniqueCount="109">
  <si>
    <t>地域</t>
    <rPh sb="0" eb="2">
      <t>チイキ</t>
    </rPh>
    <phoneticPr fontId="3"/>
  </si>
  <si>
    <t>市町村名</t>
    <rPh sb="0" eb="3">
      <t>シチョウソン</t>
    </rPh>
    <rPh sb="3" eb="4">
      <t>メイ</t>
    </rPh>
    <phoneticPr fontId="3"/>
  </si>
  <si>
    <t>農場数</t>
    <rPh sb="0" eb="2">
      <t>ノウジョウ</t>
    </rPh>
    <rPh sb="2" eb="3">
      <t>スウ</t>
    </rPh>
    <phoneticPr fontId="3"/>
  </si>
  <si>
    <t>乳用種計</t>
    <rPh sb="0" eb="3">
      <t>ニュウヨウシュ</t>
    </rPh>
    <rPh sb="3" eb="4">
      <t>ケイ</t>
    </rPh>
    <phoneticPr fontId="3"/>
  </si>
  <si>
    <t>合計</t>
    <rPh sb="0" eb="2">
      <t>ゴウケイ</t>
    </rPh>
    <phoneticPr fontId="3"/>
  </si>
  <si>
    <t>繁殖牛</t>
    <rPh sb="0" eb="2">
      <t>ハンショク</t>
    </rPh>
    <rPh sb="2" eb="3">
      <t>ギュウ</t>
    </rPh>
    <phoneticPr fontId="3"/>
  </si>
  <si>
    <t>育成牛</t>
    <rPh sb="0" eb="2">
      <t>イクセイ</t>
    </rPh>
    <rPh sb="2" eb="3">
      <t>ギュウ</t>
    </rPh>
    <phoneticPr fontId="3"/>
  </si>
  <si>
    <t>肥育牛</t>
    <rPh sb="0" eb="3">
      <t>ヒイクギュウ</t>
    </rPh>
    <phoneticPr fontId="3"/>
  </si>
  <si>
    <t>交雑種</t>
    <rPh sb="0" eb="3">
      <t>コウザツシュ</t>
    </rPh>
    <phoneticPr fontId="3"/>
  </si>
  <si>
    <t>中部</t>
    <rPh sb="0" eb="2">
      <t>チュウブ</t>
    </rPh>
    <phoneticPr fontId="4"/>
  </si>
  <si>
    <t>宮崎市</t>
  </si>
  <si>
    <t>国富町</t>
  </si>
  <si>
    <t>綾町</t>
  </si>
  <si>
    <t>中部地域</t>
    <rPh sb="0" eb="2">
      <t>チュウブ</t>
    </rPh>
    <rPh sb="2" eb="4">
      <t>チイキ</t>
    </rPh>
    <phoneticPr fontId="4"/>
  </si>
  <si>
    <t>南那珂</t>
    <rPh sb="0" eb="3">
      <t>ミナミナカ</t>
    </rPh>
    <phoneticPr fontId="4"/>
  </si>
  <si>
    <t>日南市</t>
  </si>
  <si>
    <t>串間市</t>
  </si>
  <si>
    <t>南那珂地域</t>
    <rPh sb="0" eb="3">
      <t>ミナミナカ</t>
    </rPh>
    <rPh sb="3" eb="5">
      <t>チイキ</t>
    </rPh>
    <phoneticPr fontId="3"/>
  </si>
  <si>
    <t>北諸県郡</t>
  </si>
  <si>
    <t>都城市</t>
  </si>
  <si>
    <t>三股町</t>
  </si>
  <si>
    <t>北諸県地域</t>
    <rPh sb="0" eb="3">
      <t>キタモロカタ</t>
    </rPh>
    <rPh sb="3" eb="5">
      <t>チイキ</t>
    </rPh>
    <phoneticPr fontId="3"/>
  </si>
  <si>
    <t>西諸県郡</t>
  </si>
  <si>
    <t>小林市</t>
  </si>
  <si>
    <t>えびの市</t>
  </si>
  <si>
    <t>高原町</t>
  </si>
  <si>
    <t>西諸県地域</t>
    <rPh sb="0" eb="3">
      <t>ニシモロカタ</t>
    </rPh>
    <rPh sb="3" eb="5">
      <t>チイキ</t>
    </rPh>
    <phoneticPr fontId="3"/>
  </si>
  <si>
    <t>児湯郡</t>
  </si>
  <si>
    <t>西都市</t>
  </si>
  <si>
    <t>高鍋町</t>
  </si>
  <si>
    <t>新富町</t>
  </si>
  <si>
    <t>西米良村</t>
  </si>
  <si>
    <t>木城町</t>
  </si>
  <si>
    <t>川南町</t>
  </si>
  <si>
    <t>都農町</t>
  </si>
  <si>
    <t>児湯地域</t>
    <rPh sb="0" eb="2">
      <t>コユ</t>
    </rPh>
    <rPh sb="2" eb="4">
      <t>チイキ</t>
    </rPh>
    <phoneticPr fontId="3"/>
  </si>
  <si>
    <t>東臼杵郡</t>
  </si>
  <si>
    <t>延岡市</t>
  </si>
  <si>
    <t>日向市</t>
  </si>
  <si>
    <t>門川町</t>
  </si>
  <si>
    <t>諸塚村</t>
  </si>
  <si>
    <t>椎葉村</t>
  </si>
  <si>
    <t>美郷町</t>
  </si>
  <si>
    <t>東臼杵地域</t>
    <rPh sb="0" eb="3">
      <t>ヒガシウスキ</t>
    </rPh>
    <rPh sb="3" eb="5">
      <t>チイキ</t>
    </rPh>
    <phoneticPr fontId="3"/>
  </si>
  <si>
    <t>西臼杵郡</t>
  </si>
  <si>
    <t>高千穂町</t>
  </si>
  <si>
    <t>日之影町</t>
  </si>
  <si>
    <t>五ヶ瀬町</t>
  </si>
  <si>
    <t>西臼杵地域</t>
    <rPh sb="0" eb="3">
      <t>ニシウスキ</t>
    </rPh>
    <rPh sb="3" eb="5">
      <t>チイキ</t>
    </rPh>
    <phoneticPr fontId="3"/>
  </si>
  <si>
    <t>宮崎県全体</t>
    <rPh sb="0" eb="3">
      <t>ミヤザキケン</t>
    </rPh>
    <rPh sb="3" eb="5">
      <t>ゼンタイ</t>
    </rPh>
    <phoneticPr fontId="3"/>
  </si>
  <si>
    <t>搾乳牛</t>
    <rPh sb="2" eb="3">
      <t>ギュウ</t>
    </rPh>
    <phoneticPr fontId="3"/>
  </si>
  <si>
    <t>乾乳牛</t>
    <rPh sb="2" eb="3">
      <t>ギュウ</t>
    </rPh>
    <phoneticPr fontId="3"/>
  </si>
  <si>
    <t>全体</t>
    <rPh sb="0" eb="2">
      <t>ゼンタイ</t>
    </rPh>
    <phoneticPr fontId="3"/>
  </si>
  <si>
    <t>採卵鶏</t>
    <rPh sb="0" eb="3">
      <t>サイランケイ</t>
    </rPh>
    <phoneticPr fontId="3"/>
  </si>
  <si>
    <t>種鶏</t>
    <rPh sb="0" eb="2">
      <t>シュケイ</t>
    </rPh>
    <phoneticPr fontId="3"/>
  </si>
  <si>
    <t>羽数</t>
    <rPh sb="0" eb="2">
      <t>ハスウ</t>
    </rPh>
    <phoneticPr fontId="3"/>
  </si>
  <si>
    <t>中部地域</t>
    <rPh sb="0" eb="2">
      <t>チュウブ</t>
    </rPh>
    <rPh sb="2" eb="4">
      <t>チイキ</t>
    </rPh>
    <phoneticPr fontId="3"/>
  </si>
  <si>
    <t>南那珂地域</t>
    <rPh sb="0" eb="3">
      <t>ミナミナカ</t>
    </rPh>
    <rPh sb="3" eb="5">
      <t>チイキ</t>
    </rPh>
    <phoneticPr fontId="4"/>
  </si>
  <si>
    <t>北諸地域</t>
    <rPh sb="0" eb="1">
      <t>キタ</t>
    </rPh>
    <rPh sb="1" eb="2">
      <t>モロ</t>
    </rPh>
    <rPh sb="2" eb="4">
      <t>チイキ</t>
    </rPh>
    <phoneticPr fontId="3"/>
  </si>
  <si>
    <t>西諸地域</t>
    <rPh sb="0" eb="2">
      <t>ニシモロ</t>
    </rPh>
    <rPh sb="2" eb="4">
      <t>チイキ</t>
    </rPh>
    <phoneticPr fontId="3"/>
  </si>
  <si>
    <t>全　　体</t>
    <rPh sb="0" eb="1">
      <t>ゼン</t>
    </rPh>
    <rPh sb="3" eb="4">
      <t>カラダ</t>
    </rPh>
    <phoneticPr fontId="3"/>
  </si>
  <si>
    <t>ブロイラー</t>
    <phoneticPr fontId="3"/>
  </si>
  <si>
    <t>③豚全体</t>
    <rPh sb="1" eb="2">
      <t>ブタ</t>
    </rPh>
    <rPh sb="2" eb="4">
      <t>ゼンタイ</t>
    </rPh>
    <phoneticPr fontId="3"/>
  </si>
  <si>
    <t>④鶏全体</t>
    <rPh sb="1" eb="2">
      <t>トリ</t>
    </rPh>
    <rPh sb="2" eb="4">
      <t>ゼンタイ</t>
    </rPh>
    <phoneticPr fontId="3"/>
  </si>
  <si>
    <t>①肉用牛全体</t>
    <rPh sb="1" eb="4">
      <t>ニクヨウギュウ</t>
    </rPh>
    <rPh sb="4" eb="6">
      <t>ゼンタイ</t>
    </rPh>
    <phoneticPr fontId="3"/>
  </si>
  <si>
    <t>中部地域</t>
  </si>
  <si>
    <t>南那珂地域</t>
  </si>
  <si>
    <t>北諸県地域</t>
  </si>
  <si>
    <t>西諸県地域</t>
  </si>
  <si>
    <t>児湯地域</t>
  </si>
  <si>
    <t>東臼杵地域</t>
  </si>
  <si>
    <t>西臼杵地域</t>
  </si>
  <si>
    <t>宮崎県全体</t>
  </si>
  <si>
    <t>②乳用牛全体</t>
    <rPh sb="1" eb="3">
      <t>ニュウヨウ</t>
    </rPh>
    <rPh sb="3" eb="4">
      <t>ウシ</t>
    </rPh>
    <rPh sb="4" eb="6">
      <t>ゼンタイ</t>
    </rPh>
    <phoneticPr fontId="3"/>
  </si>
  <si>
    <t>その他家禽</t>
    <rPh sb="2" eb="3">
      <t>タ</t>
    </rPh>
    <rPh sb="3" eb="5">
      <t>カキン</t>
    </rPh>
    <phoneticPr fontId="3"/>
  </si>
  <si>
    <t>地鶏</t>
    <rPh sb="0" eb="2">
      <t>ジドリ</t>
    </rPh>
    <phoneticPr fontId="2"/>
  </si>
  <si>
    <t>－</t>
  </si>
  <si>
    <t>－</t>
    <phoneticPr fontId="2"/>
  </si>
  <si>
    <t>－</t>
    <phoneticPr fontId="2"/>
  </si>
  <si>
    <t>－</t>
    <phoneticPr fontId="2"/>
  </si>
  <si>
    <t>－</t>
    <phoneticPr fontId="2"/>
  </si>
  <si>
    <t>－</t>
    <phoneticPr fontId="2"/>
  </si>
  <si>
    <t>肉用種計</t>
    <rPh sb="0" eb="2">
      <t>ニクヨウ</t>
    </rPh>
    <rPh sb="2" eb="3">
      <t>タネ</t>
    </rPh>
    <rPh sb="3" eb="4">
      <t>ケイ</t>
    </rPh>
    <phoneticPr fontId="3"/>
  </si>
  <si>
    <t>－</t>
    <phoneticPr fontId="2"/>
  </si>
  <si>
    <t>－</t>
    <phoneticPr fontId="2"/>
  </si>
  <si>
    <t>経産牛</t>
    <rPh sb="0" eb="2">
      <t>ケイサン</t>
    </rPh>
    <rPh sb="2" eb="3">
      <t>ギュウ</t>
    </rPh>
    <phoneticPr fontId="2"/>
  </si>
  <si>
    <t>小計</t>
    <rPh sb="0" eb="2">
      <t>ショウケイ</t>
    </rPh>
    <phoneticPr fontId="3"/>
  </si>
  <si>
    <t>－</t>
    <phoneticPr fontId="2"/>
  </si>
  <si>
    <t>子取り用雌豚</t>
    <rPh sb="0" eb="1">
      <t>コ</t>
    </rPh>
    <rPh sb="1" eb="2">
      <t>ト</t>
    </rPh>
    <rPh sb="3" eb="4">
      <t>ヨウ</t>
    </rPh>
    <rPh sb="4" eb="5">
      <t>メス</t>
    </rPh>
    <rPh sb="5" eb="6">
      <t>ブタ</t>
    </rPh>
    <phoneticPr fontId="2"/>
  </si>
  <si>
    <t>種おす豚</t>
    <rPh sb="0" eb="1">
      <t>シュ</t>
    </rPh>
    <rPh sb="3" eb="4">
      <t>ブタ</t>
    </rPh>
    <phoneticPr fontId="2"/>
  </si>
  <si>
    <t>肥育豚</t>
    <rPh sb="0" eb="2">
      <t>ヒイク</t>
    </rPh>
    <rPh sb="2" eb="3">
      <t>ブタ</t>
    </rPh>
    <phoneticPr fontId="2"/>
  </si>
  <si>
    <t>その他</t>
    <rPh sb="2" eb="3">
      <t>タ</t>
    </rPh>
    <phoneticPr fontId="2"/>
  </si>
  <si>
    <t>市町村別家畜飼養頭数（平成２８年２月１日現在）</t>
    <rPh sb="0" eb="3">
      <t>シチョウソン</t>
    </rPh>
    <rPh sb="3" eb="4">
      <t>ベツ</t>
    </rPh>
    <rPh sb="4" eb="8">
      <t>カチクシヨウ</t>
    </rPh>
    <rPh sb="8" eb="10">
      <t>トウスウ</t>
    </rPh>
    <rPh sb="11" eb="13">
      <t>ヘイセイ</t>
    </rPh>
    <rPh sb="15" eb="16">
      <t>ネン</t>
    </rPh>
    <rPh sb="17" eb="18">
      <t>ガツ</t>
    </rPh>
    <rPh sb="19" eb="20">
      <t>ニチ</t>
    </rPh>
    <rPh sb="20" eb="22">
      <t>ゲンザイ</t>
    </rPh>
    <phoneticPr fontId="2"/>
  </si>
  <si>
    <t>－</t>
    <phoneticPr fontId="2"/>
  </si>
  <si>
    <t>（千羽）</t>
    <rPh sb="1" eb="3">
      <t>センハ</t>
    </rPh>
    <phoneticPr fontId="2"/>
  </si>
  <si>
    <t>－</t>
    <phoneticPr fontId="2"/>
  </si>
  <si>
    <t>－</t>
    <phoneticPr fontId="2"/>
  </si>
  <si>
    <t>χ</t>
    <phoneticPr fontId="2"/>
  </si>
  <si>
    <t>χ</t>
    <phoneticPr fontId="2"/>
  </si>
  <si>
    <t>χ</t>
    <phoneticPr fontId="2"/>
  </si>
  <si>
    <t>χ</t>
    <phoneticPr fontId="2"/>
  </si>
  <si>
    <t>－</t>
    <phoneticPr fontId="2"/>
  </si>
  <si>
    <t>χ</t>
    <phoneticPr fontId="2"/>
  </si>
  <si>
    <t>－</t>
    <phoneticPr fontId="2"/>
  </si>
  <si>
    <t>χ</t>
    <phoneticPr fontId="2"/>
  </si>
  <si>
    <t>「経産牛」：分娩経験のある牛
「搾乳牛」：経産牛のうち搾乳中の牛
「間乳牛」：経産牛のうち搾乳していない牛
「育成牛」：出生してから分娩経験のない牛
「０」：１～４頭又は千羽を四捨五入したもの
「－」：事実のないもの
「χ」：農場数が２以下の市町村の頭羽数（「χ」を推定し得る場合は地域全体の集計も「χ」とする）</t>
    <rPh sb="1" eb="3">
      <t>ケイサン</t>
    </rPh>
    <rPh sb="3" eb="4">
      <t>ギュウ</t>
    </rPh>
    <rPh sb="6" eb="8">
      <t>ブンベン</t>
    </rPh>
    <rPh sb="8" eb="10">
      <t>ケイケン</t>
    </rPh>
    <rPh sb="13" eb="14">
      <t>ウシ</t>
    </rPh>
    <rPh sb="16" eb="18">
      <t>サクニュウ</t>
    </rPh>
    <rPh sb="18" eb="19">
      <t>ギュウ</t>
    </rPh>
    <rPh sb="21" eb="23">
      <t>ケイサン</t>
    </rPh>
    <rPh sb="23" eb="24">
      <t>ギュウ</t>
    </rPh>
    <rPh sb="27" eb="29">
      <t>サクニュウ</t>
    </rPh>
    <rPh sb="29" eb="30">
      <t>チュウ</t>
    </rPh>
    <rPh sb="31" eb="32">
      <t>ウシ</t>
    </rPh>
    <rPh sb="34" eb="35">
      <t>カン</t>
    </rPh>
    <rPh sb="35" eb="37">
      <t>ニュウギュウ</t>
    </rPh>
    <rPh sb="39" eb="41">
      <t>ケイサン</t>
    </rPh>
    <rPh sb="41" eb="42">
      <t>ギュウ</t>
    </rPh>
    <rPh sb="45" eb="47">
      <t>サクニュウ</t>
    </rPh>
    <rPh sb="52" eb="53">
      <t>ウシ</t>
    </rPh>
    <rPh sb="55" eb="57">
      <t>イクセイ</t>
    </rPh>
    <rPh sb="57" eb="58">
      <t>ギュウ</t>
    </rPh>
    <rPh sb="60" eb="62">
      <t>シュッセイ</t>
    </rPh>
    <rPh sb="66" eb="68">
      <t>ブンベン</t>
    </rPh>
    <rPh sb="68" eb="70">
      <t>ケイケン</t>
    </rPh>
    <rPh sb="73" eb="74">
      <t>ウシ</t>
    </rPh>
    <phoneticPr fontId="2"/>
  </si>
  <si>
    <t>「採卵鶏」：鶏卵を生産することを目的として飼養している鶏
「ブロイラー」：食用に供する目的で飼養し、ふ化後３か月未満で肉用として出荷する鶏
「種鶏」：ひなの生産を目的として、種卵採取を行うための鶏をいい、おすを含む。
「地鶏」：みやざき地頭鶏及びその他地鶏
「その他家禽」：あひる、ウズラ、キジ、ダチョウ及びその他の家禽
「０」：１～４頭又は千羽を四捨五入したもの
「－」：事実のないもの
「χ」：農場数が２以下の市町村の頭羽数（「χ」を推定し得る場合は地域全体の集計も「χ」とする）</t>
    <rPh sb="1" eb="4">
      <t>サイランケイ</t>
    </rPh>
    <rPh sb="6" eb="8">
      <t>ケイラン</t>
    </rPh>
    <rPh sb="9" eb="11">
      <t>セイサン</t>
    </rPh>
    <rPh sb="16" eb="18">
      <t>モクテキ</t>
    </rPh>
    <rPh sb="21" eb="23">
      <t>シヨウ</t>
    </rPh>
    <rPh sb="27" eb="28">
      <t>ニワトリ</t>
    </rPh>
    <rPh sb="37" eb="39">
      <t>ショクヨウ</t>
    </rPh>
    <rPh sb="40" eb="41">
      <t>キョウ</t>
    </rPh>
    <rPh sb="43" eb="45">
      <t>モクテキ</t>
    </rPh>
    <rPh sb="46" eb="48">
      <t>シヨウ</t>
    </rPh>
    <rPh sb="51" eb="53">
      <t>カゴ</t>
    </rPh>
    <rPh sb="55" eb="56">
      <t>ゲツ</t>
    </rPh>
    <rPh sb="56" eb="58">
      <t>ミマン</t>
    </rPh>
    <rPh sb="59" eb="61">
      <t>ニクヨウ</t>
    </rPh>
    <rPh sb="64" eb="66">
      <t>シュッカ</t>
    </rPh>
    <rPh sb="68" eb="69">
      <t>ニワトリ</t>
    </rPh>
    <rPh sb="71" eb="73">
      <t>シュケイ</t>
    </rPh>
    <rPh sb="78" eb="80">
      <t>セイサン</t>
    </rPh>
    <rPh sb="81" eb="83">
      <t>モクテキ</t>
    </rPh>
    <rPh sb="87" eb="88">
      <t>タネ</t>
    </rPh>
    <rPh sb="88" eb="89">
      <t>タマゴ</t>
    </rPh>
    <rPh sb="89" eb="91">
      <t>サイシュ</t>
    </rPh>
    <rPh sb="92" eb="93">
      <t>オコナ</t>
    </rPh>
    <rPh sb="97" eb="98">
      <t>ニワトリ</t>
    </rPh>
    <rPh sb="105" eb="106">
      <t>フク</t>
    </rPh>
    <rPh sb="110" eb="112">
      <t>ジドリ</t>
    </rPh>
    <rPh sb="126" eb="128">
      <t>ジドリ</t>
    </rPh>
    <rPh sb="132" eb="133">
      <t>タ</t>
    </rPh>
    <rPh sb="133" eb="135">
      <t>カキン</t>
    </rPh>
    <rPh sb="152" eb="153">
      <t>オヨ</t>
    </rPh>
    <rPh sb="156" eb="157">
      <t>タ</t>
    </rPh>
    <rPh sb="158" eb="160">
      <t>カキン</t>
    </rPh>
    <phoneticPr fontId="2"/>
  </si>
  <si>
    <t>「肉用種」：肉用を目的として飼養している牛のうち乳用種以外の牛
「乳用種」：乳用種のうち肉用を目的として飼養している牛
「交雑種」：乳用種のめすに肉用種のおすを交配して生産された牛
「繁殖牛」：子牛を生産することを目的として飼養している肉用種の牛
「肥育牛」：肉用として販売することを目的に飼養している肉用種の牛
「育成牛」：もと牛として出荷する予定の牛で、ほ育中又は育成中の牛
「０」：１～４頭又は千羽を四捨五入したもの
「－」：事実のないもの
「χ」：農場数が２以下の市町村の頭羽数（「χ」を推定し得る場合は地域全体の集計も「χ」とする）</t>
    <rPh sb="1" eb="4">
      <t>ニクヨウシュ</t>
    </rPh>
    <rPh sb="6" eb="8">
      <t>ニクヨウ</t>
    </rPh>
    <rPh sb="9" eb="11">
      <t>モクテキ</t>
    </rPh>
    <rPh sb="14" eb="16">
      <t>シヨウ</t>
    </rPh>
    <rPh sb="20" eb="21">
      <t>ウシ</t>
    </rPh>
    <rPh sb="30" eb="31">
      <t>ウシ</t>
    </rPh>
    <rPh sb="33" eb="36">
      <t>ニュウヨウシュ</t>
    </rPh>
    <rPh sb="38" eb="41">
      <t>ニュウヨウシュ</t>
    </rPh>
    <rPh sb="61" eb="64">
      <t>コウザツシュ</t>
    </rPh>
    <rPh sb="66" eb="69">
      <t>ニュウヨウシュ</t>
    </rPh>
    <rPh sb="73" eb="76">
      <t>ニクヨウシュ</t>
    </rPh>
    <rPh sb="80" eb="82">
      <t>コウハイ</t>
    </rPh>
    <rPh sb="84" eb="86">
      <t>セイサン</t>
    </rPh>
    <rPh sb="89" eb="90">
      <t>ウシ</t>
    </rPh>
    <rPh sb="92" eb="94">
      <t>ハンショク</t>
    </rPh>
    <rPh sb="94" eb="95">
      <t>ギュウ</t>
    </rPh>
    <rPh sb="97" eb="99">
      <t>コウシ</t>
    </rPh>
    <rPh sb="100" eb="102">
      <t>セイサン</t>
    </rPh>
    <rPh sb="107" eb="109">
      <t>モクテキ</t>
    </rPh>
    <rPh sb="112" eb="114">
      <t>シヨウ</t>
    </rPh>
    <rPh sb="118" eb="121">
      <t>ニクヨウシュ</t>
    </rPh>
    <rPh sb="122" eb="123">
      <t>ウシ</t>
    </rPh>
    <rPh sb="125" eb="128">
      <t>ヒイクギュウ</t>
    </rPh>
    <rPh sb="130" eb="132">
      <t>ニクヨウ</t>
    </rPh>
    <rPh sb="135" eb="137">
      <t>ハンバイ</t>
    </rPh>
    <rPh sb="142" eb="144">
      <t>モクテキ</t>
    </rPh>
    <rPh sb="145" eb="147">
      <t>シヨウ</t>
    </rPh>
    <rPh sb="151" eb="154">
      <t>ニクヨウシュ</t>
    </rPh>
    <rPh sb="155" eb="156">
      <t>ウシ</t>
    </rPh>
    <phoneticPr fontId="2"/>
  </si>
  <si>
    <t>「子取り用雌豚」：生後６か月以上で小豚を生産することを目的として飼養しているめす豚
「種おす豚」：生後６か月以上で種付けに供することを目的として飼養しているおす豚
「肥育豚」：肥育して肉豚として販売することを目的として飼養している豚
「その他」：子取り用雌豚、種おす豚及び肥育豚以外の豚で肥育用や繁殖用などのもと豚として出荷する予定の子豚、肉用に出荷する目的で肥育中の
　　　　　　　繁殖めす豚や種おす豚の廃豚
「０」：１～４頭又は千羽を四捨五入したもの
「－」：事実のないもの
「χ」：農場数が２以下の市町村の頭羽数（「χ」を推定し得る場合は地域全体の集計も「χ」とする）</t>
    <rPh sb="1" eb="3">
      <t>コト</t>
    </rPh>
    <rPh sb="4" eb="5">
      <t>ヨウ</t>
    </rPh>
    <rPh sb="5" eb="6">
      <t>メス</t>
    </rPh>
    <rPh sb="6" eb="7">
      <t>ブタ</t>
    </rPh>
    <rPh sb="9" eb="11">
      <t>セイゴ</t>
    </rPh>
    <rPh sb="13" eb="14">
      <t>ゲツ</t>
    </rPh>
    <rPh sb="14" eb="16">
      <t>イジョウ</t>
    </rPh>
    <rPh sb="17" eb="19">
      <t>コブタ</t>
    </rPh>
    <rPh sb="20" eb="22">
      <t>セイサン</t>
    </rPh>
    <rPh sb="27" eb="29">
      <t>モクテキ</t>
    </rPh>
    <rPh sb="32" eb="34">
      <t>シヨウ</t>
    </rPh>
    <rPh sb="40" eb="41">
      <t>ブタ</t>
    </rPh>
    <rPh sb="43" eb="44">
      <t>タネ</t>
    </rPh>
    <rPh sb="46" eb="47">
      <t>ブタ</t>
    </rPh>
    <rPh sb="49" eb="51">
      <t>セイゴ</t>
    </rPh>
    <rPh sb="53" eb="54">
      <t>ゲツ</t>
    </rPh>
    <rPh sb="54" eb="56">
      <t>イジョウ</t>
    </rPh>
    <rPh sb="57" eb="59">
      <t>タネツ</t>
    </rPh>
    <rPh sb="61" eb="62">
      <t>キョウ</t>
    </rPh>
    <rPh sb="67" eb="69">
      <t>モクテキ</t>
    </rPh>
    <rPh sb="72" eb="74">
      <t>シヨウ</t>
    </rPh>
    <rPh sb="80" eb="81">
      <t>ブタ</t>
    </rPh>
    <rPh sb="83" eb="85">
      <t>ヒイク</t>
    </rPh>
    <rPh sb="85" eb="86">
      <t>ブタ</t>
    </rPh>
    <rPh sb="88" eb="90">
      <t>ヒイク</t>
    </rPh>
    <rPh sb="92" eb="93">
      <t>ニク</t>
    </rPh>
    <rPh sb="93" eb="94">
      <t>ブタ</t>
    </rPh>
    <rPh sb="97" eb="99">
      <t>ハンバイ</t>
    </rPh>
    <rPh sb="104" eb="106">
      <t>モクテキ</t>
    </rPh>
    <rPh sb="109" eb="111">
      <t>シヨウ</t>
    </rPh>
    <rPh sb="115" eb="116">
      <t>ブタ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</si>
</sst>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1"/>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0" fillId="0" borderId="0" xfId="0" applyAlignment="1"/>
    <xf numFmtId="38" fontId="0" fillId="0" borderId="1" xfId="1" applyFont="1" applyBorder="1" applyAlignment="1">
      <alignment vertical="center"/>
    </xf>
    <xf numFmtId="38" fontId="5" fillId="2" borderId="1" xfId="1" applyFont="1" applyFill="1" applyBorder="1" applyAlignment="1">
      <alignment vertical="center"/>
    </xf>
    <xf numFmtId="38" fontId="0" fillId="2" borderId="1" xfId="1" applyFont="1" applyFill="1" applyBorder="1" applyAlignment="1">
      <alignment vertical="center"/>
    </xf>
    <xf numFmtId="0" fontId="0" fillId="0" borderId="0" xfId="0" applyAlignment="1">
      <alignment vertical="center"/>
    </xf>
    <xf numFmtId="38" fontId="8" fillId="0" borderId="0" xfId="1" applyFont="1">
      <alignment vertical="center"/>
    </xf>
    <xf numFmtId="38" fontId="9" fillId="0" borderId="0" xfId="1" applyFont="1">
      <alignment vertical="center"/>
    </xf>
    <xf numFmtId="38" fontId="7" fillId="0" borderId="0" xfId="1" applyFont="1">
      <alignment vertical="center"/>
    </xf>
    <xf numFmtId="0" fontId="0" fillId="0" borderId="0" xfId="0" applyAlignment="1">
      <alignment vertical="center" wrapText="1"/>
    </xf>
    <xf numFmtId="38" fontId="0" fillId="0" borderId="1" xfId="1" applyFont="1" applyFill="1" applyBorder="1" applyAlignment="1">
      <alignment vertical="center"/>
    </xf>
    <xf numFmtId="14" fontId="6" fillId="0" borderId="0" xfId="0" applyNumberFormat="1" applyFont="1" applyBorder="1" applyAlignment="1">
      <alignment horizontal="center" vertical="center"/>
    </xf>
    <xf numFmtId="0" fontId="0" fillId="0" borderId="1" xfId="0" applyBorder="1" applyAlignment="1">
      <alignment vertical="center"/>
    </xf>
    <xf numFmtId="38" fontId="0" fillId="0" borderId="1" xfId="1" applyFont="1" applyBorder="1" applyAlignment="1">
      <alignment horizontal="right" vertical="center"/>
    </xf>
    <xf numFmtId="38" fontId="0" fillId="2" borderId="1" xfId="1" applyFont="1" applyFill="1" applyBorder="1" applyAlignment="1">
      <alignment horizontal="right" vertical="center"/>
    </xf>
    <xf numFmtId="176" fontId="0" fillId="0" borderId="1" xfId="1" applyNumberFormat="1" applyFont="1" applyBorder="1" applyAlignment="1">
      <alignment horizontal="right" vertical="center"/>
    </xf>
    <xf numFmtId="38" fontId="0" fillId="0" borderId="1" xfId="1" applyFont="1" applyFill="1" applyBorder="1" applyAlignment="1">
      <alignment horizontal="right" vertical="center"/>
    </xf>
    <xf numFmtId="0" fontId="0" fillId="0" borderId="0" xfId="0" applyNumberFormat="1">
      <alignment vertical="center"/>
    </xf>
    <xf numFmtId="38" fontId="0" fillId="0" borderId="0" xfId="1" applyFont="1">
      <alignment vertical="center"/>
    </xf>
    <xf numFmtId="0" fontId="8" fillId="0" borderId="0" xfId="1" applyNumberFormat="1" applyFont="1">
      <alignment vertical="center"/>
    </xf>
    <xf numFmtId="0" fontId="7" fillId="0" borderId="0" xfId="1" applyNumberFormat="1" applyFont="1">
      <alignment vertical="center"/>
    </xf>
    <xf numFmtId="0" fontId="0" fillId="0" borderId="0" xfId="0" applyNumberFormat="1" applyAlignment="1"/>
    <xf numFmtId="0" fontId="0" fillId="0" borderId="0" xfId="1" applyNumberFormat="1" applyFont="1" applyAlignment="1"/>
    <xf numFmtId="176" fontId="0" fillId="2" borderId="1" xfId="0" applyNumberFormat="1" applyFill="1" applyBorder="1" applyAlignment="1">
      <alignment horizontal="right" vertical="center"/>
    </xf>
    <xf numFmtId="0" fontId="0" fillId="0" borderId="0" xfId="0" applyBorder="1" applyAlignment="1">
      <alignment vertical="center"/>
    </xf>
    <xf numFmtId="14" fontId="10" fillId="0" borderId="3" xfId="0" applyNumberFormat="1" applyFont="1" applyBorder="1" applyAlignment="1">
      <alignment vertical="center"/>
    </xf>
    <xf numFmtId="176" fontId="0" fillId="0" borderId="0" xfId="0" applyNumberFormat="1">
      <alignment vertical="center"/>
    </xf>
    <xf numFmtId="14" fontId="10" fillId="0" borderId="0" xfId="0" applyNumberFormat="1" applyFont="1" applyBorder="1" applyAlignment="1">
      <alignment horizontal="center" vertical="center"/>
    </xf>
    <xf numFmtId="14" fontId="10" fillId="0" borderId="0" xfId="0" applyNumberFormat="1" applyFont="1" applyBorder="1" applyAlignment="1">
      <alignment vertical="center"/>
    </xf>
    <xf numFmtId="0" fontId="0" fillId="0" borderId="0" xfId="0" applyBorder="1" applyAlignment="1">
      <alignment horizontal="center" vertical="center" wrapText="1"/>
    </xf>
    <xf numFmtId="38" fontId="0" fillId="0" borderId="0" xfId="1" applyFont="1" applyBorder="1" applyAlignment="1">
      <alignment vertical="center"/>
    </xf>
    <xf numFmtId="38" fontId="0" fillId="2" borderId="0" xfId="1" applyFont="1" applyFill="1" applyBorder="1" applyAlignment="1">
      <alignment vertical="center"/>
    </xf>
    <xf numFmtId="38" fontId="0" fillId="0" borderId="0" xfId="1" applyFont="1" applyBorder="1" applyAlignment="1">
      <alignment horizontal="center" vertical="center"/>
    </xf>
    <xf numFmtId="38" fontId="0" fillId="2" borderId="0" xfId="1" applyFont="1" applyFill="1" applyBorder="1" applyAlignment="1">
      <alignment horizontal="center" vertical="center"/>
    </xf>
    <xf numFmtId="38" fontId="0" fillId="0" borderId="0" xfId="1" applyFont="1" applyFill="1" applyBorder="1" applyAlignment="1">
      <alignment vertical="center"/>
    </xf>
    <xf numFmtId="0" fontId="0" fillId="0" borderId="0" xfId="0" applyBorder="1" applyAlignment="1">
      <alignment horizontal="left" vertical="center"/>
    </xf>
    <xf numFmtId="176" fontId="0" fillId="0" borderId="1" xfId="0" applyNumberFormat="1" applyBorder="1" applyAlignment="1">
      <alignment horizontal="right" vertical="center"/>
    </xf>
    <xf numFmtId="176" fontId="0" fillId="0" borderId="1" xfId="1" applyNumberFormat="1" applyFont="1" applyFill="1" applyBorder="1" applyAlignment="1">
      <alignment horizontal="right" vertical="center"/>
    </xf>
    <xf numFmtId="176" fontId="0" fillId="0" borderId="1" xfId="0" applyNumberFormat="1" applyFill="1" applyBorder="1" applyAlignment="1">
      <alignment horizontal="right" vertical="center"/>
    </xf>
    <xf numFmtId="14" fontId="0" fillId="0" borderId="0" xfId="1" applyNumberFormat="1" applyFont="1" applyBorder="1" applyAlignment="1">
      <alignment horizontal="right"/>
    </xf>
    <xf numFmtId="38" fontId="5" fillId="2" borderId="1" xfId="1" applyFont="1" applyFill="1" applyBorder="1" applyAlignment="1">
      <alignment horizontal="right"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wrapText="1"/>
    </xf>
    <xf numFmtId="38" fontId="0" fillId="0" borderId="1" xfId="1" applyFont="1" applyBorder="1" applyAlignment="1">
      <alignment horizontal="center" vertical="center"/>
    </xf>
    <xf numFmtId="38" fontId="0" fillId="2" borderId="1" xfId="1" applyFont="1" applyFill="1" applyBorder="1" applyAlignment="1">
      <alignment horizontal="distributed" vertical="center"/>
    </xf>
    <xf numFmtId="38" fontId="11" fillId="0" borderId="1" xfId="0" applyNumberFormat="1" applyFont="1" applyFill="1" applyBorder="1">
      <alignment vertical="center"/>
    </xf>
    <xf numFmtId="38" fontId="11" fillId="0" borderId="1" xfId="1" applyFont="1" applyFill="1" applyBorder="1">
      <alignment vertical="center"/>
    </xf>
    <xf numFmtId="38" fontId="11" fillId="0" borderId="1" xfId="0" applyNumberFormat="1" applyFont="1" applyFill="1" applyBorder="1" applyAlignment="1">
      <alignment horizontal="right" vertical="center"/>
    </xf>
    <xf numFmtId="176" fontId="0" fillId="0" borderId="0" xfId="1" applyNumberFormat="1" applyFont="1" applyFill="1" applyBorder="1" applyAlignment="1"/>
    <xf numFmtId="0" fontId="0" fillId="0" borderId="1" xfId="0" applyBorder="1" applyAlignment="1">
      <alignment horizontal="distributed" vertical="center"/>
    </xf>
    <xf numFmtId="38" fontId="0" fillId="0" borderId="1" xfId="1" applyFont="1" applyBorder="1" applyAlignment="1">
      <alignment vertical="center" wrapText="1"/>
    </xf>
    <xf numFmtId="38" fontId="0" fillId="0" borderId="1" xfId="1" applyFont="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8" xfId="0" applyBorder="1" applyAlignment="1">
      <alignment vertical="center" wrapText="1"/>
    </xf>
    <xf numFmtId="0" fontId="0" fillId="0" borderId="9" xfId="0" applyBorder="1">
      <alignment vertical="center"/>
    </xf>
    <xf numFmtId="176" fontId="0" fillId="0" borderId="0" xfId="0" applyNumberFormat="1" applyBorder="1">
      <alignment vertical="center"/>
    </xf>
    <xf numFmtId="0" fontId="15" fillId="0" borderId="2" xfId="0" applyFont="1" applyBorder="1" applyAlignment="1">
      <alignment horizontal="left"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0" fillId="0" borderId="1" xfId="0" applyBorder="1" applyAlignment="1">
      <alignment horizontal="center" vertical="center"/>
    </xf>
    <xf numFmtId="0" fontId="0" fillId="2" borderId="1" xfId="0" applyFill="1" applyBorder="1" applyAlignment="1">
      <alignment horizontal="distributed" vertical="center"/>
    </xf>
    <xf numFmtId="0" fontId="0" fillId="0" borderId="1" xfId="0" applyBorder="1" applyAlignment="1">
      <alignment horizontal="distributed" vertical="center"/>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6" xfId="0" applyNumberFormat="1" applyBorder="1" applyAlignment="1">
      <alignment horizontal="center" vertical="center"/>
    </xf>
    <xf numFmtId="0" fontId="0" fillId="0" borderId="6" xfId="0" applyBorder="1" applyAlignment="1">
      <alignment horizontal="center" vertical="center"/>
    </xf>
    <xf numFmtId="38" fontId="0" fillId="0" borderId="1" xfId="1" applyFont="1" applyBorder="1" applyAlignment="1">
      <alignment horizontal="center" vertical="center"/>
    </xf>
    <xf numFmtId="38" fontId="0" fillId="2" borderId="1" xfId="1" applyFont="1" applyFill="1" applyBorder="1" applyAlignment="1">
      <alignment horizontal="distributed" vertical="center"/>
    </xf>
    <xf numFmtId="38" fontId="0" fillId="0" borderId="1" xfId="1" applyFont="1" applyBorder="1" applyAlignment="1">
      <alignment horizontal="center"/>
    </xf>
    <xf numFmtId="0" fontId="13" fillId="0" borderId="2" xfId="0" applyFont="1" applyBorder="1" applyAlignment="1">
      <alignment horizontal="left" vertical="center" wrapText="1"/>
    </xf>
    <xf numFmtId="0" fontId="14" fillId="0" borderId="2" xfId="0" applyFont="1" applyBorder="1" applyAlignment="1">
      <alignment horizontal="left" vertical="center"/>
    </xf>
    <xf numFmtId="0" fontId="14" fillId="0" borderId="0" xfId="0" applyFont="1" applyBorder="1" applyAlignment="1">
      <alignment horizontal="left" vertical="center"/>
    </xf>
    <xf numFmtId="38" fontId="0" fillId="0" borderId="1" xfId="1" applyFont="1" applyFill="1" applyBorder="1" applyAlignment="1">
      <alignment horizontal="center" vertical="center"/>
    </xf>
    <xf numFmtId="38" fontId="5" fillId="0"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47"/>
  <sheetViews>
    <sheetView tabSelected="1" view="pageBreakPreview" zoomScale="85" zoomScaleNormal="100" zoomScaleSheetLayoutView="85" workbookViewId="0">
      <pane ySplit="4" topLeftCell="A29" activePane="bottomLeft" state="frozen"/>
      <selection activeCell="O35" sqref="O35"/>
      <selection pane="bottomLeft" activeCell="M40" sqref="M40"/>
    </sheetView>
  </sheetViews>
  <sheetFormatPr defaultRowHeight="13.2" x14ac:dyDescent="0.2"/>
  <cols>
    <col min="1" max="1" width="7.6640625" customWidth="1"/>
    <col min="2" max="3" width="9.6640625" customWidth="1"/>
    <col min="4" max="11" width="8.109375" customWidth="1"/>
  </cols>
  <sheetData>
    <row r="1" spans="2:12" ht="20.100000000000001" customHeight="1" x14ac:dyDescent="0.2">
      <c r="B1" s="6" t="s">
        <v>92</v>
      </c>
      <c r="C1" s="9"/>
      <c r="D1" s="9"/>
      <c r="E1" s="1"/>
      <c r="F1" s="1"/>
      <c r="G1" s="1"/>
      <c r="H1" s="1"/>
      <c r="I1" s="1"/>
      <c r="J1" s="11"/>
      <c r="K1" s="11"/>
      <c r="L1" s="11"/>
    </row>
    <row r="2" spans="2:12" ht="20.100000000000001" customHeight="1" x14ac:dyDescent="0.2">
      <c r="B2" s="8" t="s">
        <v>64</v>
      </c>
      <c r="C2" s="1"/>
      <c r="D2" s="1"/>
      <c r="E2" s="1"/>
      <c r="F2" s="1"/>
      <c r="G2" s="1"/>
      <c r="H2" s="1"/>
      <c r="I2" s="1"/>
      <c r="J2" s="25"/>
      <c r="K2" s="25"/>
      <c r="L2" s="28"/>
    </row>
    <row r="3" spans="2:12" ht="18.75" customHeight="1" x14ac:dyDescent="0.2">
      <c r="B3" s="62" t="s">
        <v>0</v>
      </c>
      <c r="C3" s="62" t="s">
        <v>1</v>
      </c>
      <c r="D3" s="67" t="s">
        <v>2</v>
      </c>
      <c r="E3" s="53" t="s">
        <v>4</v>
      </c>
      <c r="F3" s="65" t="s">
        <v>82</v>
      </c>
      <c r="G3" s="65"/>
      <c r="H3" s="65"/>
      <c r="I3" s="65"/>
      <c r="J3" s="66" t="s">
        <v>3</v>
      </c>
      <c r="K3" s="66"/>
      <c r="L3" s="24"/>
    </row>
    <row r="4" spans="2:12" ht="18.75" customHeight="1" x14ac:dyDescent="0.2">
      <c r="B4" s="62"/>
      <c r="C4" s="62"/>
      <c r="D4" s="67"/>
      <c r="E4" s="54"/>
      <c r="F4" s="55"/>
      <c r="G4" s="55" t="s">
        <v>5</v>
      </c>
      <c r="H4" s="55" t="s">
        <v>6</v>
      </c>
      <c r="I4" s="55" t="s">
        <v>7</v>
      </c>
      <c r="J4" s="43"/>
      <c r="K4" s="43" t="s">
        <v>8</v>
      </c>
      <c r="L4" s="29"/>
    </row>
    <row r="5" spans="2:12" ht="18.75" customHeight="1" x14ac:dyDescent="0.2">
      <c r="B5" s="62" t="s">
        <v>9</v>
      </c>
      <c r="C5" s="12" t="s">
        <v>10</v>
      </c>
      <c r="D5" s="2">
        <v>486</v>
      </c>
      <c r="E5" s="10">
        <v>15570</v>
      </c>
      <c r="F5" s="10">
        <v>14590</v>
      </c>
      <c r="G5" s="2">
        <v>6720</v>
      </c>
      <c r="H5" s="2">
        <v>5380</v>
      </c>
      <c r="I5" s="2">
        <v>2490</v>
      </c>
      <c r="J5" s="2">
        <v>980</v>
      </c>
      <c r="K5" s="2">
        <v>560</v>
      </c>
      <c r="L5" s="30"/>
    </row>
    <row r="6" spans="2:12" ht="18.75" customHeight="1" x14ac:dyDescent="0.2">
      <c r="B6" s="62"/>
      <c r="C6" s="12" t="s">
        <v>11</v>
      </c>
      <c r="D6" s="2">
        <v>182</v>
      </c>
      <c r="E6" s="10">
        <v>5350</v>
      </c>
      <c r="F6" s="10">
        <v>5350</v>
      </c>
      <c r="G6" s="2">
        <v>2890</v>
      </c>
      <c r="H6" s="2">
        <v>1770</v>
      </c>
      <c r="I6" s="2">
        <v>690</v>
      </c>
      <c r="J6" s="13" t="s">
        <v>77</v>
      </c>
      <c r="K6" s="13" t="s">
        <v>77</v>
      </c>
      <c r="L6" s="30"/>
    </row>
    <row r="7" spans="2:12" ht="18.75" customHeight="1" x14ac:dyDescent="0.2">
      <c r="B7" s="62"/>
      <c r="C7" s="12" t="s">
        <v>12</v>
      </c>
      <c r="D7" s="2">
        <v>68</v>
      </c>
      <c r="E7" s="10">
        <v>3580</v>
      </c>
      <c r="F7" s="10">
        <v>3580</v>
      </c>
      <c r="G7" s="2">
        <v>1290</v>
      </c>
      <c r="H7" s="2">
        <v>1680</v>
      </c>
      <c r="I7" s="2">
        <v>610</v>
      </c>
      <c r="J7" s="13" t="s">
        <v>83</v>
      </c>
      <c r="K7" s="13" t="s">
        <v>83</v>
      </c>
      <c r="L7" s="30"/>
    </row>
    <row r="8" spans="2:12" ht="18.75" customHeight="1" x14ac:dyDescent="0.2">
      <c r="B8" s="63" t="s">
        <v>65</v>
      </c>
      <c r="C8" s="63"/>
      <c r="D8" s="3">
        <f>SUM(D5:D7)</f>
        <v>736</v>
      </c>
      <c r="E8" s="4">
        <f>SUM(E5:E7)</f>
        <v>24500</v>
      </c>
      <c r="F8" s="4">
        <f t="shared" ref="F8:K8" si="0">SUM(F5:F7)</f>
        <v>23520</v>
      </c>
      <c r="G8" s="4">
        <f t="shared" si="0"/>
        <v>10900</v>
      </c>
      <c r="H8" s="4">
        <f t="shared" si="0"/>
        <v>8830</v>
      </c>
      <c r="I8" s="4">
        <f t="shared" si="0"/>
        <v>3790</v>
      </c>
      <c r="J8" s="4">
        <f t="shared" si="0"/>
        <v>980</v>
      </c>
      <c r="K8" s="4">
        <f t="shared" si="0"/>
        <v>560</v>
      </c>
      <c r="L8" s="31"/>
    </row>
    <row r="9" spans="2:12" ht="18.75" customHeight="1" x14ac:dyDescent="0.2">
      <c r="B9" s="12"/>
      <c r="C9" s="12"/>
      <c r="D9" s="2"/>
      <c r="E9" s="10"/>
      <c r="F9" s="10"/>
      <c r="G9" s="2"/>
      <c r="H9" s="2"/>
      <c r="I9" s="2"/>
      <c r="J9" s="2"/>
      <c r="K9" s="2"/>
      <c r="L9" s="30"/>
    </row>
    <row r="10" spans="2:12" ht="18.75" customHeight="1" x14ac:dyDescent="0.2">
      <c r="B10" s="62" t="s">
        <v>14</v>
      </c>
      <c r="C10" s="12" t="s">
        <v>15</v>
      </c>
      <c r="D10" s="2">
        <v>115</v>
      </c>
      <c r="E10" s="2">
        <v>9790</v>
      </c>
      <c r="F10" s="10">
        <v>8400</v>
      </c>
      <c r="G10" s="10">
        <v>2560</v>
      </c>
      <c r="H10" s="2">
        <v>1940</v>
      </c>
      <c r="I10" s="2">
        <v>3900</v>
      </c>
      <c r="J10" s="2">
        <v>1390</v>
      </c>
      <c r="K10" s="2">
        <f>12+502+496</f>
        <v>1010</v>
      </c>
      <c r="L10" s="30"/>
    </row>
    <row r="11" spans="2:12" ht="18.75" customHeight="1" x14ac:dyDescent="0.2">
      <c r="B11" s="62"/>
      <c r="C11" s="12" t="s">
        <v>16</v>
      </c>
      <c r="D11" s="2">
        <v>287</v>
      </c>
      <c r="E11" s="2">
        <v>9430</v>
      </c>
      <c r="F11" s="10">
        <v>9250</v>
      </c>
      <c r="G11" s="10">
        <v>3570</v>
      </c>
      <c r="H11" s="2">
        <v>3740</v>
      </c>
      <c r="I11" s="2">
        <v>1940</v>
      </c>
      <c r="J11" s="2">
        <v>180</v>
      </c>
      <c r="K11" s="2">
        <v>10</v>
      </c>
      <c r="L11" s="30"/>
    </row>
    <row r="12" spans="2:12" ht="18.75" customHeight="1" x14ac:dyDescent="0.2">
      <c r="B12" s="63" t="s">
        <v>66</v>
      </c>
      <c r="C12" s="63"/>
      <c r="D12" s="4">
        <f>SUM(D10:D11)</f>
        <v>402</v>
      </c>
      <c r="E12" s="4">
        <f t="shared" ref="E12:K12" si="1">SUM(E10:E11)</f>
        <v>19220</v>
      </c>
      <c r="F12" s="4">
        <f t="shared" si="1"/>
        <v>17650</v>
      </c>
      <c r="G12" s="4">
        <f t="shared" si="1"/>
        <v>6130</v>
      </c>
      <c r="H12" s="4">
        <f t="shared" si="1"/>
        <v>5680</v>
      </c>
      <c r="I12" s="4">
        <f t="shared" si="1"/>
        <v>5840</v>
      </c>
      <c r="J12" s="4">
        <f t="shared" si="1"/>
        <v>1570</v>
      </c>
      <c r="K12" s="4">
        <f t="shared" si="1"/>
        <v>1020</v>
      </c>
      <c r="L12" s="31"/>
    </row>
    <row r="13" spans="2:12" ht="18.75" customHeight="1" x14ac:dyDescent="0.2">
      <c r="B13" s="12"/>
      <c r="C13" s="12"/>
      <c r="D13" s="2"/>
      <c r="E13" s="10"/>
      <c r="F13" s="10"/>
      <c r="G13" s="2"/>
      <c r="H13" s="2"/>
      <c r="I13" s="2"/>
      <c r="J13" s="2"/>
      <c r="K13" s="2"/>
      <c r="L13" s="30"/>
    </row>
    <row r="14" spans="2:12" ht="18.75" customHeight="1" x14ac:dyDescent="0.2">
      <c r="B14" s="62" t="s">
        <v>18</v>
      </c>
      <c r="C14" s="12" t="s">
        <v>19</v>
      </c>
      <c r="D14" s="2">
        <v>1592</v>
      </c>
      <c r="E14" s="10">
        <v>56960</v>
      </c>
      <c r="F14" s="10">
        <v>53670</v>
      </c>
      <c r="G14" s="2">
        <v>19920</v>
      </c>
      <c r="H14" s="2">
        <v>15010</v>
      </c>
      <c r="I14" s="2">
        <v>18740</v>
      </c>
      <c r="J14" s="2">
        <v>3290</v>
      </c>
      <c r="K14" s="2">
        <v>2540</v>
      </c>
      <c r="L14" s="30"/>
    </row>
    <row r="15" spans="2:12" ht="18.75" customHeight="1" x14ac:dyDescent="0.2">
      <c r="B15" s="62"/>
      <c r="C15" s="12" t="s">
        <v>20</v>
      </c>
      <c r="D15" s="2">
        <v>180</v>
      </c>
      <c r="E15" s="10">
        <v>4660</v>
      </c>
      <c r="F15" s="10">
        <v>4620</v>
      </c>
      <c r="G15" s="2">
        <v>1770</v>
      </c>
      <c r="H15" s="2">
        <v>1100</v>
      </c>
      <c r="I15" s="2">
        <v>1750</v>
      </c>
      <c r="J15" s="2">
        <v>40</v>
      </c>
      <c r="K15" s="2">
        <v>40</v>
      </c>
      <c r="L15" s="30"/>
    </row>
    <row r="16" spans="2:12" ht="18.75" customHeight="1" x14ac:dyDescent="0.2">
      <c r="B16" s="63" t="s">
        <v>67</v>
      </c>
      <c r="C16" s="63"/>
      <c r="D16" s="4">
        <f>SUM(D14:D15)</f>
        <v>1772</v>
      </c>
      <c r="E16" s="4">
        <f t="shared" ref="E16:K16" si="2">SUM(E14:E15)</f>
        <v>61620</v>
      </c>
      <c r="F16" s="4">
        <f t="shared" si="2"/>
        <v>58290</v>
      </c>
      <c r="G16" s="4">
        <f t="shared" si="2"/>
        <v>21690</v>
      </c>
      <c r="H16" s="4">
        <f t="shared" si="2"/>
        <v>16110</v>
      </c>
      <c r="I16" s="4">
        <f t="shared" si="2"/>
        <v>20490</v>
      </c>
      <c r="J16" s="4">
        <f t="shared" si="2"/>
        <v>3330</v>
      </c>
      <c r="K16" s="4">
        <f t="shared" si="2"/>
        <v>2580</v>
      </c>
      <c r="L16" s="31"/>
    </row>
    <row r="17" spans="2:12" ht="18.75" customHeight="1" x14ac:dyDescent="0.2">
      <c r="B17" s="12"/>
      <c r="C17" s="12"/>
      <c r="D17" s="2"/>
      <c r="E17" s="10"/>
      <c r="F17" s="10"/>
      <c r="G17" s="2"/>
      <c r="H17" s="2"/>
      <c r="I17" s="2"/>
      <c r="J17" s="2"/>
      <c r="K17" s="2"/>
      <c r="L17" s="30"/>
    </row>
    <row r="18" spans="2:12" ht="18.75" customHeight="1" x14ac:dyDescent="0.2">
      <c r="B18" s="62" t="s">
        <v>22</v>
      </c>
      <c r="C18" s="12" t="s">
        <v>23</v>
      </c>
      <c r="D18" s="2">
        <v>1029</v>
      </c>
      <c r="E18" s="10">
        <v>37870</v>
      </c>
      <c r="F18" s="10">
        <v>32710</v>
      </c>
      <c r="G18" s="2">
        <v>11620</v>
      </c>
      <c r="H18" s="2">
        <v>7940</v>
      </c>
      <c r="I18" s="2">
        <v>13150</v>
      </c>
      <c r="J18" s="2">
        <v>5160</v>
      </c>
      <c r="K18" s="2">
        <v>4350</v>
      </c>
      <c r="L18" s="30"/>
    </row>
    <row r="19" spans="2:12" ht="18.75" customHeight="1" x14ac:dyDescent="0.2">
      <c r="B19" s="62"/>
      <c r="C19" s="12" t="s">
        <v>24</v>
      </c>
      <c r="D19" s="2">
        <v>439</v>
      </c>
      <c r="E19" s="10">
        <v>26440</v>
      </c>
      <c r="F19" s="10">
        <v>18130</v>
      </c>
      <c r="G19" s="2">
        <v>3380</v>
      </c>
      <c r="H19" s="2">
        <v>2170</v>
      </c>
      <c r="I19" s="2">
        <v>12580</v>
      </c>
      <c r="J19" s="2">
        <v>8310</v>
      </c>
      <c r="K19" s="2">
        <v>6580</v>
      </c>
      <c r="L19" s="30"/>
    </row>
    <row r="20" spans="2:12" ht="18.75" customHeight="1" x14ac:dyDescent="0.2">
      <c r="B20" s="62"/>
      <c r="C20" s="12" t="s">
        <v>25</v>
      </c>
      <c r="D20" s="2">
        <v>408</v>
      </c>
      <c r="E20" s="10">
        <v>12100</v>
      </c>
      <c r="F20" s="10">
        <v>12080</v>
      </c>
      <c r="G20" s="2">
        <v>4640</v>
      </c>
      <c r="H20" s="2">
        <v>3660</v>
      </c>
      <c r="I20" s="2">
        <v>3780</v>
      </c>
      <c r="J20" s="2">
        <v>20</v>
      </c>
      <c r="K20" s="2">
        <v>20</v>
      </c>
      <c r="L20" s="30"/>
    </row>
    <row r="21" spans="2:12" ht="18.75" customHeight="1" x14ac:dyDescent="0.2">
      <c r="B21" s="63" t="s">
        <v>68</v>
      </c>
      <c r="C21" s="63"/>
      <c r="D21" s="4">
        <f>SUM(D18:D20)</f>
        <v>1876</v>
      </c>
      <c r="E21" s="4">
        <f t="shared" ref="E21:K21" si="3">SUM(E18:E20)</f>
        <v>76410</v>
      </c>
      <c r="F21" s="4">
        <f t="shared" si="3"/>
        <v>62920</v>
      </c>
      <c r="G21" s="4">
        <f t="shared" si="3"/>
        <v>19640</v>
      </c>
      <c r="H21" s="4">
        <f t="shared" si="3"/>
        <v>13770</v>
      </c>
      <c r="I21" s="4">
        <f t="shared" si="3"/>
        <v>29510</v>
      </c>
      <c r="J21" s="4">
        <f t="shared" si="3"/>
        <v>13490</v>
      </c>
      <c r="K21" s="4">
        <f t="shared" si="3"/>
        <v>10950</v>
      </c>
      <c r="L21" s="31"/>
    </row>
    <row r="22" spans="2:12" ht="18.75" customHeight="1" x14ac:dyDescent="0.2">
      <c r="B22" s="12"/>
      <c r="C22" s="12"/>
      <c r="D22" s="2"/>
      <c r="E22" s="10"/>
      <c r="F22" s="10"/>
      <c r="G22" s="2"/>
      <c r="H22" s="2"/>
      <c r="I22" s="2"/>
      <c r="J22" s="2"/>
      <c r="K22" s="2"/>
      <c r="L22" s="30"/>
    </row>
    <row r="23" spans="2:12" ht="18.75" customHeight="1" x14ac:dyDescent="0.2">
      <c r="B23" s="62" t="s">
        <v>27</v>
      </c>
      <c r="C23" s="12" t="s">
        <v>28</v>
      </c>
      <c r="D23" s="2">
        <v>198</v>
      </c>
      <c r="E23" s="10">
        <v>13890</v>
      </c>
      <c r="F23" s="10">
        <v>11530</v>
      </c>
      <c r="G23" s="2">
        <v>2450</v>
      </c>
      <c r="H23" s="2">
        <v>2400</v>
      </c>
      <c r="I23" s="2">
        <v>6680</v>
      </c>
      <c r="J23" s="2">
        <f>210+520+1630</f>
        <v>2360</v>
      </c>
      <c r="K23" s="2">
        <f>4+252+275+299+800</f>
        <v>1630</v>
      </c>
      <c r="L23" s="30"/>
    </row>
    <row r="24" spans="2:12" ht="18.75" customHeight="1" x14ac:dyDescent="0.2">
      <c r="B24" s="62"/>
      <c r="C24" s="12" t="s">
        <v>29</v>
      </c>
      <c r="D24" s="2">
        <v>54</v>
      </c>
      <c r="E24" s="10">
        <v>7660</v>
      </c>
      <c r="F24" s="10">
        <v>6550</v>
      </c>
      <c r="G24" s="2">
        <v>2270</v>
      </c>
      <c r="H24" s="2">
        <v>1530</v>
      </c>
      <c r="I24" s="2">
        <v>2750</v>
      </c>
      <c r="J24" s="2">
        <v>1110</v>
      </c>
      <c r="K24" s="2">
        <f>6+110+127+287+340</f>
        <v>870</v>
      </c>
      <c r="L24" s="30"/>
    </row>
    <row r="25" spans="2:12" ht="18.75" customHeight="1" x14ac:dyDescent="0.2">
      <c r="B25" s="62"/>
      <c r="C25" s="12" t="s">
        <v>30</v>
      </c>
      <c r="D25" s="2">
        <v>125</v>
      </c>
      <c r="E25" s="10">
        <v>7450</v>
      </c>
      <c r="F25" s="10">
        <v>7070</v>
      </c>
      <c r="G25" s="2">
        <v>2010</v>
      </c>
      <c r="H25" s="2">
        <v>1550</v>
      </c>
      <c r="I25" s="2">
        <v>3510</v>
      </c>
      <c r="J25" s="2">
        <v>380</v>
      </c>
      <c r="K25" s="2">
        <v>280</v>
      </c>
      <c r="L25" s="30"/>
    </row>
    <row r="26" spans="2:12" ht="18.75" customHeight="1" x14ac:dyDescent="0.2">
      <c r="B26" s="62"/>
      <c r="C26" s="12" t="s">
        <v>31</v>
      </c>
      <c r="D26" s="2">
        <v>8</v>
      </c>
      <c r="E26" s="10">
        <v>170</v>
      </c>
      <c r="F26" s="10">
        <v>170</v>
      </c>
      <c r="G26" s="2">
        <v>110</v>
      </c>
      <c r="H26" s="2">
        <v>60</v>
      </c>
      <c r="I26" s="13" t="s">
        <v>79</v>
      </c>
      <c r="J26" s="13" t="s">
        <v>79</v>
      </c>
      <c r="K26" s="13" t="s">
        <v>79</v>
      </c>
      <c r="L26" s="32"/>
    </row>
    <row r="27" spans="2:12" ht="18.75" customHeight="1" x14ac:dyDescent="0.2">
      <c r="B27" s="62"/>
      <c r="C27" s="12" t="s">
        <v>32</v>
      </c>
      <c r="D27" s="2">
        <v>38</v>
      </c>
      <c r="E27" s="10">
        <v>4360</v>
      </c>
      <c r="F27" s="10">
        <v>4300</v>
      </c>
      <c r="G27" s="2">
        <v>1310</v>
      </c>
      <c r="H27" s="2">
        <v>710</v>
      </c>
      <c r="I27" s="2">
        <v>2280</v>
      </c>
      <c r="J27" s="2">
        <v>60</v>
      </c>
      <c r="K27" s="2">
        <v>60</v>
      </c>
      <c r="L27" s="30"/>
    </row>
    <row r="28" spans="2:12" ht="18.75" customHeight="1" x14ac:dyDescent="0.2">
      <c r="B28" s="62"/>
      <c r="C28" s="12" t="s">
        <v>33</v>
      </c>
      <c r="D28" s="2">
        <v>139</v>
      </c>
      <c r="E28" s="10">
        <v>7350</v>
      </c>
      <c r="F28" s="10">
        <v>4990</v>
      </c>
      <c r="G28" s="2">
        <v>2000</v>
      </c>
      <c r="H28" s="2">
        <v>1490</v>
      </c>
      <c r="I28" s="2">
        <v>1500</v>
      </c>
      <c r="J28" s="2">
        <v>2360</v>
      </c>
      <c r="K28" s="2">
        <v>2090</v>
      </c>
      <c r="L28" s="30"/>
    </row>
    <row r="29" spans="2:12" ht="18.75" customHeight="1" x14ac:dyDescent="0.2">
      <c r="B29" s="62"/>
      <c r="C29" s="12" t="s">
        <v>34</v>
      </c>
      <c r="D29" s="2">
        <v>87</v>
      </c>
      <c r="E29" s="10">
        <v>2670</v>
      </c>
      <c r="F29" s="10">
        <v>2670</v>
      </c>
      <c r="G29" s="2">
        <v>1220</v>
      </c>
      <c r="H29" s="2">
        <v>980</v>
      </c>
      <c r="I29" s="2">
        <v>470</v>
      </c>
      <c r="J29" s="13" t="s">
        <v>79</v>
      </c>
      <c r="K29" s="13" t="s">
        <v>79</v>
      </c>
      <c r="L29" s="32"/>
    </row>
    <row r="30" spans="2:12" ht="18.75" customHeight="1" x14ac:dyDescent="0.2">
      <c r="B30" s="63" t="s">
        <v>69</v>
      </c>
      <c r="C30" s="63"/>
      <c r="D30" s="4">
        <f>SUM(D23:D29)</f>
        <v>649</v>
      </c>
      <c r="E30" s="4">
        <f>SUM(E23:E29)</f>
        <v>43550</v>
      </c>
      <c r="F30" s="4">
        <f t="shared" ref="F30:K30" si="4">SUM(F23:F29)</f>
        <v>37280</v>
      </c>
      <c r="G30" s="4">
        <f t="shared" si="4"/>
        <v>11370</v>
      </c>
      <c r="H30" s="4">
        <f t="shared" si="4"/>
        <v>8720</v>
      </c>
      <c r="I30" s="4">
        <f t="shared" si="4"/>
        <v>17190</v>
      </c>
      <c r="J30" s="4">
        <f t="shared" si="4"/>
        <v>6270</v>
      </c>
      <c r="K30" s="4">
        <f t="shared" si="4"/>
        <v>4930</v>
      </c>
      <c r="L30" s="31"/>
    </row>
    <row r="31" spans="2:12" ht="18.75" customHeight="1" x14ac:dyDescent="0.2">
      <c r="B31" s="12"/>
      <c r="C31" s="12"/>
      <c r="D31" s="2"/>
      <c r="E31" s="10"/>
      <c r="F31" s="10"/>
      <c r="G31" s="2"/>
      <c r="H31" s="2"/>
      <c r="I31" s="2"/>
      <c r="J31" s="2"/>
      <c r="K31" s="2"/>
      <c r="L31" s="30"/>
    </row>
    <row r="32" spans="2:12" ht="18.75" customHeight="1" x14ac:dyDescent="0.2">
      <c r="B32" s="62" t="s">
        <v>36</v>
      </c>
      <c r="C32" s="12" t="s">
        <v>37</v>
      </c>
      <c r="D32" s="2">
        <v>266</v>
      </c>
      <c r="E32" s="10">
        <v>4100</v>
      </c>
      <c r="F32" s="10">
        <v>3940</v>
      </c>
      <c r="G32" s="2">
        <v>1760</v>
      </c>
      <c r="H32" s="2">
        <v>1080</v>
      </c>
      <c r="I32" s="2">
        <v>1100</v>
      </c>
      <c r="J32" s="2">
        <f>160</f>
        <v>160</v>
      </c>
      <c r="K32" s="2">
        <f>80+80</f>
        <v>160</v>
      </c>
      <c r="L32" s="30"/>
    </row>
    <row r="33" spans="2:12" ht="18.75" customHeight="1" x14ac:dyDescent="0.2">
      <c r="B33" s="62"/>
      <c r="C33" s="12" t="s">
        <v>38</v>
      </c>
      <c r="D33" s="2">
        <v>170</v>
      </c>
      <c r="E33" s="10">
        <v>1880</v>
      </c>
      <c r="F33" s="10">
        <v>1880</v>
      </c>
      <c r="G33" s="2">
        <v>1130</v>
      </c>
      <c r="H33" s="2">
        <v>490</v>
      </c>
      <c r="I33" s="2">
        <v>260</v>
      </c>
      <c r="J33" s="13" t="s">
        <v>79</v>
      </c>
      <c r="K33" s="13" t="s">
        <v>79</v>
      </c>
      <c r="L33" s="32"/>
    </row>
    <row r="34" spans="2:12" ht="18.75" customHeight="1" x14ac:dyDescent="0.2">
      <c r="B34" s="62"/>
      <c r="C34" s="12" t="s">
        <v>39</v>
      </c>
      <c r="D34" s="2">
        <v>17</v>
      </c>
      <c r="E34" s="10">
        <v>270</v>
      </c>
      <c r="F34" s="10">
        <v>270</v>
      </c>
      <c r="G34" s="2">
        <v>180</v>
      </c>
      <c r="H34" s="2">
        <v>90</v>
      </c>
      <c r="I34" s="13" t="s">
        <v>79</v>
      </c>
      <c r="J34" s="13" t="s">
        <v>79</v>
      </c>
      <c r="K34" s="13" t="s">
        <v>79</v>
      </c>
      <c r="L34" s="32"/>
    </row>
    <row r="35" spans="2:12" ht="18.75" customHeight="1" x14ac:dyDescent="0.2">
      <c r="B35" s="62"/>
      <c r="C35" s="12" t="s">
        <v>40</v>
      </c>
      <c r="D35" s="2">
        <v>31</v>
      </c>
      <c r="E35" s="10">
        <v>450</v>
      </c>
      <c r="F35" s="10">
        <v>450</v>
      </c>
      <c r="G35" s="2">
        <v>260</v>
      </c>
      <c r="H35" s="2">
        <v>190</v>
      </c>
      <c r="I35" s="13" t="s">
        <v>79</v>
      </c>
      <c r="J35" s="13" t="s">
        <v>79</v>
      </c>
      <c r="K35" s="13" t="s">
        <v>79</v>
      </c>
    </row>
    <row r="36" spans="2:12" ht="18.75" customHeight="1" x14ac:dyDescent="0.2">
      <c r="B36" s="62"/>
      <c r="C36" s="12" t="s">
        <v>41</v>
      </c>
      <c r="D36" s="2">
        <v>76</v>
      </c>
      <c r="E36" s="10">
        <v>1490</v>
      </c>
      <c r="F36" s="10">
        <v>1490</v>
      </c>
      <c r="G36" s="2">
        <v>690</v>
      </c>
      <c r="H36" s="2">
        <v>520</v>
      </c>
      <c r="I36" s="2">
        <v>280</v>
      </c>
      <c r="J36" s="13" t="s">
        <v>79</v>
      </c>
      <c r="K36" s="13" t="s">
        <v>79</v>
      </c>
      <c r="L36" s="32"/>
    </row>
    <row r="37" spans="2:12" ht="18.75" customHeight="1" x14ac:dyDescent="0.2">
      <c r="B37" s="62"/>
      <c r="C37" s="12" t="s">
        <v>42</v>
      </c>
      <c r="D37" s="2">
        <v>93</v>
      </c>
      <c r="E37" s="10">
        <v>1100</v>
      </c>
      <c r="F37" s="10">
        <v>1100</v>
      </c>
      <c r="G37" s="2">
        <v>710</v>
      </c>
      <c r="H37" s="2">
        <v>390</v>
      </c>
      <c r="I37" s="13" t="s">
        <v>77</v>
      </c>
      <c r="J37" s="13" t="s">
        <v>79</v>
      </c>
      <c r="K37" s="13" t="s">
        <v>79</v>
      </c>
      <c r="L37" s="32"/>
    </row>
    <row r="38" spans="2:12" ht="18.75" customHeight="1" x14ac:dyDescent="0.2">
      <c r="B38" s="63" t="s">
        <v>70</v>
      </c>
      <c r="C38" s="63"/>
      <c r="D38" s="4">
        <f>SUM(D32:D37)</f>
        <v>653</v>
      </c>
      <c r="E38" s="4">
        <f>SUM(E32:E37)</f>
        <v>9290</v>
      </c>
      <c r="F38" s="4">
        <f t="shared" ref="F38:K38" si="5">SUM(F32:F37)</f>
        <v>9130</v>
      </c>
      <c r="G38" s="4">
        <f t="shared" si="5"/>
        <v>4730</v>
      </c>
      <c r="H38" s="4">
        <f t="shared" si="5"/>
        <v>2760</v>
      </c>
      <c r="I38" s="4">
        <f t="shared" si="5"/>
        <v>1640</v>
      </c>
      <c r="J38" s="4">
        <f t="shared" si="5"/>
        <v>160</v>
      </c>
      <c r="K38" s="4">
        <f t="shared" si="5"/>
        <v>160</v>
      </c>
      <c r="L38" s="31"/>
    </row>
    <row r="39" spans="2:12" ht="18.75" customHeight="1" x14ac:dyDescent="0.2">
      <c r="B39" s="12"/>
      <c r="C39" s="12"/>
      <c r="D39" s="2"/>
      <c r="E39" s="10"/>
      <c r="F39" s="10"/>
      <c r="G39" s="2"/>
      <c r="H39" s="2"/>
      <c r="I39" s="2"/>
      <c r="J39" s="2"/>
      <c r="K39" s="2"/>
      <c r="L39" s="30"/>
    </row>
    <row r="40" spans="2:12" ht="18.75" customHeight="1" x14ac:dyDescent="0.2">
      <c r="B40" s="62" t="s">
        <v>44</v>
      </c>
      <c r="C40" s="12" t="s">
        <v>45</v>
      </c>
      <c r="D40" s="2">
        <v>588</v>
      </c>
      <c r="E40" s="10">
        <v>6770</v>
      </c>
      <c r="F40" s="10">
        <v>6770</v>
      </c>
      <c r="G40" s="10">
        <v>3040</v>
      </c>
      <c r="H40" s="2">
        <v>2390</v>
      </c>
      <c r="I40" s="2">
        <v>1340</v>
      </c>
      <c r="J40" s="13" t="s">
        <v>79</v>
      </c>
      <c r="K40" s="13" t="s">
        <v>79</v>
      </c>
      <c r="L40" s="32"/>
    </row>
    <row r="41" spans="2:12" ht="18.75" customHeight="1" x14ac:dyDescent="0.2">
      <c r="B41" s="62"/>
      <c r="C41" s="12" t="s">
        <v>46</v>
      </c>
      <c r="D41" s="2">
        <v>166</v>
      </c>
      <c r="E41" s="10">
        <v>1200</v>
      </c>
      <c r="F41" s="10">
        <v>1200</v>
      </c>
      <c r="G41" s="10">
        <v>770</v>
      </c>
      <c r="H41" s="2">
        <v>430</v>
      </c>
      <c r="I41" s="13" t="s">
        <v>79</v>
      </c>
      <c r="J41" s="13" t="s">
        <v>79</v>
      </c>
      <c r="K41" s="13" t="s">
        <v>79</v>
      </c>
      <c r="L41" s="32"/>
    </row>
    <row r="42" spans="2:12" ht="18.75" customHeight="1" x14ac:dyDescent="0.2">
      <c r="B42" s="62"/>
      <c r="C42" s="12" t="s">
        <v>47</v>
      </c>
      <c r="D42" s="2">
        <v>95</v>
      </c>
      <c r="E42" s="10">
        <v>940</v>
      </c>
      <c r="F42" s="10">
        <v>940</v>
      </c>
      <c r="G42" s="10">
        <v>530</v>
      </c>
      <c r="H42" s="2">
        <v>410</v>
      </c>
      <c r="I42" s="13" t="s">
        <v>79</v>
      </c>
      <c r="J42" s="13" t="s">
        <v>79</v>
      </c>
      <c r="K42" s="13" t="s">
        <v>79</v>
      </c>
      <c r="L42" s="32"/>
    </row>
    <row r="43" spans="2:12" ht="18.75" customHeight="1" x14ac:dyDescent="0.2">
      <c r="B43" s="63" t="s">
        <v>71</v>
      </c>
      <c r="C43" s="63"/>
      <c r="D43" s="4">
        <f>SUM(D40:D42)</f>
        <v>849</v>
      </c>
      <c r="E43" s="4">
        <f>SUM(E40:E42)</f>
        <v>8910</v>
      </c>
      <c r="F43" s="4">
        <f t="shared" ref="F43:K43" si="6">SUM(F40:F42)</f>
        <v>8910</v>
      </c>
      <c r="G43" s="4">
        <f t="shared" si="6"/>
        <v>4340</v>
      </c>
      <c r="H43" s="4">
        <f t="shared" si="6"/>
        <v>3230</v>
      </c>
      <c r="I43" s="4">
        <f t="shared" si="6"/>
        <v>1340</v>
      </c>
      <c r="J43" s="4">
        <f t="shared" si="6"/>
        <v>0</v>
      </c>
      <c r="K43" s="4">
        <f t="shared" si="6"/>
        <v>0</v>
      </c>
      <c r="L43" s="33"/>
    </row>
    <row r="44" spans="2:12" ht="18.75" customHeight="1" x14ac:dyDescent="0.2">
      <c r="B44" s="50"/>
      <c r="C44" s="50"/>
      <c r="D44" s="10"/>
      <c r="E44" s="2"/>
      <c r="F44" s="2"/>
      <c r="G44" s="2"/>
      <c r="H44" s="2"/>
      <c r="I44" s="2"/>
      <c r="J44" s="2"/>
      <c r="K44" s="2"/>
      <c r="L44" s="30"/>
    </row>
    <row r="45" spans="2:12" ht="18.75" customHeight="1" x14ac:dyDescent="0.2">
      <c r="B45" s="64" t="s">
        <v>72</v>
      </c>
      <c r="C45" s="64"/>
      <c r="D45" s="10">
        <f>SUM(D43,D38,D30,D21,D16,D12,D8)</f>
        <v>6937</v>
      </c>
      <c r="E45" s="10">
        <f>SUM(E43,E38,E30,E21,E16,E12,E8)+100</f>
        <v>243600</v>
      </c>
      <c r="F45" s="10">
        <f t="shared" ref="F45:K45" si="7">SUM(F43,F38,F30,F21,F16,F12,F8)</f>
        <v>217700</v>
      </c>
      <c r="G45" s="10">
        <f t="shared" si="7"/>
        <v>78800</v>
      </c>
      <c r="H45" s="10">
        <f t="shared" si="7"/>
        <v>59100</v>
      </c>
      <c r="I45" s="10">
        <f t="shared" si="7"/>
        <v>79800</v>
      </c>
      <c r="J45" s="10">
        <f t="shared" si="7"/>
        <v>25800</v>
      </c>
      <c r="K45" s="10">
        <f t="shared" si="7"/>
        <v>20200</v>
      </c>
      <c r="L45" s="34"/>
    </row>
    <row r="46" spans="2:12" ht="54.9" customHeight="1" x14ac:dyDescent="0.2">
      <c r="B46" s="59" t="s">
        <v>107</v>
      </c>
      <c r="C46" s="60"/>
      <c r="D46" s="60"/>
      <c r="E46" s="60"/>
      <c r="F46" s="60"/>
      <c r="G46" s="60"/>
      <c r="H46" s="60"/>
      <c r="I46" s="60"/>
      <c r="J46" s="60"/>
      <c r="K46" s="60"/>
      <c r="L46" s="35"/>
    </row>
    <row r="47" spans="2:12" ht="54.9" customHeight="1" x14ac:dyDescent="0.2">
      <c r="B47" s="61"/>
      <c r="C47" s="61"/>
      <c r="D47" s="61"/>
      <c r="E47" s="61"/>
      <c r="F47" s="61"/>
      <c r="G47" s="61"/>
      <c r="H47" s="61"/>
      <c r="I47" s="61"/>
      <c r="J47" s="61"/>
      <c r="K47" s="61"/>
    </row>
  </sheetData>
  <mergeCells count="21">
    <mergeCell ref="F3:I3"/>
    <mergeCell ref="J3:K3"/>
    <mergeCell ref="B16:C16"/>
    <mergeCell ref="B3:B4"/>
    <mergeCell ref="C3:C4"/>
    <mergeCell ref="D3:D4"/>
    <mergeCell ref="B5:B7"/>
    <mergeCell ref="B8:C8"/>
    <mergeCell ref="B10:B11"/>
    <mergeCell ref="B12:C12"/>
    <mergeCell ref="B14:B15"/>
    <mergeCell ref="B46:K47"/>
    <mergeCell ref="B40:B42"/>
    <mergeCell ref="B43:C43"/>
    <mergeCell ref="B45:C45"/>
    <mergeCell ref="B18:B20"/>
    <mergeCell ref="B21:C21"/>
    <mergeCell ref="B23:B29"/>
    <mergeCell ref="B30:C30"/>
    <mergeCell ref="B32:B37"/>
    <mergeCell ref="B38:C38"/>
  </mergeCells>
  <phoneticPr fontId="2"/>
  <printOptions horizontalCentered="1"/>
  <pageMargins left="0.11811023622047245" right="0.11811023622047245" top="0.35433070866141736" bottom="0.15748031496062992"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L48"/>
  <sheetViews>
    <sheetView view="pageBreakPreview" topLeftCell="A16" zoomScale="70" zoomScaleNormal="100" zoomScaleSheetLayoutView="70" workbookViewId="0">
      <selection activeCell="M15" sqref="M15"/>
    </sheetView>
  </sheetViews>
  <sheetFormatPr defaultRowHeight="13.2" x14ac:dyDescent="0.2"/>
  <cols>
    <col min="1" max="1" width="7.6640625" customWidth="1"/>
    <col min="2" max="3" width="13.109375" customWidth="1"/>
    <col min="4" max="9" width="11.6640625" customWidth="1"/>
  </cols>
  <sheetData>
    <row r="1" spans="2:10" ht="24" customHeight="1" x14ac:dyDescent="0.2">
      <c r="B1" s="6" t="s">
        <v>92</v>
      </c>
      <c r="C1" s="9"/>
      <c r="D1" s="9"/>
      <c r="E1" s="1"/>
      <c r="F1" s="1"/>
      <c r="G1" s="1"/>
      <c r="H1" s="1"/>
      <c r="I1" s="11"/>
      <c r="J1" s="1"/>
    </row>
    <row r="2" spans="2:10" ht="24" customHeight="1" x14ac:dyDescent="0.2">
      <c r="B2" s="8" t="s">
        <v>73</v>
      </c>
      <c r="C2" s="1"/>
      <c r="D2" s="1"/>
      <c r="E2" s="1"/>
      <c r="F2" s="1"/>
      <c r="G2" s="1"/>
      <c r="H2" s="1"/>
      <c r="I2" s="25"/>
      <c r="J2" s="1"/>
    </row>
    <row r="3" spans="2:10" ht="20.100000000000001" customHeight="1" x14ac:dyDescent="0.2">
      <c r="B3" s="62" t="s">
        <v>0</v>
      </c>
      <c r="C3" s="62" t="s">
        <v>1</v>
      </c>
      <c r="D3" s="62" t="s">
        <v>2</v>
      </c>
      <c r="E3" s="68" t="s">
        <v>4</v>
      </c>
      <c r="F3" s="56"/>
      <c r="G3" s="69"/>
      <c r="H3" s="69"/>
      <c r="I3" s="70"/>
    </row>
    <row r="4" spans="2:10" ht="20.100000000000001" customHeight="1" x14ac:dyDescent="0.2">
      <c r="B4" s="62"/>
      <c r="C4" s="62"/>
      <c r="D4" s="62"/>
      <c r="E4" s="62"/>
      <c r="F4" s="67" t="s">
        <v>85</v>
      </c>
      <c r="G4" s="67"/>
      <c r="H4" s="67"/>
      <c r="I4" s="67" t="s">
        <v>6</v>
      </c>
    </row>
    <row r="5" spans="2:10" ht="20.100000000000001" customHeight="1" x14ac:dyDescent="0.2">
      <c r="B5" s="62"/>
      <c r="C5" s="62"/>
      <c r="D5" s="62"/>
      <c r="E5" s="62"/>
      <c r="F5" s="43" t="s">
        <v>86</v>
      </c>
      <c r="G5" s="43" t="s">
        <v>50</v>
      </c>
      <c r="H5" s="43" t="s">
        <v>51</v>
      </c>
      <c r="I5" s="67"/>
    </row>
    <row r="6" spans="2:10" ht="20.100000000000001" customHeight="1" x14ac:dyDescent="0.2">
      <c r="B6" s="62" t="s">
        <v>9</v>
      </c>
      <c r="C6" s="12" t="s">
        <v>10</v>
      </c>
      <c r="D6" s="13">
        <v>6</v>
      </c>
      <c r="E6" s="10">
        <v>380</v>
      </c>
      <c r="F6" s="2">
        <v>280</v>
      </c>
      <c r="G6" s="2">
        <v>240</v>
      </c>
      <c r="H6" s="2">
        <v>40</v>
      </c>
      <c r="I6" s="2">
        <v>100</v>
      </c>
    </row>
    <row r="7" spans="2:10" ht="20.100000000000001" customHeight="1" x14ac:dyDescent="0.2">
      <c r="B7" s="62"/>
      <c r="C7" s="12" t="s">
        <v>11</v>
      </c>
      <c r="D7" s="13" t="s">
        <v>77</v>
      </c>
      <c r="E7" s="16" t="s">
        <v>77</v>
      </c>
      <c r="F7" s="13" t="s">
        <v>80</v>
      </c>
      <c r="G7" s="13" t="s">
        <v>77</v>
      </c>
      <c r="H7" s="13" t="s">
        <v>77</v>
      </c>
      <c r="I7" s="13" t="s">
        <v>77</v>
      </c>
    </row>
    <row r="8" spans="2:10" ht="20.100000000000001" customHeight="1" x14ac:dyDescent="0.2">
      <c r="B8" s="62"/>
      <c r="C8" s="12" t="s">
        <v>12</v>
      </c>
      <c r="D8" s="2">
        <v>1</v>
      </c>
      <c r="E8" s="16" t="s">
        <v>97</v>
      </c>
      <c r="F8" s="16" t="s">
        <v>97</v>
      </c>
      <c r="G8" s="16" t="s">
        <v>97</v>
      </c>
      <c r="H8" s="13" t="s">
        <v>87</v>
      </c>
      <c r="I8" s="16" t="s">
        <v>97</v>
      </c>
    </row>
    <row r="9" spans="2:10" ht="20.100000000000001" customHeight="1" x14ac:dyDescent="0.2">
      <c r="B9" s="63" t="s">
        <v>65</v>
      </c>
      <c r="C9" s="63"/>
      <c r="D9" s="4">
        <f>SUM(D6:D8)</f>
        <v>7</v>
      </c>
      <c r="E9" s="14" t="s">
        <v>98</v>
      </c>
      <c r="F9" s="14" t="s">
        <v>98</v>
      </c>
      <c r="G9" s="14" t="s">
        <v>98</v>
      </c>
      <c r="H9" s="4">
        <f t="shared" ref="H9" si="0">SUM(H6:H8)</f>
        <v>40</v>
      </c>
      <c r="I9" s="14" t="s">
        <v>98</v>
      </c>
    </row>
    <row r="10" spans="2:10" ht="20.100000000000001" customHeight="1" x14ac:dyDescent="0.2">
      <c r="B10" s="12"/>
      <c r="C10" s="12"/>
      <c r="D10" s="13"/>
      <c r="E10" s="10"/>
      <c r="F10" s="2"/>
      <c r="G10" s="2"/>
      <c r="H10" s="2"/>
      <c r="I10" s="2"/>
    </row>
    <row r="11" spans="2:10" ht="20.100000000000001" customHeight="1" x14ac:dyDescent="0.2">
      <c r="B11" s="62" t="s">
        <v>14</v>
      </c>
      <c r="C11" s="12" t="s">
        <v>15</v>
      </c>
      <c r="D11" s="2">
        <v>1</v>
      </c>
      <c r="E11" s="16" t="s">
        <v>97</v>
      </c>
      <c r="F11" s="16" t="s">
        <v>97</v>
      </c>
      <c r="G11" s="16" t="s">
        <v>97</v>
      </c>
      <c r="H11" s="13" t="s">
        <v>87</v>
      </c>
      <c r="I11" s="16" t="s">
        <v>97</v>
      </c>
    </row>
    <row r="12" spans="2:10" ht="20.100000000000001" customHeight="1" x14ac:dyDescent="0.2">
      <c r="B12" s="62"/>
      <c r="C12" s="12" t="s">
        <v>16</v>
      </c>
      <c r="D12" s="2">
        <v>12</v>
      </c>
      <c r="E12" s="10">
        <v>570</v>
      </c>
      <c r="F12" s="2">
        <v>350</v>
      </c>
      <c r="G12" s="2">
        <v>320</v>
      </c>
      <c r="H12" s="2">
        <v>30</v>
      </c>
      <c r="I12" s="2">
        <v>220</v>
      </c>
    </row>
    <row r="13" spans="2:10" ht="20.100000000000001" customHeight="1" x14ac:dyDescent="0.2">
      <c r="B13" s="63" t="s">
        <v>66</v>
      </c>
      <c r="C13" s="63"/>
      <c r="D13" s="4">
        <f>SUM(D11:D12)</f>
        <v>13</v>
      </c>
      <c r="E13" s="14" t="s">
        <v>98</v>
      </c>
      <c r="F13" s="14" t="s">
        <v>98</v>
      </c>
      <c r="G13" s="14" t="s">
        <v>98</v>
      </c>
      <c r="H13" s="4">
        <f t="shared" ref="H13" si="1">SUM(H11:H12)</f>
        <v>30</v>
      </c>
      <c r="I13" s="14" t="s">
        <v>98</v>
      </c>
    </row>
    <row r="14" spans="2:10" ht="20.100000000000001" customHeight="1" x14ac:dyDescent="0.2">
      <c r="B14" s="12"/>
      <c r="C14" s="12"/>
      <c r="D14" s="13"/>
      <c r="E14" s="10"/>
      <c r="F14" s="2"/>
      <c r="G14" s="2"/>
      <c r="H14" s="2"/>
      <c r="I14" s="2"/>
    </row>
    <row r="15" spans="2:10" ht="20.100000000000001" customHeight="1" x14ac:dyDescent="0.2">
      <c r="B15" s="62" t="s">
        <v>18</v>
      </c>
      <c r="C15" s="12" t="s">
        <v>19</v>
      </c>
      <c r="D15" s="2">
        <v>127</v>
      </c>
      <c r="E15" s="10">
        <v>7040</v>
      </c>
      <c r="F15" s="2">
        <v>5320</v>
      </c>
      <c r="G15" s="2">
        <v>4620</v>
      </c>
      <c r="H15" s="2">
        <v>700</v>
      </c>
      <c r="I15" s="2">
        <v>1720</v>
      </c>
    </row>
    <row r="16" spans="2:10" ht="20.100000000000001" customHeight="1" x14ac:dyDescent="0.2">
      <c r="B16" s="62"/>
      <c r="C16" s="12" t="s">
        <v>20</v>
      </c>
      <c r="D16" s="2">
        <v>12</v>
      </c>
      <c r="E16" s="10">
        <v>400</v>
      </c>
      <c r="F16" s="2">
        <v>310</v>
      </c>
      <c r="G16" s="2">
        <v>270</v>
      </c>
      <c r="H16" s="2">
        <v>40</v>
      </c>
      <c r="I16" s="2">
        <v>90</v>
      </c>
    </row>
    <row r="17" spans="2:9" ht="20.100000000000001" customHeight="1" x14ac:dyDescent="0.2">
      <c r="B17" s="63" t="s">
        <v>67</v>
      </c>
      <c r="C17" s="63"/>
      <c r="D17" s="4">
        <f>SUM(D15:D16)</f>
        <v>139</v>
      </c>
      <c r="E17" s="4">
        <f>SUM(E15:E16)</f>
        <v>7440</v>
      </c>
      <c r="F17" s="4">
        <f t="shared" ref="F17:I17" si="2">SUM(F15:F16)</f>
        <v>5630</v>
      </c>
      <c r="G17" s="4">
        <f t="shared" si="2"/>
        <v>4890</v>
      </c>
      <c r="H17" s="4">
        <f t="shared" si="2"/>
        <v>740</v>
      </c>
      <c r="I17" s="4">
        <f t="shared" si="2"/>
        <v>1810</v>
      </c>
    </row>
    <row r="18" spans="2:9" ht="20.100000000000001" customHeight="1" x14ac:dyDescent="0.2">
      <c r="B18" s="12"/>
      <c r="C18" s="12"/>
      <c r="D18" s="13"/>
      <c r="E18" s="10"/>
      <c r="F18" s="2"/>
      <c r="G18" s="2"/>
      <c r="H18" s="2"/>
      <c r="I18" s="2"/>
    </row>
    <row r="19" spans="2:9" ht="20.100000000000001" customHeight="1" x14ac:dyDescent="0.2">
      <c r="B19" s="62" t="s">
        <v>22</v>
      </c>
      <c r="C19" s="12" t="s">
        <v>23</v>
      </c>
      <c r="D19" s="2">
        <v>40</v>
      </c>
      <c r="E19" s="10">
        <v>1620</v>
      </c>
      <c r="F19" s="2">
        <v>1210</v>
      </c>
      <c r="G19" s="2">
        <v>1080</v>
      </c>
      <c r="H19" s="2">
        <v>130</v>
      </c>
      <c r="I19" s="2">
        <v>410</v>
      </c>
    </row>
    <row r="20" spans="2:9" ht="20.100000000000001" customHeight="1" x14ac:dyDescent="0.2">
      <c r="B20" s="62"/>
      <c r="C20" s="12" t="s">
        <v>24</v>
      </c>
      <c r="D20" s="2">
        <v>11</v>
      </c>
      <c r="E20" s="10">
        <v>650</v>
      </c>
      <c r="F20" s="2">
        <v>480</v>
      </c>
      <c r="G20" s="2">
        <v>420</v>
      </c>
      <c r="H20" s="2">
        <v>60</v>
      </c>
      <c r="I20" s="2">
        <v>170</v>
      </c>
    </row>
    <row r="21" spans="2:9" ht="20.100000000000001" customHeight="1" x14ac:dyDescent="0.2">
      <c r="B21" s="62"/>
      <c r="C21" s="12" t="s">
        <v>25</v>
      </c>
      <c r="D21" s="2">
        <v>10</v>
      </c>
      <c r="E21" s="10">
        <v>620</v>
      </c>
      <c r="F21" s="2">
        <v>470</v>
      </c>
      <c r="G21" s="2">
        <v>380</v>
      </c>
      <c r="H21" s="2">
        <v>90</v>
      </c>
      <c r="I21" s="2">
        <v>150</v>
      </c>
    </row>
    <row r="22" spans="2:9" ht="20.100000000000001" customHeight="1" x14ac:dyDescent="0.2">
      <c r="B22" s="63" t="s">
        <v>68</v>
      </c>
      <c r="C22" s="63"/>
      <c r="D22" s="4">
        <f>SUM(D19:D21)</f>
        <v>61</v>
      </c>
      <c r="E22" s="4">
        <f>SUM(E19:E21)</f>
        <v>2890</v>
      </c>
      <c r="F22" s="4">
        <f t="shared" ref="F22:I22" si="3">SUM(F19:F21)</f>
        <v>2160</v>
      </c>
      <c r="G22" s="4">
        <f t="shared" si="3"/>
        <v>1880</v>
      </c>
      <c r="H22" s="4">
        <f t="shared" si="3"/>
        <v>280</v>
      </c>
      <c r="I22" s="4">
        <f t="shared" si="3"/>
        <v>730</v>
      </c>
    </row>
    <row r="23" spans="2:9" ht="20.100000000000001" customHeight="1" x14ac:dyDescent="0.2">
      <c r="B23" s="12"/>
      <c r="C23" s="12"/>
      <c r="D23" s="13"/>
      <c r="E23" s="10"/>
      <c r="F23" s="2"/>
      <c r="G23" s="2"/>
      <c r="H23" s="2"/>
      <c r="I23" s="2"/>
    </row>
    <row r="24" spans="2:9" ht="20.100000000000001" customHeight="1" x14ac:dyDescent="0.2">
      <c r="B24" s="62" t="s">
        <v>27</v>
      </c>
      <c r="C24" s="12" t="s">
        <v>28</v>
      </c>
      <c r="D24" s="2">
        <v>8</v>
      </c>
      <c r="E24" s="10">
        <v>590</v>
      </c>
      <c r="F24" s="2">
        <v>410</v>
      </c>
      <c r="G24" s="2">
        <v>360</v>
      </c>
      <c r="H24" s="2">
        <v>50</v>
      </c>
      <c r="I24" s="2">
        <v>180</v>
      </c>
    </row>
    <row r="25" spans="2:9" ht="20.100000000000001" customHeight="1" x14ac:dyDescent="0.2">
      <c r="B25" s="62"/>
      <c r="C25" s="12" t="s">
        <v>29</v>
      </c>
      <c r="D25" s="2">
        <v>2</v>
      </c>
      <c r="E25" s="16" t="s">
        <v>98</v>
      </c>
      <c r="F25" s="16" t="s">
        <v>98</v>
      </c>
      <c r="G25" s="16" t="s">
        <v>98</v>
      </c>
      <c r="H25" s="13" t="s">
        <v>77</v>
      </c>
      <c r="I25" s="16" t="s">
        <v>98</v>
      </c>
    </row>
    <row r="26" spans="2:9" ht="20.100000000000001" customHeight="1" x14ac:dyDescent="0.2">
      <c r="B26" s="62"/>
      <c r="C26" s="12" t="s">
        <v>30</v>
      </c>
      <c r="D26" s="2">
        <v>9</v>
      </c>
      <c r="E26" s="10">
        <v>610</v>
      </c>
      <c r="F26" s="2">
        <v>420</v>
      </c>
      <c r="G26" s="2">
        <v>380</v>
      </c>
      <c r="H26" s="2">
        <v>40</v>
      </c>
      <c r="I26" s="2">
        <v>190</v>
      </c>
    </row>
    <row r="27" spans="2:9" ht="20.100000000000001" customHeight="1" x14ac:dyDescent="0.2">
      <c r="B27" s="62"/>
      <c r="C27" s="12" t="s">
        <v>31</v>
      </c>
      <c r="D27" s="13" t="s">
        <v>77</v>
      </c>
      <c r="E27" s="16" t="s">
        <v>77</v>
      </c>
      <c r="F27" s="13" t="s">
        <v>77</v>
      </c>
      <c r="G27" s="13" t="s">
        <v>77</v>
      </c>
      <c r="H27" s="13" t="s">
        <v>77</v>
      </c>
      <c r="I27" s="13" t="s">
        <v>77</v>
      </c>
    </row>
    <row r="28" spans="2:9" ht="20.100000000000001" customHeight="1" x14ac:dyDescent="0.2">
      <c r="B28" s="62"/>
      <c r="C28" s="12" t="s">
        <v>32</v>
      </c>
      <c r="D28" s="2">
        <v>1</v>
      </c>
      <c r="E28" s="16" t="s">
        <v>98</v>
      </c>
      <c r="F28" s="16" t="s">
        <v>98</v>
      </c>
      <c r="G28" s="16" t="s">
        <v>98</v>
      </c>
      <c r="H28" s="13" t="s">
        <v>77</v>
      </c>
      <c r="I28" s="16" t="s">
        <v>98</v>
      </c>
    </row>
    <row r="29" spans="2:9" ht="20.100000000000001" customHeight="1" x14ac:dyDescent="0.2">
      <c r="B29" s="62"/>
      <c r="C29" s="12" t="s">
        <v>33</v>
      </c>
      <c r="D29" s="2">
        <v>17</v>
      </c>
      <c r="E29" s="10">
        <v>1030</v>
      </c>
      <c r="F29" s="2">
        <v>790</v>
      </c>
      <c r="G29" s="2">
        <v>700</v>
      </c>
      <c r="H29" s="2">
        <v>90</v>
      </c>
      <c r="I29" s="2">
        <v>240</v>
      </c>
    </row>
    <row r="30" spans="2:9" ht="20.100000000000001" customHeight="1" x14ac:dyDescent="0.2">
      <c r="B30" s="62"/>
      <c r="C30" s="12" t="s">
        <v>34</v>
      </c>
      <c r="D30" s="13" t="s">
        <v>77</v>
      </c>
      <c r="E30" s="16" t="s">
        <v>77</v>
      </c>
      <c r="F30" s="13" t="s">
        <v>77</v>
      </c>
      <c r="G30" s="13" t="s">
        <v>77</v>
      </c>
      <c r="H30" s="13" t="s">
        <v>77</v>
      </c>
      <c r="I30" s="13" t="s">
        <v>77</v>
      </c>
    </row>
    <row r="31" spans="2:9" ht="20.100000000000001" customHeight="1" x14ac:dyDescent="0.2">
      <c r="B31" s="63" t="s">
        <v>69</v>
      </c>
      <c r="C31" s="63"/>
      <c r="D31" s="14">
        <f>SUM(D24:D30)</f>
        <v>37</v>
      </c>
      <c r="E31" s="14">
        <v>2340</v>
      </c>
      <c r="F31" s="14">
        <v>1690</v>
      </c>
      <c r="G31" s="14">
        <v>1510</v>
      </c>
      <c r="H31" s="14">
        <v>180</v>
      </c>
      <c r="I31" s="14">
        <v>650</v>
      </c>
    </row>
    <row r="32" spans="2:9" ht="20.100000000000001" customHeight="1" x14ac:dyDescent="0.2">
      <c r="B32" s="12"/>
      <c r="C32" s="12"/>
      <c r="D32" s="13"/>
      <c r="E32" s="10"/>
      <c r="F32" s="2"/>
      <c r="G32" s="2"/>
      <c r="H32" s="2"/>
      <c r="I32" s="2"/>
    </row>
    <row r="33" spans="2:12" ht="20.100000000000001" customHeight="1" x14ac:dyDescent="0.2">
      <c r="B33" s="62" t="s">
        <v>36</v>
      </c>
      <c r="C33" s="12" t="s">
        <v>37</v>
      </c>
      <c r="D33" s="2">
        <v>3</v>
      </c>
      <c r="E33" s="10">
        <v>100</v>
      </c>
      <c r="F33" s="2">
        <v>90</v>
      </c>
      <c r="G33" s="2">
        <v>80</v>
      </c>
      <c r="H33" s="2">
        <v>10</v>
      </c>
      <c r="I33" s="2">
        <v>10</v>
      </c>
    </row>
    <row r="34" spans="2:12" ht="20.100000000000001" customHeight="1" x14ac:dyDescent="0.2">
      <c r="B34" s="62"/>
      <c r="C34" s="12" t="s">
        <v>38</v>
      </c>
      <c r="D34" s="2">
        <v>2</v>
      </c>
      <c r="E34" s="16" t="s">
        <v>98</v>
      </c>
      <c r="F34" s="16" t="s">
        <v>98</v>
      </c>
      <c r="G34" s="16" t="s">
        <v>98</v>
      </c>
      <c r="H34" s="16" t="s">
        <v>98</v>
      </c>
      <c r="I34" s="16" t="s">
        <v>98</v>
      </c>
    </row>
    <row r="35" spans="2:12" ht="20.100000000000001" customHeight="1" x14ac:dyDescent="0.2">
      <c r="B35" s="62"/>
      <c r="C35" s="12" t="s">
        <v>39</v>
      </c>
      <c r="D35" s="13" t="s">
        <v>77</v>
      </c>
      <c r="E35" s="16" t="s">
        <v>77</v>
      </c>
      <c r="F35" s="13" t="s">
        <v>77</v>
      </c>
      <c r="G35" s="13" t="s">
        <v>77</v>
      </c>
      <c r="H35" s="13" t="s">
        <v>77</v>
      </c>
      <c r="I35" s="13" t="s">
        <v>77</v>
      </c>
    </row>
    <row r="36" spans="2:12" ht="20.100000000000001" customHeight="1" x14ac:dyDescent="0.2">
      <c r="B36" s="62"/>
      <c r="C36" s="12" t="s">
        <v>40</v>
      </c>
      <c r="D36" s="13" t="s">
        <v>77</v>
      </c>
      <c r="E36" s="16" t="s">
        <v>77</v>
      </c>
      <c r="F36" s="13" t="s">
        <v>77</v>
      </c>
      <c r="G36" s="13" t="s">
        <v>77</v>
      </c>
      <c r="H36" s="13" t="s">
        <v>77</v>
      </c>
      <c r="I36" s="13" t="s">
        <v>77</v>
      </c>
    </row>
    <row r="37" spans="2:12" ht="20.100000000000001" customHeight="1" x14ac:dyDescent="0.2">
      <c r="B37" s="62"/>
      <c r="C37" s="12" t="s">
        <v>41</v>
      </c>
      <c r="D37" s="13" t="s">
        <v>77</v>
      </c>
      <c r="E37" s="16" t="s">
        <v>77</v>
      </c>
      <c r="F37" s="13" t="s">
        <v>77</v>
      </c>
      <c r="G37" s="13" t="s">
        <v>77</v>
      </c>
      <c r="H37" s="13" t="s">
        <v>77</v>
      </c>
      <c r="I37" s="13" t="s">
        <v>77</v>
      </c>
    </row>
    <row r="38" spans="2:12" ht="20.100000000000001" customHeight="1" x14ac:dyDescent="0.2">
      <c r="B38" s="62"/>
      <c r="C38" s="12" t="s">
        <v>42</v>
      </c>
      <c r="D38" s="13" t="s">
        <v>77</v>
      </c>
      <c r="E38" s="16" t="s">
        <v>77</v>
      </c>
      <c r="F38" s="13" t="s">
        <v>77</v>
      </c>
      <c r="G38" s="13" t="s">
        <v>77</v>
      </c>
      <c r="H38" s="13" t="s">
        <v>77</v>
      </c>
      <c r="I38" s="13" t="s">
        <v>77</v>
      </c>
    </row>
    <row r="39" spans="2:12" ht="20.100000000000001" customHeight="1" x14ac:dyDescent="0.2">
      <c r="B39" s="63" t="s">
        <v>70</v>
      </c>
      <c r="C39" s="63"/>
      <c r="D39" s="14">
        <f>SUM(D33:D38)</f>
        <v>5</v>
      </c>
      <c r="E39" s="14" t="s">
        <v>98</v>
      </c>
      <c r="F39" s="14" t="s">
        <v>98</v>
      </c>
      <c r="G39" s="14" t="s">
        <v>98</v>
      </c>
      <c r="H39" s="14" t="s">
        <v>98</v>
      </c>
      <c r="I39" s="14" t="s">
        <v>98</v>
      </c>
    </row>
    <row r="40" spans="2:12" ht="20.100000000000001" customHeight="1" x14ac:dyDescent="0.2">
      <c r="B40" s="12"/>
      <c r="C40" s="12"/>
      <c r="D40" s="13"/>
      <c r="E40" s="10"/>
      <c r="F40" s="2"/>
      <c r="G40" s="2"/>
      <c r="H40" s="2"/>
      <c r="I40" s="2"/>
    </row>
    <row r="41" spans="2:12" ht="20.100000000000001" customHeight="1" x14ac:dyDescent="0.2">
      <c r="B41" s="62" t="s">
        <v>44</v>
      </c>
      <c r="C41" s="12" t="s">
        <v>45</v>
      </c>
      <c r="D41" s="13" t="s">
        <v>77</v>
      </c>
      <c r="E41" s="16" t="s">
        <v>77</v>
      </c>
      <c r="F41" s="13" t="s">
        <v>77</v>
      </c>
      <c r="G41" s="13" t="s">
        <v>77</v>
      </c>
      <c r="H41" s="13" t="s">
        <v>77</v>
      </c>
      <c r="I41" s="13" t="s">
        <v>77</v>
      </c>
    </row>
    <row r="42" spans="2:12" ht="20.100000000000001" customHeight="1" x14ac:dyDescent="0.2">
      <c r="B42" s="62"/>
      <c r="C42" s="12" t="s">
        <v>46</v>
      </c>
      <c r="D42" s="13" t="s">
        <v>77</v>
      </c>
      <c r="E42" s="16" t="s">
        <v>77</v>
      </c>
      <c r="F42" s="13" t="s">
        <v>77</v>
      </c>
      <c r="G42" s="13" t="s">
        <v>77</v>
      </c>
      <c r="H42" s="13" t="s">
        <v>77</v>
      </c>
      <c r="I42" s="13" t="s">
        <v>77</v>
      </c>
    </row>
    <row r="43" spans="2:12" ht="20.100000000000001" customHeight="1" x14ac:dyDescent="0.2">
      <c r="B43" s="62"/>
      <c r="C43" s="12" t="s">
        <v>47</v>
      </c>
      <c r="D43" s="13" t="s">
        <v>77</v>
      </c>
      <c r="E43" s="16" t="s">
        <v>77</v>
      </c>
      <c r="F43" s="13" t="s">
        <v>77</v>
      </c>
      <c r="G43" s="13" t="s">
        <v>77</v>
      </c>
      <c r="H43" s="13" t="s">
        <v>77</v>
      </c>
      <c r="I43" s="13" t="s">
        <v>77</v>
      </c>
    </row>
    <row r="44" spans="2:12" ht="20.100000000000001" customHeight="1" x14ac:dyDescent="0.2">
      <c r="B44" s="63" t="s">
        <v>71</v>
      </c>
      <c r="C44" s="63"/>
      <c r="D44" s="14" t="s">
        <v>76</v>
      </c>
      <c r="E44" s="14" t="s">
        <v>76</v>
      </c>
      <c r="F44" s="14" t="s">
        <v>76</v>
      </c>
      <c r="G44" s="14" t="s">
        <v>76</v>
      </c>
      <c r="H44" s="14" t="s">
        <v>76</v>
      </c>
      <c r="I44" s="14" t="s">
        <v>76</v>
      </c>
    </row>
    <row r="45" spans="2:12" ht="20.100000000000001" customHeight="1" x14ac:dyDescent="0.2">
      <c r="B45" s="50"/>
      <c r="C45" s="50"/>
      <c r="D45" s="13"/>
      <c r="E45" s="51"/>
      <c r="F45" s="2"/>
      <c r="G45" s="2"/>
      <c r="H45" s="2"/>
      <c r="I45" s="2"/>
    </row>
    <row r="46" spans="2:12" ht="20.100000000000001" customHeight="1" x14ac:dyDescent="0.2">
      <c r="B46" s="64" t="s">
        <v>72</v>
      </c>
      <c r="C46" s="64"/>
      <c r="D46" s="16">
        <f t="shared" ref="D46" si="4">SUM(D9,D13,D17,D22,D31,D39,D44)</f>
        <v>262</v>
      </c>
      <c r="E46" s="16">
        <v>13800</v>
      </c>
      <c r="F46" s="16">
        <v>10300</v>
      </c>
      <c r="G46" s="16">
        <v>9000</v>
      </c>
      <c r="H46" s="16">
        <v>1290</v>
      </c>
      <c r="I46" s="16">
        <v>3550</v>
      </c>
    </row>
    <row r="47" spans="2:12" ht="54.9" customHeight="1" x14ac:dyDescent="0.2">
      <c r="B47" s="59" t="s">
        <v>105</v>
      </c>
      <c r="C47" s="60"/>
      <c r="D47" s="60"/>
      <c r="E47" s="60"/>
      <c r="F47" s="60"/>
      <c r="G47" s="60"/>
      <c r="H47" s="60"/>
      <c r="I47" s="60"/>
      <c r="J47" s="60"/>
      <c r="K47" s="60"/>
      <c r="L47" s="35"/>
    </row>
    <row r="48" spans="2:12" ht="54.9" customHeight="1" x14ac:dyDescent="0.2">
      <c r="B48" s="61"/>
      <c r="C48" s="61"/>
      <c r="D48" s="61"/>
      <c r="E48" s="61"/>
      <c r="F48" s="61"/>
      <c r="G48" s="61"/>
      <c r="H48" s="61"/>
      <c r="I48" s="61"/>
      <c r="J48" s="61"/>
      <c r="K48" s="61"/>
    </row>
  </sheetData>
  <mergeCells count="23">
    <mergeCell ref="G3:I3"/>
    <mergeCell ref="B6:B8"/>
    <mergeCell ref="B9:C9"/>
    <mergeCell ref="B11:B12"/>
    <mergeCell ref="B13:C13"/>
    <mergeCell ref="I4:I5"/>
    <mergeCell ref="F4:H4"/>
    <mergeCell ref="B17:C17"/>
    <mergeCell ref="B3:B5"/>
    <mergeCell ref="C3:C5"/>
    <mergeCell ref="D3:D5"/>
    <mergeCell ref="E3:E5"/>
    <mergeCell ref="B15:B16"/>
    <mergeCell ref="B47:K48"/>
    <mergeCell ref="B41:B43"/>
    <mergeCell ref="B44:C44"/>
    <mergeCell ref="B46:C46"/>
    <mergeCell ref="B19:B21"/>
    <mergeCell ref="B22:C22"/>
    <mergeCell ref="B24:B30"/>
    <mergeCell ref="B31:C31"/>
    <mergeCell ref="B33:B38"/>
    <mergeCell ref="B39:C39"/>
  </mergeCells>
  <phoneticPr fontId="2"/>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47"/>
  <sheetViews>
    <sheetView view="pageBreakPreview" topLeftCell="A28" zoomScale="85" zoomScaleNormal="100" zoomScaleSheetLayoutView="85" workbookViewId="0">
      <selection activeCell="K40" sqref="K40"/>
    </sheetView>
  </sheetViews>
  <sheetFormatPr defaultRowHeight="13.2" x14ac:dyDescent="0.2"/>
  <cols>
    <col min="1" max="1" width="7.6640625" customWidth="1"/>
    <col min="2" max="3" width="13.109375" customWidth="1"/>
    <col min="4" max="9" width="10.6640625" customWidth="1"/>
  </cols>
  <sheetData>
    <row r="1" spans="1:11" ht="24" customHeight="1" x14ac:dyDescent="0.2">
      <c r="A1" s="6"/>
      <c r="B1" s="6" t="s">
        <v>92</v>
      </c>
      <c r="C1" s="7"/>
      <c r="D1" s="7"/>
      <c r="E1" s="7"/>
      <c r="F1" s="7"/>
      <c r="G1" s="7"/>
      <c r="H1" s="7"/>
      <c r="I1" s="7"/>
    </row>
    <row r="2" spans="1:11" ht="24" customHeight="1" x14ac:dyDescent="0.2">
      <c r="A2" s="8"/>
      <c r="B2" s="8" t="s">
        <v>62</v>
      </c>
      <c r="C2" s="7"/>
      <c r="D2" s="7"/>
      <c r="E2" s="7"/>
      <c r="F2" s="7"/>
      <c r="G2" s="7"/>
      <c r="H2" s="7"/>
      <c r="I2" s="7"/>
    </row>
    <row r="3" spans="1:11" ht="17.25" customHeight="1" x14ac:dyDescent="0.2">
      <c r="B3" s="62" t="s">
        <v>0</v>
      </c>
      <c r="C3" s="62" t="s">
        <v>1</v>
      </c>
      <c r="D3" s="62" t="s">
        <v>2</v>
      </c>
      <c r="E3" s="62" t="s">
        <v>4</v>
      </c>
      <c r="F3" s="12"/>
      <c r="G3" s="12"/>
      <c r="H3" s="12"/>
      <c r="I3" s="12"/>
    </row>
    <row r="4" spans="1:11" ht="17.25" customHeight="1" x14ac:dyDescent="0.2">
      <c r="B4" s="62"/>
      <c r="C4" s="62"/>
      <c r="D4" s="62"/>
      <c r="E4" s="62"/>
      <c r="F4" s="41" t="s">
        <v>88</v>
      </c>
      <c r="G4" s="42" t="s">
        <v>89</v>
      </c>
      <c r="H4" s="42" t="s">
        <v>90</v>
      </c>
      <c r="I4" s="42" t="s">
        <v>91</v>
      </c>
    </row>
    <row r="5" spans="1:11" ht="17.25" customHeight="1" x14ac:dyDescent="0.2">
      <c r="B5" s="62" t="s">
        <v>9</v>
      </c>
      <c r="C5" s="12" t="s">
        <v>10</v>
      </c>
      <c r="D5" s="36">
        <v>11</v>
      </c>
      <c r="E5" s="46">
        <v>3810</v>
      </c>
      <c r="F5" s="47">
        <v>1160</v>
      </c>
      <c r="G5" s="47">
        <v>50</v>
      </c>
      <c r="H5" s="47">
        <v>2050</v>
      </c>
      <c r="I5" s="47">
        <v>550</v>
      </c>
    </row>
    <row r="6" spans="1:11" ht="17.25" customHeight="1" x14ac:dyDescent="0.2">
      <c r="B6" s="62"/>
      <c r="C6" s="12" t="s">
        <v>11</v>
      </c>
      <c r="D6" s="36">
        <v>8</v>
      </c>
      <c r="E6" s="46">
        <v>12360</v>
      </c>
      <c r="F6" s="47">
        <v>1070</v>
      </c>
      <c r="G6" s="47">
        <v>40</v>
      </c>
      <c r="H6" s="47">
        <v>10520</v>
      </c>
      <c r="I6" s="47">
        <v>730</v>
      </c>
    </row>
    <row r="7" spans="1:11" ht="17.25" customHeight="1" x14ac:dyDescent="0.2">
      <c r="B7" s="62"/>
      <c r="C7" s="12" t="s">
        <v>12</v>
      </c>
      <c r="D7" s="36">
        <v>7</v>
      </c>
      <c r="E7" s="46">
        <v>15470</v>
      </c>
      <c r="F7" s="47">
        <v>1690</v>
      </c>
      <c r="G7" s="47">
        <v>110</v>
      </c>
      <c r="H7" s="47">
        <v>12250</v>
      </c>
      <c r="I7" s="47">
        <v>1420</v>
      </c>
    </row>
    <row r="8" spans="1:11" ht="17.25" customHeight="1" x14ac:dyDescent="0.2">
      <c r="B8" s="63" t="s">
        <v>13</v>
      </c>
      <c r="C8" s="63"/>
      <c r="D8" s="23">
        <f>SUM(D5:D7)</f>
        <v>26</v>
      </c>
      <c r="E8" s="23">
        <f>SUM(E5:E7)</f>
        <v>31640</v>
      </c>
      <c r="F8" s="23">
        <f t="shared" ref="F8:I8" si="0">SUM(F5:F7)</f>
        <v>3920</v>
      </c>
      <c r="G8" s="23">
        <f t="shared" si="0"/>
        <v>200</v>
      </c>
      <c r="H8" s="23">
        <f t="shared" si="0"/>
        <v>24820</v>
      </c>
      <c r="I8" s="23">
        <f t="shared" si="0"/>
        <v>2700</v>
      </c>
    </row>
    <row r="9" spans="1:11" ht="17.25" customHeight="1" x14ac:dyDescent="0.2">
      <c r="B9" s="12"/>
      <c r="C9" s="12"/>
      <c r="D9" s="36"/>
      <c r="E9" s="37"/>
      <c r="F9" s="15"/>
      <c r="G9" s="15"/>
      <c r="H9" s="15"/>
      <c r="I9" s="15"/>
    </row>
    <row r="10" spans="1:11" ht="17.25" customHeight="1" x14ac:dyDescent="0.2">
      <c r="B10" s="62" t="s">
        <v>14</v>
      </c>
      <c r="C10" s="12" t="s">
        <v>15</v>
      </c>
      <c r="D10" s="36">
        <v>20</v>
      </c>
      <c r="E10" s="46">
        <v>69430</v>
      </c>
      <c r="F10" s="47">
        <v>7820</v>
      </c>
      <c r="G10" s="47">
        <v>400</v>
      </c>
      <c r="H10" s="47">
        <v>55700</v>
      </c>
      <c r="I10" s="47">
        <v>5510</v>
      </c>
    </row>
    <row r="11" spans="1:11" ht="17.25" customHeight="1" x14ac:dyDescent="0.2">
      <c r="B11" s="62"/>
      <c r="C11" s="12" t="s">
        <v>16</v>
      </c>
      <c r="D11" s="36">
        <v>7</v>
      </c>
      <c r="E11" s="46">
        <v>6100</v>
      </c>
      <c r="F11" s="47">
        <v>680</v>
      </c>
      <c r="G11" s="47">
        <v>50</v>
      </c>
      <c r="H11" s="47">
        <v>4860</v>
      </c>
      <c r="I11" s="47">
        <v>510</v>
      </c>
    </row>
    <row r="12" spans="1:11" ht="17.25" customHeight="1" x14ac:dyDescent="0.2">
      <c r="B12" s="63" t="s">
        <v>17</v>
      </c>
      <c r="C12" s="63"/>
      <c r="D12" s="23">
        <f>SUM(D10:D11)</f>
        <v>27</v>
      </c>
      <c r="E12" s="23">
        <f>SUM(E10:E11)</f>
        <v>75530</v>
      </c>
      <c r="F12" s="23">
        <f t="shared" ref="F12:I12" si="1">SUM(F10:F11)</f>
        <v>8500</v>
      </c>
      <c r="G12" s="23">
        <f t="shared" si="1"/>
        <v>450</v>
      </c>
      <c r="H12" s="23">
        <f t="shared" si="1"/>
        <v>60560</v>
      </c>
      <c r="I12" s="23">
        <f t="shared" si="1"/>
        <v>6020</v>
      </c>
    </row>
    <row r="13" spans="1:11" ht="17.25" customHeight="1" x14ac:dyDescent="0.2">
      <c r="B13" s="12"/>
      <c r="C13" s="12"/>
      <c r="D13" s="36"/>
      <c r="E13" s="37"/>
      <c r="F13" s="15"/>
      <c r="G13" s="15"/>
      <c r="H13" s="15"/>
      <c r="I13" s="15"/>
    </row>
    <row r="14" spans="1:11" ht="17.25" customHeight="1" x14ac:dyDescent="0.2">
      <c r="B14" s="62" t="s">
        <v>18</v>
      </c>
      <c r="C14" s="12" t="s">
        <v>19</v>
      </c>
      <c r="D14" s="36">
        <v>171</v>
      </c>
      <c r="E14" s="46">
        <v>386150</v>
      </c>
      <c r="F14" s="47">
        <v>35700</v>
      </c>
      <c r="G14" s="47">
        <v>1130</v>
      </c>
      <c r="H14" s="47">
        <v>318090</v>
      </c>
      <c r="I14" s="47">
        <v>31230</v>
      </c>
    </row>
    <row r="15" spans="1:11" ht="17.25" customHeight="1" x14ac:dyDescent="0.2">
      <c r="B15" s="62"/>
      <c r="C15" s="12" t="s">
        <v>20</v>
      </c>
      <c r="D15" s="36">
        <v>8</v>
      </c>
      <c r="E15" s="46">
        <v>1390</v>
      </c>
      <c r="F15" s="47">
        <v>550</v>
      </c>
      <c r="G15" s="47">
        <v>90</v>
      </c>
      <c r="H15" s="47">
        <v>650</v>
      </c>
      <c r="I15" s="47">
        <v>100</v>
      </c>
    </row>
    <row r="16" spans="1:11" ht="17.25" customHeight="1" x14ac:dyDescent="0.2">
      <c r="B16" s="63" t="s">
        <v>21</v>
      </c>
      <c r="C16" s="63"/>
      <c r="D16" s="23">
        <f>SUM(D14:D15)</f>
        <v>179</v>
      </c>
      <c r="E16" s="23">
        <f>SUM(E14:E15)</f>
        <v>387540</v>
      </c>
      <c r="F16" s="23">
        <f t="shared" ref="F16:I16" si="2">SUM(F14:F15)</f>
        <v>36250</v>
      </c>
      <c r="G16" s="23">
        <f t="shared" si="2"/>
        <v>1220</v>
      </c>
      <c r="H16" s="23">
        <f t="shared" si="2"/>
        <v>318740</v>
      </c>
      <c r="I16" s="23">
        <f t="shared" si="2"/>
        <v>31330</v>
      </c>
      <c r="K16" s="26"/>
    </row>
    <row r="17" spans="2:10" ht="17.25" customHeight="1" x14ac:dyDescent="0.2">
      <c r="B17" s="12"/>
      <c r="C17" s="12"/>
      <c r="D17" s="36"/>
      <c r="E17" s="37"/>
      <c r="F17" s="15"/>
      <c r="G17" s="15"/>
      <c r="H17" s="15"/>
      <c r="I17" s="15"/>
    </row>
    <row r="18" spans="2:10" ht="17.25" customHeight="1" x14ac:dyDescent="0.2">
      <c r="B18" s="62" t="s">
        <v>22</v>
      </c>
      <c r="C18" s="12" t="s">
        <v>23</v>
      </c>
      <c r="D18" s="36">
        <v>84</v>
      </c>
      <c r="E18" s="46">
        <v>88390</v>
      </c>
      <c r="F18" s="47">
        <v>4740</v>
      </c>
      <c r="G18" s="47">
        <v>490</v>
      </c>
      <c r="H18" s="47">
        <v>79000</v>
      </c>
      <c r="I18" s="47">
        <v>4160</v>
      </c>
    </row>
    <row r="19" spans="2:10" ht="17.25" customHeight="1" x14ac:dyDescent="0.2">
      <c r="B19" s="62"/>
      <c r="C19" s="12" t="s">
        <v>24</v>
      </c>
      <c r="D19" s="36">
        <v>48</v>
      </c>
      <c r="E19" s="46">
        <v>63870</v>
      </c>
      <c r="F19" s="47">
        <v>5240</v>
      </c>
      <c r="G19" s="47">
        <v>330</v>
      </c>
      <c r="H19" s="47">
        <v>53540</v>
      </c>
      <c r="I19" s="47">
        <v>4760</v>
      </c>
    </row>
    <row r="20" spans="2:10" ht="17.25" customHeight="1" x14ac:dyDescent="0.2">
      <c r="B20" s="62"/>
      <c r="C20" s="12" t="s">
        <v>25</v>
      </c>
      <c r="D20" s="36">
        <v>15</v>
      </c>
      <c r="E20" s="46">
        <v>11040</v>
      </c>
      <c r="F20" s="47">
        <v>1640</v>
      </c>
      <c r="G20" s="47">
        <v>40</v>
      </c>
      <c r="H20" s="47">
        <v>7680</v>
      </c>
      <c r="I20" s="47">
        <v>1680</v>
      </c>
    </row>
    <row r="21" spans="2:10" ht="17.25" customHeight="1" x14ac:dyDescent="0.2">
      <c r="B21" s="63" t="s">
        <v>26</v>
      </c>
      <c r="C21" s="63"/>
      <c r="D21" s="23">
        <f>SUM(D18:D20)</f>
        <v>147</v>
      </c>
      <c r="E21" s="23">
        <f>SUM(E18:E20)</f>
        <v>163300</v>
      </c>
      <c r="F21" s="23">
        <f t="shared" ref="F21:I21" si="3">SUM(F18:F20)</f>
        <v>11620</v>
      </c>
      <c r="G21" s="23">
        <f t="shared" si="3"/>
        <v>860</v>
      </c>
      <c r="H21" s="23">
        <f t="shared" si="3"/>
        <v>140220</v>
      </c>
      <c r="I21" s="23">
        <f t="shared" si="3"/>
        <v>10600</v>
      </c>
    </row>
    <row r="22" spans="2:10" ht="17.25" customHeight="1" x14ac:dyDescent="0.2">
      <c r="B22" s="12"/>
      <c r="C22" s="12"/>
      <c r="D22" s="36"/>
      <c r="E22" s="37"/>
      <c r="F22" s="15"/>
      <c r="G22" s="15"/>
      <c r="H22" s="15"/>
      <c r="I22" s="15"/>
    </row>
    <row r="23" spans="2:10" ht="17.25" customHeight="1" x14ac:dyDescent="0.2">
      <c r="B23" s="62" t="s">
        <v>27</v>
      </c>
      <c r="C23" s="12" t="s">
        <v>28</v>
      </c>
      <c r="D23" s="36">
        <v>6</v>
      </c>
      <c r="E23" s="46">
        <v>5860</v>
      </c>
      <c r="F23" s="47">
        <v>1770</v>
      </c>
      <c r="G23" s="47">
        <v>70</v>
      </c>
      <c r="H23" s="47">
        <v>2350</v>
      </c>
      <c r="I23" s="47">
        <v>1670</v>
      </c>
    </row>
    <row r="24" spans="2:10" ht="17.25" customHeight="1" x14ac:dyDescent="0.2">
      <c r="B24" s="62"/>
      <c r="C24" s="12" t="s">
        <v>29</v>
      </c>
      <c r="D24" s="36">
        <v>9</v>
      </c>
      <c r="E24" s="46">
        <v>16200</v>
      </c>
      <c r="F24" s="47">
        <v>1560</v>
      </c>
      <c r="G24" s="47">
        <v>40</v>
      </c>
      <c r="H24" s="47">
        <v>13890</v>
      </c>
      <c r="I24" s="47">
        <v>710</v>
      </c>
      <c r="J24" s="49"/>
    </row>
    <row r="25" spans="2:10" ht="17.25" customHeight="1" x14ac:dyDescent="0.2">
      <c r="B25" s="62"/>
      <c r="C25" s="12" t="s">
        <v>30</v>
      </c>
      <c r="D25" s="36">
        <v>5</v>
      </c>
      <c r="E25" s="46">
        <v>1500</v>
      </c>
      <c r="F25" s="47">
        <v>360</v>
      </c>
      <c r="G25" s="47">
        <v>20</v>
      </c>
      <c r="H25" s="47">
        <v>630</v>
      </c>
      <c r="I25" s="47">
        <v>490</v>
      </c>
    </row>
    <row r="26" spans="2:10" ht="17.25" customHeight="1" x14ac:dyDescent="0.2">
      <c r="B26" s="62"/>
      <c r="C26" s="12" t="s">
        <v>31</v>
      </c>
      <c r="D26" s="36" t="s">
        <v>81</v>
      </c>
      <c r="E26" s="36" t="s">
        <v>77</v>
      </c>
      <c r="F26" s="36" t="s">
        <v>77</v>
      </c>
      <c r="G26" s="36" t="s">
        <v>77</v>
      </c>
      <c r="H26" s="36" t="s">
        <v>77</v>
      </c>
      <c r="I26" s="36" t="s">
        <v>77</v>
      </c>
    </row>
    <row r="27" spans="2:10" ht="17.25" customHeight="1" x14ac:dyDescent="0.2">
      <c r="B27" s="62"/>
      <c r="C27" s="12" t="s">
        <v>32</v>
      </c>
      <c r="D27" s="36">
        <v>9</v>
      </c>
      <c r="E27" s="46">
        <v>9500</v>
      </c>
      <c r="F27" s="47">
        <v>1380</v>
      </c>
      <c r="G27" s="47">
        <v>30</v>
      </c>
      <c r="H27" s="47">
        <v>6280</v>
      </c>
      <c r="I27" s="47">
        <v>1810</v>
      </c>
    </row>
    <row r="28" spans="2:10" ht="17.25" customHeight="1" x14ac:dyDescent="0.2">
      <c r="B28" s="62"/>
      <c r="C28" s="12" t="s">
        <v>33</v>
      </c>
      <c r="D28" s="36">
        <v>48</v>
      </c>
      <c r="E28" s="46">
        <v>116140</v>
      </c>
      <c r="F28" s="47">
        <v>9530</v>
      </c>
      <c r="G28" s="47">
        <v>330</v>
      </c>
      <c r="H28" s="47">
        <v>98320</v>
      </c>
      <c r="I28" s="47">
        <v>7960</v>
      </c>
    </row>
    <row r="29" spans="2:10" ht="17.25" customHeight="1" x14ac:dyDescent="0.2">
      <c r="B29" s="62"/>
      <c r="C29" s="12" t="s">
        <v>34</v>
      </c>
      <c r="D29" s="36">
        <v>7</v>
      </c>
      <c r="E29" s="46">
        <v>8690</v>
      </c>
      <c r="F29" s="47">
        <v>860</v>
      </c>
      <c r="G29" s="47">
        <v>30</v>
      </c>
      <c r="H29" s="47">
        <v>7190</v>
      </c>
      <c r="I29" s="47">
        <v>610</v>
      </c>
    </row>
    <row r="30" spans="2:10" ht="17.25" customHeight="1" x14ac:dyDescent="0.2">
      <c r="B30" s="63" t="s">
        <v>35</v>
      </c>
      <c r="C30" s="63"/>
      <c r="D30" s="23">
        <f>SUM(D23:D29)</f>
        <v>84</v>
      </c>
      <c r="E30" s="23">
        <f>SUM(E23:E29)</f>
        <v>157890</v>
      </c>
      <c r="F30" s="23">
        <f t="shared" ref="F30:I30" si="4">SUM(F23:F29)</f>
        <v>15460</v>
      </c>
      <c r="G30" s="23">
        <f t="shared" si="4"/>
        <v>520</v>
      </c>
      <c r="H30" s="23">
        <f t="shared" si="4"/>
        <v>128660</v>
      </c>
      <c r="I30" s="23">
        <f t="shared" si="4"/>
        <v>13250</v>
      </c>
    </row>
    <row r="31" spans="2:10" ht="17.25" customHeight="1" x14ac:dyDescent="0.2">
      <c r="B31" s="12"/>
      <c r="C31" s="12"/>
      <c r="D31" s="36"/>
      <c r="E31" s="37"/>
      <c r="F31" s="15"/>
      <c r="G31" s="15"/>
      <c r="H31" s="15"/>
      <c r="I31" s="15"/>
    </row>
    <row r="32" spans="2:10" ht="17.25" customHeight="1" x14ac:dyDescent="0.2">
      <c r="B32" s="62" t="s">
        <v>36</v>
      </c>
      <c r="C32" s="12" t="s">
        <v>37</v>
      </c>
      <c r="D32" s="36">
        <v>6</v>
      </c>
      <c r="E32" s="46">
        <v>6860</v>
      </c>
      <c r="F32" s="47">
        <v>670</v>
      </c>
      <c r="G32" s="47">
        <v>50</v>
      </c>
      <c r="H32" s="47">
        <v>5510</v>
      </c>
      <c r="I32" s="47">
        <v>630</v>
      </c>
    </row>
    <row r="33" spans="2:12" ht="17.25" customHeight="1" x14ac:dyDescent="0.2">
      <c r="B33" s="62"/>
      <c r="C33" s="12" t="s">
        <v>38</v>
      </c>
      <c r="D33" s="36">
        <v>7</v>
      </c>
      <c r="E33" s="46">
        <v>9170</v>
      </c>
      <c r="F33" s="47">
        <v>580</v>
      </c>
      <c r="G33" s="47">
        <v>30</v>
      </c>
      <c r="H33" s="47">
        <v>7880</v>
      </c>
      <c r="I33" s="47">
        <v>680</v>
      </c>
    </row>
    <row r="34" spans="2:12" ht="17.25" customHeight="1" x14ac:dyDescent="0.2">
      <c r="B34" s="62"/>
      <c r="C34" s="12" t="s">
        <v>39</v>
      </c>
      <c r="D34" s="36">
        <v>2</v>
      </c>
      <c r="E34" s="48" t="s">
        <v>99</v>
      </c>
      <c r="F34" s="48" t="s">
        <v>99</v>
      </c>
      <c r="G34" s="48" t="s">
        <v>99</v>
      </c>
      <c r="H34" s="48" t="s">
        <v>99</v>
      </c>
      <c r="I34" s="48" t="s">
        <v>99</v>
      </c>
    </row>
    <row r="35" spans="2:12" ht="17.25" customHeight="1" x14ac:dyDescent="0.2">
      <c r="B35" s="62"/>
      <c r="C35" s="12" t="s">
        <v>40</v>
      </c>
      <c r="D35" s="36" t="s">
        <v>81</v>
      </c>
      <c r="E35" s="36" t="s">
        <v>77</v>
      </c>
      <c r="F35" s="36" t="s">
        <v>77</v>
      </c>
      <c r="G35" s="36" t="s">
        <v>77</v>
      </c>
      <c r="H35" s="36" t="s">
        <v>77</v>
      </c>
      <c r="I35" s="36" t="s">
        <v>81</v>
      </c>
    </row>
    <row r="36" spans="2:12" ht="17.25" customHeight="1" x14ac:dyDescent="0.2">
      <c r="B36" s="62"/>
      <c r="C36" s="12" t="s">
        <v>41</v>
      </c>
      <c r="D36" s="36" t="s">
        <v>81</v>
      </c>
      <c r="E36" s="36" t="s">
        <v>81</v>
      </c>
      <c r="F36" s="36" t="s">
        <v>81</v>
      </c>
      <c r="G36" s="36" t="s">
        <v>81</v>
      </c>
      <c r="H36" s="36" t="s">
        <v>81</v>
      </c>
      <c r="I36" s="36" t="s">
        <v>81</v>
      </c>
    </row>
    <row r="37" spans="2:12" ht="17.25" customHeight="1" x14ac:dyDescent="0.2">
      <c r="B37" s="62"/>
      <c r="C37" s="12" t="s">
        <v>42</v>
      </c>
      <c r="D37" s="36">
        <v>1</v>
      </c>
      <c r="E37" s="48" t="s">
        <v>99</v>
      </c>
      <c r="F37" s="36" t="s">
        <v>77</v>
      </c>
      <c r="G37" s="36" t="s">
        <v>77</v>
      </c>
      <c r="H37" s="48" t="s">
        <v>99</v>
      </c>
      <c r="I37" s="36" t="s">
        <v>77</v>
      </c>
    </row>
    <row r="38" spans="2:12" ht="17.25" customHeight="1" x14ac:dyDescent="0.2">
      <c r="B38" s="63" t="s">
        <v>43</v>
      </c>
      <c r="C38" s="63"/>
      <c r="D38" s="23">
        <f>SUM(D32:D37)</f>
        <v>16</v>
      </c>
      <c r="E38" s="23">
        <v>19370</v>
      </c>
      <c r="F38" s="23" t="s">
        <v>102</v>
      </c>
      <c r="G38" s="23" t="s">
        <v>102</v>
      </c>
      <c r="H38" s="23">
        <v>16370</v>
      </c>
      <c r="I38" s="23" t="s">
        <v>102</v>
      </c>
    </row>
    <row r="39" spans="2:12" ht="17.25" customHeight="1" x14ac:dyDescent="0.2">
      <c r="B39" s="12"/>
      <c r="C39" s="12"/>
      <c r="D39" s="36"/>
      <c r="E39" s="37"/>
      <c r="F39" s="15"/>
      <c r="G39" s="15"/>
      <c r="H39" s="15"/>
      <c r="I39" s="15"/>
    </row>
    <row r="40" spans="2:12" ht="17.25" customHeight="1" x14ac:dyDescent="0.2">
      <c r="B40" s="62" t="s">
        <v>44</v>
      </c>
      <c r="C40" s="12" t="s">
        <v>45</v>
      </c>
      <c r="D40" s="36">
        <v>2</v>
      </c>
      <c r="E40" s="48" t="s">
        <v>99</v>
      </c>
      <c r="F40" s="48" t="s">
        <v>99</v>
      </c>
      <c r="G40" s="36" t="s">
        <v>77</v>
      </c>
      <c r="H40" s="48" t="s">
        <v>99</v>
      </c>
      <c r="I40" s="36" t="s">
        <v>77</v>
      </c>
    </row>
    <row r="41" spans="2:12" ht="17.25" customHeight="1" x14ac:dyDescent="0.2">
      <c r="B41" s="62"/>
      <c r="C41" s="12" t="s">
        <v>46</v>
      </c>
      <c r="D41" s="36" t="s">
        <v>81</v>
      </c>
      <c r="E41" s="36" t="s">
        <v>81</v>
      </c>
      <c r="F41" s="36" t="s">
        <v>81</v>
      </c>
      <c r="G41" s="36" t="s">
        <v>81</v>
      </c>
      <c r="H41" s="36" t="s">
        <v>81</v>
      </c>
      <c r="I41" s="36" t="s">
        <v>81</v>
      </c>
    </row>
    <row r="42" spans="2:12" ht="17.25" customHeight="1" x14ac:dyDescent="0.2">
      <c r="B42" s="62"/>
      <c r="C42" s="12" t="s">
        <v>47</v>
      </c>
      <c r="D42" s="36">
        <v>2</v>
      </c>
      <c r="E42" s="48" t="s">
        <v>99</v>
      </c>
      <c r="F42" s="48" t="s">
        <v>99</v>
      </c>
      <c r="G42" s="36" t="s">
        <v>77</v>
      </c>
      <c r="H42" s="48" t="s">
        <v>99</v>
      </c>
      <c r="I42" s="36" t="s">
        <v>77</v>
      </c>
    </row>
    <row r="43" spans="2:12" ht="17.25" customHeight="1" x14ac:dyDescent="0.2">
      <c r="B43" s="63" t="s">
        <v>48</v>
      </c>
      <c r="C43" s="63"/>
      <c r="D43" s="23">
        <f>SUM(D40:D42)</f>
        <v>4</v>
      </c>
      <c r="E43" s="23">
        <v>170</v>
      </c>
      <c r="F43" s="23">
        <v>30</v>
      </c>
      <c r="G43" s="23" t="s">
        <v>77</v>
      </c>
      <c r="H43" s="23">
        <v>130</v>
      </c>
      <c r="I43" s="23" t="s">
        <v>77</v>
      </c>
    </row>
    <row r="44" spans="2:12" ht="17.25" customHeight="1" x14ac:dyDescent="0.2">
      <c r="B44" s="68"/>
      <c r="C44" s="74"/>
      <c r="D44" s="71"/>
      <c r="E44" s="72"/>
      <c r="F44" s="72"/>
      <c r="G44" s="72"/>
      <c r="H44" s="72"/>
      <c r="I44" s="73"/>
    </row>
    <row r="45" spans="2:12" ht="17.25" customHeight="1" x14ac:dyDescent="0.2">
      <c r="B45" s="64" t="s">
        <v>49</v>
      </c>
      <c r="C45" s="64"/>
      <c r="D45" s="38">
        <f>SUM(D8,D12,D16,D21,D30,D38,D43)</f>
        <v>483</v>
      </c>
      <c r="E45" s="38">
        <v>835400</v>
      </c>
      <c r="F45" s="38">
        <v>77200</v>
      </c>
      <c r="G45" s="38">
        <v>3340</v>
      </c>
      <c r="H45" s="38">
        <v>689500</v>
      </c>
      <c r="I45" s="38">
        <v>65390</v>
      </c>
      <c r="J45" s="57"/>
      <c r="K45" s="58"/>
    </row>
    <row r="46" spans="2:12" ht="45" customHeight="1" x14ac:dyDescent="0.2">
      <c r="B46" s="59" t="s">
        <v>108</v>
      </c>
      <c r="C46" s="60"/>
      <c r="D46" s="60"/>
      <c r="E46" s="60"/>
      <c r="F46" s="60"/>
      <c r="G46" s="60"/>
      <c r="H46" s="60"/>
      <c r="I46" s="60"/>
      <c r="J46" s="61"/>
      <c r="K46" s="61"/>
      <c r="L46" s="35"/>
    </row>
    <row r="47" spans="2:12" ht="45" customHeight="1" x14ac:dyDescent="0.2">
      <c r="B47" s="61"/>
      <c r="C47" s="61"/>
      <c r="D47" s="61"/>
      <c r="E47" s="61"/>
      <c r="F47" s="61"/>
      <c r="G47" s="61"/>
      <c r="H47" s="61"/>
      <c r="I47" s="61"/>
      <c r="J47" s="61"/>
      <c r="K47" s="61"/>
    </row>
  </sheetData>
  <mergeCells count="22">
    <mergeCell ref="B16:C16"/>
    <mergeCell ref="B3:B4"/>
    <mergeCell ref="C3:C4"/>
    <mergeCell ref="D3:D4"/>
    <mergeCell ref="E3:E4"/>
    <mergeCell ref="B5:B7"/>
    <mergeCell ref="B8:C8"/>
    <mergeCell ref="B10:B11"/>
    <mergeCell ref="B12:C12"/>
    <mergeCell ref="B14:B15"/>
    <mergeCell ref="B46:K47"/>
    <mergeCell ref="B40:B42"/>
    <mergeCell ref="B43:C43"/>
    <mergeCell ref="B45:C45"/>
    <mergeCell ref="B18:B20"/>
    <mergeCell ref="B21:C21"/>
    <mergeCell ref="B23:B29"/>
    <mergeCell ref="B30:C30"/>
    <mergeCell ref="B32:B37"/>
    <mergeCell ref="B38:C38"/>
    <mergeCell ref="D44:I44"/>
    <mergeCell ref="B44:C44"/>
  </mergeCells>
  <phoneticPr fontId="2"/>
  <pageMargins left="0.11811023622047245" right="0.11811023622047245" top="0.55118110236220474" bottom="0.35433070866141736"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XEW48"/>
  <sheetViews>
    <sheetView view="pageBreakPreview" zoomScale="70" zoomScaleNormal="100" zoomScaleSheetLayoutView="70" workbookViewId="0">
      <pane ySplit="5" topLeftCell="A6" activePane="bottomLeft" state="frozen"/>
      <selection activeCell="M15" sqref="M15"/>
      <selection pane="bottomLeft" activeCell="I12" sqref="I12"/>
    </sheetView>
  </sheetViews>
  <sheetFormatPr defaultRowHeight="13.2" x14ac:dyDescent="0.2"/>
  <cols>
    <col min="1" max="1" width="4.21875" customWidth="1"/>
    <col min="2" max="3" width="13.109375" customWidth="1"/>
    <col min="4" max="4" width="12.109375" customWidth="1"/>
    <col min="5" max="10" width="12.109375" style="17" customWidth="1"/>
  </cols>
  <sheetData>
    <row r="1" spans="1:16377" ht="24" customHeight="1" x14ac:dyDescent="0.2">
      <c r="A1" s="6"/>
      <c r="B1" s="6" t="s">
        <v>92</v>
      </c>
      <c r="C1" s="6"/>
      <c r="D1" s="6"/>
      <c r="E1" s="19"/>
      <c r="F1" s="19"/>
      <c r="G1" s="19"/>
      <c r="H1" s="19"/>
      <c r="I1" s="19"/>
      <c r="J1" s="19"/>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c r="XEW1" s="6"/>
    </row>
    <row r="2" spans="1:16377" ht="24" customHeight="1" x14ac:dyDescent="0.2">
      <c r="A2" s="8"/>
      <c r="B2" s="8" t="s">
        <v>63</v>
      </c>
      <c r="C2" s="8"/>
      <c r="D2" s="8"/>
      <c r="E2" s="20"/>
      <c r="F2" s="20"/>
      <c r="G2" s="20"/>
      <c r="J2" s="27"/>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c r="XES2" s="8"/>
      <c r="XET2" s="8"/>
      <c r="XEU2" s="8"/>
      <c r="XEV2" s="8"/>
      <c r="XEW2" s="8"/>
    </row>
    <row r="3" spans="1:16377" ht="17.25" customHeight="1" x14ac:dyDescent="0.2">
      <c r="B3" s="5"/>
      <c r="C3" s="1"/>
      <c r="D3" s="1"/>
      <c r="E3" s="21"/>
      <c r="F3" s="22"/>
      <c r="G3" s="21"/>
      <c r="I3" s="39"/>
      <c r="J3" s="39" t="s">
        <v>94</v>
      </c>
    </row>
    <row r="4" spans="1:16377" s="18" customFormat="1" ht="21" customHeight="1" x14ac:dyDescent="0.2">
      <c r="B4" s="77"/>
      <c r="C4" s="77"/>
      <c r="D4" s="75" t="s">
        <v>52</v>
      </c>
      <c r="E4" s="75"/>
      <c r="F4" s="52" t="s">
        <v>53</v>
      </c>
      <c r="G4" s="52" t="s">
        <v>61</v>
      </c>
      <c r="H4" s="52" t="s">
        <v>54</v>
      </c>
      <c r="I4" s="52" t="s">
        <v>75</v>
      </c>
      <c r="J4" s="52" t="s">
        <v>74</v>
      </c>
    </row>
    <row r="5" spans="1:16377" s="18" customFormat="1" ht="21" customHeight="1" x14ac:dyDescent="0.2">
      <c r="B5" s="77"/>
      <c r="C5" s="77"/>
      <c r="D5" s="44" t="s">
        <v>2</v>
      </c>
      <c r="E5" s="44" t="s">
        <v>55</v>
      </c>
      <c r="F5" s="44" t="s">
        <v>55</v>
      </c>
      <c r="G5" s="44" t="s">
        <v>55</v>
      </c>
      <c r="H5" s="44" t="s">
        <v>55</v>
      </c>
      <c r="I5" s="44" t="s">
        <v>55</v>
      </c>
      <c r="J5" s="44" t="s">
        <v>55</v>
      </c>
    </row>
    <row r="6" spans="1:16377" s="18" customFormat="1" ht="21" customHeight="1" x14ac:dyDescent="0.2">
      <c r="B6" s="75" t="s">
        <v>9</v>
      </c>
      <c r="C6" s="2" t="s">
        <v>10</v>
      </c>
      <c r="D6" s="13">
        <v>49</v>
      </c>
      <c r="E6" s="13">
        <f>SUM(F6:J6)</f>
        <v>980</v>
      </c>
      <c r="F6" s="13">
        <v>159</v>
      </c>
      <c r="G6" s="13">
        <v>607</v>
      </c>
      <c r="H6" s="13">
        <v>186</v>
      </c>
      <c r="I6" s="13">
        <v>28</v>
      </c>
      <c r="J6" s="13">
        <v>0</v>
      </c>
    </row>
    <row r="7" spans="1:16377" s="18" customFormat="1" ht="21" customHeight="1" x14ac:dyDescent="0.2">
      <c r="B7" s="75"/>
      <c r="C7" s="2" t="s">
        <v>11</v>
      </c>
      <c r="D7" s="13">
        <v>13</v>
      </c>
      <c r="E7" s="13">
        <f t="shared" ref="E7:E8" si="0">SUM(F7:J7)</f>
        <v>384</v>
      </c>
      <c r="F7" s="13">
        <v>9</v>
      </c>
      <c r="G7" s="13">
        <v>359</v>
      </c>
      <c r="H7" s="13">
        <v>13</v>
      </c>
      <c r="I7" s="13">
        <v>3</v>
      </c>
      <c r="J7" s="13" t="s">
        <v>93</v>
      </c>
    </row>
    <row r="8" spans="1:16377" s="18" customFormat="1" ht="21" customHeight="1" x14ac:dyDescent="0.2">
      <c r="B8" s="75"/>
      <c r="C8" s="2" t="s">
        <v>12</v>
      </c>
      <c r="D8" s="13">
        <v>8</v>
      </c>
      <c r="E8" s="13">
        <f t="shared" si="0"/>
        <v>93</v>
      </c>
      <c r="F8" s="13" t="s">
        <v>84</v>
      </c>
      <c r="G8" s="13">
        <v>86</v>
      </c>
      <c r="H8" s="13" t="s">
        <v>78</v>
      </c>
      <c r="I8" s="13">
        <v>7</v>
      </c>
      <c r="J8" s="13" t="s">
        <v>78</v>
      </c>
    </row>
    <row r="9" spans="1:16377" s="18" customFormat="1" ht="21" customHeight="1" x14ac:dyDescent="0.2">
      <c r="B9" s="76" t="s">
        <v>56</v>
      </c>
      <c r="C9" s="76"/>
      <c r="D9" s="40">
        <f>SUM(D6:D8)</f>
        <v>70</v>
      </c>
      <c r="E9" s="40">
        <f>SUM(E6:E8)</f>
        <v>1457</v>
      </c>
      <c r="F9" s="40">
        <f>SUM(F6:F8)</f>
        <v>168</v>
      </c>
      <c r="G9" s="40">
        <f t="shared" ref="G9:J9" si="1">SUM(G6:G8)</f>
        <v>1052</v>
      </c>
      <c r="H9" s="40">
        <f t="shared" si="1"/>
        <v>199</v>
      </c>
      <c r="I9" s="40">
        <f t="shared" si="1"/>
        <v>38</v>
      </c>
      <c r="J9" s="40">
        <f t="shared" si="1"/>
        <v>0</v>
      </c>
    </row>
    <row r="10" spans="1:16377" s="18" customFormat="1" ht="21" customHeight="1" x14ac:dyDescent="0.2">
      <c r="B10" s="75"/>
      <c r="C10" s="75"/>
      <c r="D10" s="75"/>
      <c r="E10" s="75"/>
      <c r="F10" s="75"/>
      <c r="G10" s="75"/>
      <c r="H10" s="75"/>
      <c r="I10" s="75"/>
      <c r="J10" s="75"/>
    </row>
    <row r="11" spans="1:16377" s="18" customFormat="1" ht="21" customHeight="1" x14ac:dyDescent="0.2">
      <c r="B11" s="75" t="s">
        <v>14</v>
      </c>
      <c r="C11" s="2" t="s">
        <v>15</v>
      </c>
      <c r="D11" s="13">
        <v>59</v>
      </c>
      <c r="E11" s="13">
        <f>SUM(F11:J11)</f>
        <v>786</v>
      </c>
      <c r="F11" s="13" t="s">
        <v>76</v>
      </c>
      <c r="G11" s="13">
        <v>410</v>
      </c>
      <c r="H11" s="13">
        <v>226</v>
      </c>
      <c r="I11" s="13">
        <v>150</v>
      </c>
      <c r="J11" s="13" t="s">
        <v>93</v>
      </c>
    </row>
    <row r="12" spans="1:16377" s="18" customFormat="1" ht="21" customHeight="1" x14ac:dyDescent="0.2">
      <c r="B12" s="75"/>
      <c r="C12" s="2" t="s">
        <v>16</v>
      </c>
      <c r="D12" s="13">
        <v>15</v>
      </c>
      <c r="E12" s="13">
        <f>SUM(F12:J12)</f>
        <v>273</v>
      </c>
      <c r="F12" s="13">
        <v>1</v>
      </c>
      <c r="G12" s="13">
        <v>263</v>
      </c>
      <c r="H12" s="13" t="s">
        <v>76</v>
      </c>
      <c r="I12" s="13">
        <v>9</v>
      </c>
      <c r="J12" s="13" t="s">
        <v>76</v>
      </c>
    </row>
    <row r="13" spans="1:16377" s="18" customFormat="1" ht="21" customHeight="1" x14ac:dyDescent="0.2">
      <c r="B13" s="76" t="s">
        <v>57</v>
      </c>
      <c r="C13" s="76"/>
      <c r="D13" s="40">
        <f>SUM(D11:D12)</f>
        <v>74</v>
      </c>
      <c r="E13" s="40">
        <f>SUM(E11:E12)</f>
        <v>1059</v>
      </c>
      <c r="F13" s="14">
        <f>SUM(F11:F12)</f>
        <v>1</v>
      </c>
      <c r="G13" s="14">
        <f t="shared" ref="G13:I13" si="2">SUM(G11:G12)</f>
        <v>673</v>
      </c>
      <c r="H13" s="14">
        <f t="shared" si="2"/>
        <v>226</v>
      </c>
      <c r="I13" s="14">
        <f t="shared" si="2"/>
        <v>159</v>
      </c>
      <c r="J13" s="14" t="s">
        <v>95</v>
      </c>
    </row>
    <row r="14" spans="1:16377" s="18" customFormat="1" ht="21" customHeight="1" x14ac:dyDescent="0.2">
      <c r="B14" s="75"/>
      <c r="C14" s="75"/>
      <c r="D14" s="75"/>
      <c r="E14" s="75"/>
      <c r="F14" s="75"/>
      <c r="G14" s="75"/>
      <c r="H14" s="75"/>
      <c r="I14" s="75"/>
      <c r="J14" s="75"/>
    </row>
    <row r="15" spans="1:16377" s="18" customFormat="1" ht="21" customHeight="1" x14ac:dyDescent="0.2">
      <c r="B15" s="75" t="s">
        <v>18</v>
      </c>
      <c r="C15" s="2" t="s">
        <v>19</v>
      </c>
      <c r="D15" s="13">
        <v>241</v>
      </c>
      <c r="E15" s="13">
        <f>SUM(F15:J15)</f>
        <v>8465</v>
      </c>
      <c r="F15" s="13">
        <v>292</v>
      </c>
      <c r="G15" s="13">
        <v>7867</v>
      </c>
      <c r="H15" s="13">
        <v>256</v>
      </c>
      <c r="I15" s="13">
        <v>41</v>
      </c>
      <c r="J15" s="13">
        <v>9</v>
      </c>
    </row>
    <row r="16" spans="1:16377" s="18" customFormat="1" ht="21" customHeight="1" x14ac:dyDescent="0.2">
      <c r="B16" s="75"/>
      <c r="C16" s="2" t="s">
        <v>20</v>
      </c>
      <c r="D16" s="13">
        <v>19</v>
      </c>
      <c r="E16" s="13">
        <f>SUM(F16:J16)</f>
        <v>463</v>
      </c>
      <c r="F16" s="13">
        <v>37</v>
      </c>
      <c r="G16" s="13">
        <v>319</v>
      </c>
      <c r="H16" s="13">
        <v>107</v>
      </c>
      <c r="I16" s="13" t="s">
        <v>93</v>
      </c>
      <c r="J16" s="13" t="s">
        <v>84</v>
      </c>
    </row>
    <row r="17" spans="2:10" s="18" customFormat="1" ht="21" customHeight="1" x14ac:dyDescent="0.2">
      <c r="B17" s="76" t="s">
        <v>58</v>
      </c>
      <c r="C17" s="76"/>
      <c r="D17" s="40">
        <f>SUM(D15:D16)</f>
        <v>260</v>
      </c>
      <c r="E17" s="40">
        <f>SUM(E15:E16)</f>
        <v>8928</v>
      </c>
      <c r="F17" s="14">
        <f>SUM(F15:F16)</f>
        <v>329</v>
      </c>
      <c r="G17" s="14">
        <f t="shared" ref="G17:J17" si="3">SUM(G15:G16)</f>
        <v>8186</v>
      </c>
      <c r="H17" s="14">
        <f t="shared" si="3"/>
        <v>363</v>
      </c>
      <c r="I17" s="14">
        <f t="shared" si="3"/>
        <v>41</v>
      </c>
      <c r="J17" s="14">
        <f t="shared" si="3"/>
        <v>9</v>
      </c>
    </row>
    <row r="18" spans="2:10" s="18" customFormat="1" ht="21" customHeight="1" x14ac:dyDescent="0.2">
      <c r="B18" s="75"/>
      <c r="C18" s="75"/>
      <c r="D18" s="75"/>
      <c r="E18" s="75"/>
      <c r="F18" s="75"/>
      <c r="G18" s="75"/>
      <c r="H18" s="75"/>
      <c r="I18" s="75"/>
      <c r="J18" s="75"/>
    </row>
    <row r="19" spans="2:10" s="18" customFormat="1" ht="21" customHeight="1" x14ac:dyDescent="0.2">
      <c r="B19" s="75" t="s">
        <v>22</v>
      </c>
      <c r="C19" s="2" t="s">
        <v>23</v>
      </c>
      <c r="D19" s="13">
        <v>77</v>
      </c>
      <c r="E19" s="13">
        <f>SUM(F19:J19)</f>
        <v>3086</v>
      </c>
      <c r="F19" s="13">
        <v>35</v>
      </c>
      <c r="G19" s="13">
        <v>2726</v>
      </c>
      <c r="H19" s="13">
        <v>284</v>
      </c>
      <c r="I19" s="13">
        <v>41</v>
      </c>
      <c r="J19" s="13">
        <v>0</v>
      </c>
    </row>
    <row r="20" spans="2:10" s="18" customFormat="1" ht="21" customHeight="1" x14ac:dyDescent="0.2">
      <c r="B20" s="75"/>
      <c r="C20" s="2" t="s">
        <v>24</v>
      </c>
      <c r="D20" s="13">
        <v>32</v>
      </c>
      <c r="E20" s="13">
        <f t="shared" ref="E20:E21" si="4">SUM(F20:J20)</f>
        <v>1444</v>
      </c>
      <c r="F20" s="13">
        <v>197</v>
      </c>
      <c r="G20" s="13">
        <v>1126</v>
      </c>
      <c r="H20" s="13">
        <v>114</v>
      </c>
      <c r="I20" s="13">
        <v>7</v>
      </c>
      <c r="J20" s="13" t="s">
        <v>76</v>
      </c>
    </row>
    <row r="21" spans="2:10" s="18" customFormat="1" ht="21" customHeight="1" x14ac:dyDescent="0.2">
      <c r="B21" s="75"/>
      <c r="C21" s="2" t="s">
        <v>25</v>
      </c>
      <c r="D21" s="13">
        <v>20</v>
      </c>
      <c r="E21" s="13">
        <f t="shared" si="4"/>
        <v>653</v>
      </c>
      <c r="F21" s="13">
        <v>17</v>
      </c>
      <c r="G21" s="13">
        <v>621</v>
      </c>
      <c r="H21" s="13">
        <v>9</v>
      </c>
      <c r="I21" s="13">
        <v>6</v>
      </c>
      <c r="J21" s="13" t="s">
        <v>76</v>
      </c>
    </row>
    <row r="22" spans="2:10" s="18" customFormat="1" ht="21" customHeight="1" x14ac:dyDescent="0.2">
      <c r="B22" s="76" t="s">
        <v>59</v>
      </c>
      <c r="C22" s="76"/>
      <c r="D22" s="40">
        <f>SUM(D19:D21)</f>
        <v>129</v>
      </c>
      <c r="E22" s="40">
        <f>SUM(E19:E21)</f>
        <v>5183</v>
      </c>
      <c r="F22" s="40">
        <f>SUM(F19:F21)</f>
        <v>249</v>
      </c>
      <c r="G22" s="40">
        <f t="shared" ref="G22:J22" si="5">SUM(G19:G21)</f>
        <v>4473</v>
      </c>
      <c r="H22" s="40">
        <f t="shared" si="5"/>
        <v>407</v>
      </c>
      <c r="I22" s="40">
        <f t="shared" si="5"/>
        <v>54</v>
      </c>
      <c r="J22" s="40">
        <f t="shared" si="5"/>
        <v>0</v>
      </c>
    </row>
    <row r="23" spans="2:10" s="18" customFormat="1" ht="21" customHeight="1" x14ac:dyDescent="0.2">
      <c r="B23" s="75"/>
      <c r="C23" s="75"/>
      <c r="D23" s="75"/>
      <c r="E23" s="75"/>
      <c r="F23" s="75"/>
      <c r="G23" s="75"/>
      <c r="H23" s="75"/>
      <c r="I23" s="75"/>
      <c r="J23" s="75"/>
    </row>
    <row r="24" spans="2:10" s="18" customFormat="1" ht="21" customHeight="1" x14ac:dyDescent="0.2">
      <c r="B24" s="75" t="s">
        <v>27</v>
      </c>
      <c r="C24" s="2" t="s">
        <v>28</v>
      </c>
      <c r="D24" s="13">
        <v>29</v>
      </c>
      <c r="E24" s="13">
        <f>SUM(F24:J24)</f>
        <v>782</v>
      </c>
      <c r="F24" s="13">
        <v>7</v>
      </c>
      <c r="G24" s="13">
        <v>665</v>
      </c>
      <c r="H24" s="13">
        <v>81</v>
      </c>
      <c r="I24" s="13">
        <v>29</v>
      </c>
      <c r="J24" s="13" t="s">
        <v>76</v>
      </c>
    </row>
    <row r="25" spans="2:10" s="18" customFormat="1" ht="21" customHeight="1" x14ac:dyDescent="0.2">
      <c r="B25" s="75"/>
      <c r="C25" s="2" t="s">
        <v>29</v>
      </c>
      <c r="D25" s="13">
        <v>34</v>
      </c>
      <c r="E25" s="13">
        <f t="shared" ref="E25:E30" si="6">SUM(F25:J25)</f>
        <v>1274</v>
      </c>
      <c r="F25" s="13">
        <v>288</v>
      </c>
      <c r="G25" s="13">
        <v>986</v>
      </c>
      <c r="H25" s="13" t="s">
        <v>76</v>
      </c>
      <c r="I25" s="13" t="s">
        <v>76</v>
      </c>
      <c r="J25" s="13" t="s">
        <v>76</v>
      </c>
    </row>
    <row r="26" spans="2:10" s="18" customFormat="1" ht="21" customHeight="1" x14ac:dyDescent="0.2">
      <c r="B26" s="75"/>
      <c r="C26" s="2" t="s">
        <v>30</v>
      </c>
      <c r="D26" s="13">
        <v>38</v>
      </c>
      <c r="E26" s="13">
        <f t="shared" si="6"/>
        <v>1853</v>
      </c>
      <c r="F26" s="13">
        <v>1532</v>
      </c>
      <c r="G26" s="13">
        <v>321</v>
      </c>
      <c r="H26" s="13" t="s">
        <v>76</v>
      </c>
      <c r="I26" s="13" t="s">
        <v>76</v>
      </c>
      <c r="J26" s="13" t="s">
        <v>76</v>
      </c>
    </row>
    <row r="27" spans="2:10" s="18" customFormat="1" ht="21" customHeight="1" x14ac:dyDescent="0.2">
      <c r="B27" s="75"/>
      <c r="C27" s="2" t="s">
        <v>31</v>
      </c>
      <c r="D27" s="13">
        <v>6</v>
      </c>
      <c r="E27" s="13">
        <f t="shared" si="6"/>
        <v>0</v>
      </c>
      <c r="F27" s="13">
        <v>0</v>
      </c>
      <c r="G27" s="13" t="s">
        <v>76</v>
      </c>
      <c r="H27" s="13" t="s">
        <v>76</v>
      </c>
      <c r="I27" s="13" t="s">
        <v>93</v>
      </c>
      <c r="J27" s="13">
        <v>0</v>
      </c>
    </row>
    <row r="28" spans="2:10" s="18" customFormat="1" ht="21" customHeight="1" x14ac:dyDescent="0.2">
      <c r="B28" s="75"/>
      <c r="C28" s="2" t="s">
        <v>32</v>
      </c>
      <c r="D28" s="13">
        <v>12</v>
      </c>
      <c r="E28" s="13">
        <f t="shared" si="6"/>
        <v>549</v>
      </c>
      <c r="F28" s="13" t="s">
        <v>76</v>
      </c>
      <c r="G28" s="13">
        <v>539</v>
      </c>
      <c r="H28" s="13">
        <v>10</v>
      </c>
      <c r="I28" s="13" t="s">
        <v>76</v>
      </c>
      <c r="J28" s="13" t="s">
        <v>76</v>
      </c>
    </row>
    <row r="29" spans="2:10" s="18" customFormat="1" ht="21" customHeight="1" x14ac:dyDescent="0.2">
      <c r="B29" s="75"/>
      <c r="C29" s="2" t="s">
        <v>33</v>
      </c>
      <c r="D29" s="13">
        <v>68</v>
      </c>
      <c r="E29" s="13">
        <f t="shared" si="6"/>
        <v>2689</v>
      </c>
      <c r="F29" s="13">
        <v>922</v>
      </c>
      <c r="G29" s="13">
        <v>1691</v>
      </c>
      <c r="H29" s="13">
        <v>69</v>
      </c>
      <c r="I29" s="13">
        <v>7</v>
      </c>
      <c r="J29" s="13" t="s">
        <v>76</v>
      </c>
    </row>
    <row r="30" spans="2:10" s="18" customFormat="1" ht="21" customHeight="1" x14ac:dyDescent="0.2">
      <c r="B30" s="75"/>
      <c r="C30" s="2" t="s">
        <v>34</v>
      </c>
      <c r="D30" s="13">
        <v>52</v>
      </c>
      <c r="E30" s="13">
        <f t="shared" si="6"/>
        <v>1794</v>
      </c>
      <c r="F30" s="13">
        <v>19</v>
      </c>
      <c r="G30" s="13">
        <v>1768</v>
      </c>
      <c r="H30" s="13" t="s">
        <v>76</v>
      </c>
      <c r="I30" s="13">
        <v>7</v>
      </c>
      <c r="J30" s="13" t="s">
        <v>76</v>
      </c>
    </row>
    <row r="31" spans="2:10" s="18" customFormat="1" ht="21" customHeight="1" x14ac:dyDescent="0.2">
      <c r="B31" s="76" t="s">
        <v>35</v>
      </c>
      <c r="C31" s="76"/>
      <c r="D31" s="14">
        <f>SUM(D24:D30)</f>
        <v>239</v>
      </c>
      <c r="E31" s="14">
        <f>SUM(E24:E30)</f>
        <v>8941</v>
      </c>
      <c r="F31" s="14">
        <f>SUM(F24:F30)</f>
        <v>2768</v>
      </c>
      <c r="G31" s="14">
        <f t="shared" ref="G31:J31" si="7">SUM(G24:G30)</f>
        <v>5970</v>
      </c>
      <c r="H31" s="14">
        <f t="shared" si="7"/>
        <v>160</v>
      </c>
      <c r="I31" s="14">
        <f t="shared" si="7"/>
        <v>43</v>
      </c>
      <c r="J31" s="14">
        <f t="shared" si="7"/>
        <v>0</v>
      </c>
    </row>
    <row r="32" spans="2:10" s="18" customFormat="1" ht="21" customHeight="1" x14ac:dyDescent="0.2">
      <c r="B32" s="75"/>
      <c r="C32" s="75"/>
      <c r="D32" s="75"/>
      <c r="E32" s="75"/>
      <c r="F32" s="75"/>
      <c r="G32" s="75"/>
      <c r="H32" s="75"/>
      <c r="I32" s="75"/>
      <c r="J32" s="75"/>
    </row>
    <row r="33" spans="2:12" s="18" customFormat="1" ht="21" customHeight="1" x14ac:dyDescent="0.2">
      <c r="B33" s="75" t="s">
        <v>36</v>
      </c>
      <c r="C33" s="2" t="s">
        <v>37</v>
      </c>
      <c r="D33" s="13">
        <v>35</v>
      </c>
      <c r="E33" s="13">
        <f>SUM(F33:J33)</f>
        <v>549</v>
      </c>
      <c r="F33" s="13">
        <v>11</v>
      </c>
      <c r="G33" s="13">
        <v>492</v>
      </c>
      <c r="H33" s="13">
        <v>42</v>
      </c>
      <c r="I33" s="13">
        <v>4</v>
      </c>
      <c r="J33" s="13" t="s">
        <v>76</v>
      </c>
    </row>
    <row r="34" spans="2:12" s="18" customFormat="1" ht="21" customHeight="1" x14ac:dyDescent="0.2">
      <c r="B34" s="75"/>
      <c r="C34" s="2" t="s">
        <v>38</v>
      </c>
      <c r="D34" s="13">
        <v>117</v>
      </c>
      <c r="E34" s="13">
        <f t="shared" ref="E34:E38" si="8">SUM(F34:J34)</f>
        <v>4627</v>
      </c>
      <c r="F34" s="13">
        <v>300</v>
      </c>
      <c r="G34" s="13">
        <v>4062</v>
      </c>
      <c r="H34" s="13">
        <v>257</v>
      </c>
      <c r="I34" s="13">
        <v>8</v>
      </c>
      <c r="J34" s="13" t="s">
        <v>76</v>
      </c>
    </row>
    <row r="35" spans="2:12" s="18" customFormat="1" ht="21" customHeight="1" x14ac:dyDescent="0.2">
      <c r="B35" s="75"/>
      <c r="C35" s="2" t="s">
        <v>39</v>
      </c>
      <c r="D35" s="13">
        <v>35</v>
      </c>
      <c r="E35" s="13">
        <f t="shared" si="8"/>
        <v>1014</v>
      </c>
      <c r="F35" s="13">
        <v>2</v>
      </c>
      <c r="G35" s="13">
        <v>1012</v>
      </c>
      <c r="H35" s="13" t="s">
        <v>76</v>
      </c>
      <c r="I35" s="13" t="s">
        <v>76</v>
      </c>
      <c r="J35" s="13" t="s">
        <v>76</v>
      </c>
    </row>
    <row r="36" spans="2:12" s="18" customFormat="1" ht="21" customHeight="1" x14ac:dyDescent="0.2">
      <c r="B36" s="75"/>
      <c r="C36" s="2" t="s">
        <v>40</v>
      </c>
      <c r="D36" s="13">
        <v>1</v>
      </c>
      <c r="E36" s="13" t="s">
        <v>100</v>
      </c>
      <c r="F36" s="13" t="s">
        <v>76</v>
      </c>
      <c r="G36" s="13" t="s">
        <v>100</v>
      </c>
      <c r="H36" s="13" t="s">
        <v>100</v>
      </c>
      <c r="I36" s="13" t="s">
        <v>100</v>
      </c>
      <c r="J36" s="13" t="s">
        <v>76</v>
      </c>
    </row>
    <row r="37" spans="2:12" s="18" customFormat="1" ht="21" customHeight="1" x14ac:dyDescent="0.2">
      <c r="B37" s="75"/>
      <c r="C37" s="2" t="s">
        <v>41</v>
      </c>
      <c r="D37" s="13" t="s">
        <v>76</v>
      </c>
      <c r="E37" s="13" t="s">
        <v>103</v>
      </c>
      <c r="F37" s="13" t="s">
        <v>76</v>
      </c>
      <c r="G37" s="13" t="s">
        <v>76</v>
      </c>
      <c r="H37" s="13" t="s">
        <v>76</v>
      </c>
      <c r="I37" s="13" t="s">
        <v>76</v>
      </c>
      <c r="J37" s="13" t="s">
        <v>76</v>
      </c>
    </row>
    <row r="38" spans="2:12" s="18" customFormat="1" ht="21" customHeight="1" x14ac:dyDescent="0.2">
      <c r="B38" s="75"/>
      <c r="C38" s="2" t="s">
        <v>42</v>
      </c>
      <c r="D38" s="13">
        <v>22</v>
      </c>
      <c r="E38" s="13">
        <f t="shared" si="8"/>
        <v>0</v>
      </c>
      <c r="F38" s="13" t="s">
        <v>76</v>
      </c>
      <c r="G38" s="13" t="s">
        <v>84</v>
      </c>
      <c r="H38" s="13" t="s">
        <v>76</v>
      </c>
      <c r="I38" s="13" t="s">
        <v>84</v>
      </c>
      <c r="J38" s="13">
        <v>0</v>
      </c>
    </row>
    <row r="39" spans="2:12" s="18" customFormat="1" ht="21" customHeight="1" x14ac:dyDescent="0.2">
      <c r="B39" s="76" t="s">
        <v>43</v>
      </c>
      <c r="C39" s="76"/>
      <c r="D39" s="40">
        <f>SUM(D33:D38)</f>
        <v>210</v>
      </c>
      <c r="E39" s="14" t="s">
        <v>104</v>
      </c>
      <c r="F39" s="14">
        <v>313</v>
      </c>
      <c r="G39" s="14" t="s">
        <v>104</v>
      </c>
      <c r="H39" s="14" t="s">
        <v>104</v>
      </c>
      <c r="I39" s="14" t="s">
        <v>104</v>
      </c>
      <c r="J39" s="14">
        <f t="shared" ref="J39" si="9">SUM(J33:J38)</f>
        <v>0</v>
      </c>
    </row>
    <row r="40" spans="2:12" s="18" customFormat="1" ht="21" customHeight="1" x14ac:dyDescent="0.2">
      <c r="B40" s="75"/>
      <c r="C40" s="75"/>
      <c r="D40" s="75"/>
      <c r="E40" s="75"/>
      <c r="F40" s="75"/>
      <c r="G40" s="75"/>
      <c r="H40" s="75"/>
      <c r="I40" s="75"/>
      <c r="J40" s="75"/>
    </row>
    <row r="41" spans="2:12" s="18" customFormat="1" ht="21" customHeight="1" x14ac:dyDescent="0.2">
      <c r="B41" s="75" t="s">
        <v>44</v>
      </c>
      <c r="C41" s="2" t="s">
        <v>45</v>
      </c>
      <c r="D41" s="13">
        <v>29</v>
      </c>
      <c r="E41" s="13">
        <f>SUM(F41:J41)</f>
        <v>572</v>
      </c>
      <c r="F41" s="13" t="s">
        <v>93</v>
      </c>
      <c r="G41" s="13">
        <v>572</v>
      </c>
      <c r="H41" s="13" t="s">
        <v>76</v>
      </c>
      <c r="I41" s="13" t="s">
        <v>76</v>
      </c>
      <c r="J41" s="13" t="s">
        <v>96</v>
      </c>
    </row>
    <row r="42" spans="2:12" s="18" customFormat="1" ht="21" customHeight="1" x14ac:dyDescent="0.2">
      <c r="B42" s="75"/>
      <c r="C42" s="2" t="s">
        <v>46</v>
      </c>
      <c r="D42" s="13">
        <v>3</v>
      </c>
      <c r="E42" s="13">
        <f t="shared" ref="E42" si="10">SUM(F42:J42)</f>
        <v>31</v>
      </c>
      <c r="F42" s="13" t="s">
        <v>76</v>
      </c>
      <c r="G42" s="13">
        <v>31</v>
      </c>
      <c r="H42" s="13" t="s">
        <v>76</v>
      </c>
      <c r="I42" s="13" t="s">
        <v>76</v>
      </c>
      <c r="J42" s="13" t="s">
        <v>76</v>
      </c>
    </row>
    <row r="43" spans="2:12" s="18" customFormat="1" ht="21" customHeight="1" x14ac:dyDescent="0.2">
      <c r="B43" s="75"/>
      <c r="C43" s="2" t="s">
        <v>47</v>
      </c>
      <c r="D43" s="13">
        <v>1</v>
      </c>
      <c r="E43" s="13" t="s">
        <v>100</v>
      </c>
      <c r="F43" s="13" t="s">
        <v>100</v>
      </c>
      <c r="G43" s="13" t="s">
        <v>76</v>
      </c>
      <c r="H43" s="13" t="s">
        <v>76</v>
      </c>
      <c r="I43" s="13" t="s">
        <v>76</v>
      </c>
      <c r="J43" s="13" t="s">
        <v>76</v>
      </c>
    </row>
    <row r="44" spans="2:12" s="18" customFormat="1" ht="21" customHeight="1" x14ac:dyDescent="0.2">
      <c r="B44" s="4" t="s">
        <v>48</v>
      </c>
      <c r="C44" s="45"/>
      <c r="D44" s="40">
        <f>SUM(D41:D43)</f>
        <v>33</v>
      </c>
      <c r="E44" s="14" t="s">
        <v>100</v>
      </c>
      <c r="F44" s="14" t="s">
        <v>100</v>
      </c>
      <c r="G44" s="14">
        <f t="shared" ref="G44" si="11">SUM(G41:G43)</f>
        <v>603</v>
      </c>
      <c r="H44" s="14" t="s">
        <v>101</v>
      </c>
      <c r="I44" s="14" t="s">
        <v>101</v>
      </c>
      <c r="J44" s="14" t="s">
        <v>96</v>
      </c>
    </row>
    <row r="45" spans="2:12" s="18" customFormat="1" ht="21" customHeight="1" x14ac:dyDescent="0.2">
      <c r="B45" s="81"/>
      <c r="C45" s="81"/>
      <c r="D45" s="82"/>
      <c r="E45" s="82"/>
      <c r="F45" s="82"/>
      <c r="G45" s="82"/>
      <c r="H45" s="82"/>
      <c r="I45" s="82"/>
      <c r="J45" s="82"/>
    </row>
    <row r="46" spans="2:12" s="18" customFormat="1" ht="21" customHeight="1" x14ac:dyDescent="0.2">
      <c r="B46" s="75" t="s">
        <v>60</v>
      </c>
      <c r="C46" s="75"/>
      <c r="D46" s="13">
        <f>SUM(D9,D13,D17,D22,D31,D39,D44)</f>
        <v>1015</v>
      </c>
      <c r="E46" s="13">
        <v>33316</v>
      </c>
      <c r="F46" s="13">
        <v>3832</v>
      </c>
      <c r="G46" s="13">
        <v>27438</v>
      </c>
      <c r="H46" s="13">
        <v>1674</v>
      </c>
      <c r="I46" s="13">
        <v>363</v>
      </c>
      <c r="J46" s="13">
        <v>9</v>
      </c>
    </row>
    <row r="47" spans="2:12" ht="54.9" customHeight="1" x14ac:dyDescent="0.2">
      <c r="B47" s="78" t="s">
        <v>106</v>
      </c>
      <c r="C47" s="79"/>
      <c r="D47" s="79"/>
      <c r="E47" s="79"/>
      <c r="F47" s="79"/>
      <c r="G47" s="79"/>
      <c r="H47" s="79"/>
      <c r="I47" s="79"/>
      <c r="J47" s="79"/>
      <c r="K47" s="79"/>
      <c r="L47" s="35"/>
    </row>
    <row r="48" spans="2:12" ht="54.9" customHeight="1" x14ac:dyDescent="0.2">
      <c r="B48" s="80"/>
      <c r="C48" s="80"/>
      <c r="D48" s="80"/>
      <c r="E48" s="80"/>
      <c r="F48" s="80"/>
      <c r="G48" s="80"/>
      <c r="H48" s="80"/>
      <c r="I48" s="80"/>
      <c r="J48" s="80"/>
      <c r="K48" s="80"/>
    </row>
  </sheetData>
  <mergeCells count="31">
    <mergeCell ref="B47:K48"/>
    <mergeCell ref="D14:J14"/>
    <mergeCell ref="B19:B21"/>
    <mergeCell ref="B22:C22"/>
    <mergeCell ref="B24:B30"/>
    <mergeCell ref="B31:C31"/>
    <mergeCell ref="B18:C18"/>
    <mergeCell ref="B15:B16"/>
    <mergeCell ref="B46:C46"/>
    <mergeCell ref="B45:C45"/>
    <mergeCell ref="D45:J45"/>
    <mergeCell ref="D40:J40"/>
    <mergeCell ref="D32:J32"/>
    <mergeCell ref="D23:J23"/>
    <mergeCell ref="D18:J18"/>
    <mergeCell ref="D4:E4"/>
    <mergeCell ref="B6:B8"/>
    <mergeCell ref="B9:C9"/>
    <mergeCell ref="B10:C10"/>
    <mergeCell ref="D10:J10"/>
    <mergeCell ref="B11:B12"/>
    <mergeCell ref="B13:C13"/>
    <mergeCell ref="B14:C14"/>
    <mergeCell ref="B41:B43"/>
    <mergeCell ref="B4:C5"/>
    <mergeCell ref="B23:C23"/>
    <mergeCell ref="B32:C32"/>
    <mergeCell ref="B40:C40"/>
    <mergeCell ref="B39:C39"/>
    <mergeCell ref="B33:B38"/>
    <mergeCell ref="B17:C17"/>
  </mergeCells>
  <phoneticPr fontId="2"/>
  <pageMargins left="0.31496062992125984" right="0" top="0.55118110236220474" bottom="0.35433070866141736"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肉用牛</vt:lpstr>
      <vt:lpstr>乳用牛</vt:lpstr>
      <vt:lpstr>豚</vt:lpstr>
      <vt:lpstr>鶏</vt:lpstr>
      <vt:lpstr>鶏!Print_Area</vt:lpstr>
      <vt:lpstr>豚!Print_Area</vt:lpstr>
      <vt:lpstr>肉用牛!Print_Area</vt:lpstr>
      <vt:lpstr>乳用牛!Print_Area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黒木 豊美</dc:creator>
  <cp:lastModifiedBy>鵜木 実花子</cp:lastModifiedBy>
  <cp:lastPrinted>2016-08-29T03:52:44Z</cp:lastPrinted>
  <dcterms:created xsi:type="dcterms:W3CDTF">2012-06-28T05:12:32Z</dcterms:created>
  <dcterms:modified xsi:type="dcterms:W3CDTF">2021-08-19T06:00:07Z</dcterms:modified>
</cp:coreProperties>
</file>