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M:\★障がい者・就労支援担当\00 総括\09 加算届\01 体制加算\R7\"/>
    </mc:Choice>
  </mc:AlternateContent>
  <xr:revisionPtr revIDLastSave="0" documentId="13_ncr:1_{B3FEE5C7-ED00-49A0-9914-06A348F97746}" xr6:coauthVersionLast="47" xr6:coauthVersionMax="47" xr10:uidLastSave="{00000000-0000-0000-0000-000000000000}"/>
  <bookViews>
    <workbookView xWindow="28690" yWindow="-110" windowWidth="29020" windowHeight="15820" tabRatio="740" xr2:uid="{00000000-000D-0000-FFFF-FFFF00000000}"/>
  </bookViews>
  <sheets>
    <sheet name="38常勤看護職員配置等加算・看護職員配置加算" sheetId="64" r:id="rId1"/>
    <sheet name="39個別計画訓練支援加算 " sheetId="65" r:id="rId2"/>
    <sheet name="40夜間支援（宿泊型自立）" sheetId="36" r:id="rId3"/>
    <sheet name="40夜間支援　記入例（宿泊型自立）" sheetId="87" r:id="rId4"/>
    <sheet name="40夜間支援　注釈（宿泊型自立）" sheetId="38" r:id="rId5"/>
    <sheet name="41就労移行支援・基本報酬算定区分" sheetId="22" r:id="rId6"/>
    <sheet name="41-1（別添）就労移行支援・基本報酬" sheetId="23" r:id="rId7"/>
    <sheet name="41-2就労移行支援・基本報酬算定区分（養成）" sheetId="24" r:id="rId8"/>
    <sheet name="41-3（別添）就労移行支援・基本報酬 (養成)" sheetId="25" r:id="rId9"/>
    <sheet name="42就労研修" sheetId="39" r:id="rId10"/>
    <sheet name="43移行準備支援" sheetId="42" r:id="rId11"/>
    <sheet name="43移行準備支援 (記載例)" sheetId="88" r:id="rId12"/>
    <sheet name="44就労継続支援A型・基本報酬算定区分" sheetId="26" r:id="rId13"/>
    <sheet name="44-1別添スコア表" sheetId="27" r:id="rId14"/>
    <sheet name="（参考）【様式１】地域連携活動実施状況報告書" sheetId="81" r:id="rId15"/>
    <sheet name="（参考）【様式２】利用者の上に係る実施状況報告書" sheetId="82" r:id="rId16"/>
    <sheet name="（参考）【様式2-1】スコア公表様式（全体表)" sheetId="83" r:id="rId17"/>
    <sheet name="（参考）【様式2-1】スコア公表様式（全体表）＜作成" sheetId="84" r:id="rId18"/>
    <sheet name="（参考）【様式2-2】スコア公表様式（実績）" sheetId="85" r:id="rId19"/>
    <sheet name="（参考）【様式2-2】スコア公表様式（実績）＜作成用" sheetId="86" r:id="rId20"/>
    <sheet name="45賃金向上達成指導員配置加算" sheetId="43" r:id="rId21"/>
    <sheet name="45-1参考様式（賃金向上計画書）" sheetId="44" r:id="rId22"/>
    <sheet name="46重度者" sheetId="60" r:id="rId23"/>
    <sheet name="47-1就労移行支援体制加算（生活介護、自立訓練）" sheetId="63" r:id="rId24"/>
    <sheet name="47-2就労移行支援体制加算(A型）" sheetId="61" r:id="rId25"/>
    <sheet name="47-3就労移行支援体制加算(B型）" sheetId="62" r:id="rId26"/>
    <sheet name="48目標工賃達成指導員" sheetId="47" r:id="rId27"/>
    <sheet name="48目標工賃達成指導員　記入例" sheetId="48" r:id="rId28"/>
    <sheet name="49就労継続支援Ｂ型・基本報酬算定区分" sheetId="29" r:id="rId29"/>
    <sheet name="50ピアサポート実施加算（自立訓練・就労継続B型）" sheetId="66" r:id="rId30"/>
    <sheet name="51目標工賃達成加算" sheetId="67" r:id="rId31"/>
    <sheet name="52就労定着支援・基本報酬算定区分" sheetId="31" r:id="rId32"/>
    <sheet name="52-1（別添１）就労定着支援・基本報酬" sheetId="32" r:id="rId33"/>
    <sheet name="52-2（別添２）就労定着支援・基本報酬" sheetId="33" r:id="rId34"/>
    <sheet name="53就労定着実績体制加算" sheetId="34" r:id="rId35"/>
    <sheet name="55人員配置体制加算（共同生活援助）" sheetId="68" r:id="rId36"/>
    <sheet name="55-1別添様式（人員配置体制確認表）" sheetId="70" r:id="rId37"/>
    <sheet name="55-1別添様式（人員配置体制確認表 （記載例））" sheetId="69" r:id="rId38"/>
    <sheet name="55-2参考表" sheetId="71" r:id="rId39"/>
    <sheet name="56夜間支援体制等加算　（変更・共同生活援助）" sheetId="4" r:id="rId40"/>
    <sheet name="56夜間支援体制等加算　記入例" sheetId="5" r:id="rId41"/>
    <sheet name="56夜間支援体制等加算　注釈付き" sheetId="6" r:id="rId42"/>
    <sheet name="57重度障害者支援加算（共同生活援助）" sheetId="72" r:id="rId43"/>
    <sheet name="59自立生活支援加算Ⅲ" sheetId="73" r:id="rId44"/>
    <sheet name="59-1別紙　参考書類 " sheetId="74" r:id="rId45"/>
    <sheet name="59-1別紙　参考書類 (記載例と解説)" sheetId="75" r:id="rId46"/>
    <sheet name="60医療連携体制加算（Ⅶ）（変更・共同生活援助）" sheetId="11" r:id="rId47"/>
    <sheet name="61通勤者生活" sheetId="53" r:id="rId48"/>
    <sheet name="62精神障害者地域移行特別加算" sheetId="54" r:id="rId49"/>
    <sheet name="63強度行動障害者地域移行支援加算" sheetId="55" r:id="rId50"/>
    <sheet name="64社会生活支援特別加算" sheetId="56" r:id="rId51"/>
    <sheet name="65夜勤職員加配加算（日中）" sheetId="58" r:id="rId52"/>
    <sheet name="66ピアサポート実施加算（共同生活援助）" sheetId="76" r:id="rId53"/>
    <sheet name="67退居後ピアサポート実施加算" sheetId="77" r:id="rId54"/>
    <sheet name="68地域移行支援サービス費（Ⅰ）" sheetId="59" r:id="rId55"/>
    <sheet name="69サービス管理責任者配置等加算" sheetId="15" r:id="rId56"/>
    <sheet name="70ピアサポート体制加算" sheetId="78" r:id="rId57"/>
    <sheet name="71医療的ケア対応支援加算（新規・共同生活援助）" sheetId="9" r:id="rId58"/>
    <sheet name="72強度行動障害者体験利用加算（新規・共同生活援助）" sheetId="10" r:id="rId59"/>
    <sheet name="73居住支援連携体制加算（新規・自立生活援助等）" sheetId="12" r:id="rId60"/>
    <sheet name="74口腔衛生管理（体制）加算" sheetId="16" r:id="rId61"/>
    <sheet name="75職場適応援助者養成研修修了者配置体制加算" sheetId="17" r:id="rId62"/>
    <sheet name="76日中活動支援加算（短期入所）" sheetId="18" r:id="rId63"/>
    <sheet name="77定員超過減算" sheetId="19" r:id="rId64"/>
    <sheet name="（その他）入院時情報提供書" sheetId="80" r:id="rId65"/>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37">#REF!</definedName>
    <definedName name="___kk06" localSheetId="36">#REF!</definedName>
    <definedName name="___kk06" localSheetId="44">#REF!</definedName>
    <definedName name="___kk06" localSheetId="45">#REF!</definedName>
    <definedName name="___kk06" localSheetId="43">#REF!</definedName>
    <definedName name="___kk06">#REF!</definedName>
    <definedName name="___kk29" localSheetId="37">#REF!</definedName>
    <definedName name="___kk29" localSheetId="36">#REF!</definedName>
    <definedName name="___kk29" localSheetId="44">#REF!</definedName>
    <definedName name="___kk29" localSheetId="45">#REF!</definedName>
    <definedName name="___kk29" localSheetId="43">#REF!</definedName>
    <definedName name="___kk29">#REF!</definedName>
    <definedName name="__kk06" localSheetId="37">#REF!</definedName>
    <definedName name="__kk06" localSheetId="36">#REF!</definedName>
    <definedName name="__kk06" localSheetId="44">#REF!</definedName>
    <definedName name="__kk06" localSheetId="45">#REF!</definedName>
    <definedName name="__kk06" localSheetId="43">#REF!</definedName>
    <definedName name="__kk06" localSheetId="61">#REF!</definedName>
    <definedName name="__kk06">#REF!</definedName>
    <definedName name="__kk29" localSheetId="37">#REF!</definedName>
    <definedName name="__kk29" localSheetId="36">#REF!</definedName>
    <definedName name="__kk29" localSheetId="44">#REF!</definedName>
    <definedName name="__kk29" localSheetId="45">#REF!</definedName>
    <definedName name="__kk29" localSheetId="43">#REF!</definedName>
    <definedName name="__kk29">#REF!</definedName>
    <definedName name="_kk06" localSheetId="37">#REF!</definedName>
    <definedName name="_kk06" localSheetId="36">#REF!</definedName>
    <definedName name="_kk06" localSheetId="44">#REF!</definedName>
    <definedName name="_kk06" localSheetId="45">#REF!</definedName>
    <definedName name="_kk06" localSheetId="43">#REF!</definedName>
    <definedName name="_kk06" localSheetId="60">#REF!</definedName>
    <definedName name="_kk06" localSheetId="61">#REF!</definedName>
    <definedName name="_kk06">#REF!</definedName>
    <definedName name="_kk29" localSheetId="37">#REF!</definedName>
    <definedName name="_kk29" localSheetId="36">#REF!</definedName>
    <definedName name="_kk29" localSheetId="44">#REF!</definedName>
    <definedName name="_kk29" localSheetId="45">#REF!</definedName>
    <definedName name="_kk29" localSheetId="43">#REF!</definedName>
    <definedName name="_kk29">#REF!</definedName>
    <definedName name="Avrg" localSheetId="37">#REF!</definedName>
    <definedName name="Avrg" localSheetId="36">#REF!</definedName>
    <definedName name="Avrg" localSheetId="44">#REF!</definedName>
    <definedName name="Avrg" localSheetId="45">#REF!</definedName>
    <definedName name="Avrg" localSheetId="43">#REF!</definedName>
    <definedName name="Avrg" localSheetId="60">#REF!</definedName>
    <definedName name="Avrg" localSheetId="61">#REF!</definedName>
    <definedName name="Avrg">#REF!</definedName>
    <definedName name="avrg1" localSheetId="37">#REF!</definedName>
    <definedName name="avrg1" localSheetId="36">#REF!</definedName>
    <definedName name="avrg1" localSheetId="44">#REF!</definedName>
    <definedName name="avrg1" localSheetId="45">#REF!</definedName>
    <definedName name="avrg1" localSheetId="43">#REF!</definedName>
    <definedName name="avrg1">#REF!</definedName>
    <definedName name="jiritu" localSheetId="37">#REF!</definedName>
    <definedName name="jiritu" localSheetId="36">#REF!</definedName>
    <definedName name="jiritu" localSheetId="44">#REF!</definedName>
    <definedName name="jiritu" localSheetId="45">#REF!</definedName>
    <definedName name="jiritu" localSheetId="43">#REF!</definedName>
    <definedName name="jiritu">#REF!</definedName>
    <definedName name="KK_03" localSheetId="37">#REF!</definedName>
    <definedName name="KK_03" localSheetId="36">#REF!</definedName>
    <definedName name="KK_03" localSheetId="44">#REF!</definedName>
    <definedName name="KK_03" localSheetId="45">#REF!</definedName>
    <definedName name="KK_03" localSheetId="43">#REF!</definedName>
    <definedName name="KK_03" localSheetId="60">#REF!</definedName>
    <definedName name="KK_03" localSheetId="61">#REF!</definedName>
    <definedName name="KK_03">#REF!</definedName>
    <definedName name="kk_04" localSheetId="37">#REF!</definedName>
    <definedName name="kk_04" localSheetId="36">#REF!</definedName>
    <definedName name="kk_04" localSheetId="44">#REF!</definedName>
    <definedName name="kk_04" localSheetId="45">#REF!</definedName>
    <definedName name="kk_04" localSheetId="43">#REF!</definedName>
    <definedName name="kk_04">#REF!</definedName>
    <definedName name="KK_06" localSheetId="37">#REF!</definedName>
    <definedName name="KK_06" localSheetId="36">#REF!</definedName>
    <definedName name="KK_06" localSheetId="44">#REF!</definedName>
    <definedName name="KK_06" localSheetId="45">#REF!</definedName>
    <definedName name="KK_06" localSheetId="43">#REF!</definedName>
    <definedName name="KK_06" localSheetId="60">#REF!</definedName>
    <definedName name="KK_06" localSheetId="61">#REF!</definedName>
    <definedName name="KK_06">#REF!</definedName>
    <definedName name="kk_07" localSheetId="37">#REF!</definedName>
    <definedName name="kk_07" localSheetId="36">#REF!</definedName>
    <definedName name="kk_07" localSheetId="44">#REF!</definedName>
    <definedName name="kk_07" localSheetId="45">#REF!</definedName>
    <definedName name="kk_07" localSheetId="43">#REF!</definedName>
    <definedName name="kk_07">#REF!</definedName>
    <definedName name="‐㏍08">#REF!</definedName>
    <definedName name="KK2_3" localSheetId="37">#REF!</definedName>
    <definedName name="KK2_3" localSheetId="36">#REF!</definedName>
    <definedName name="KK2_3" localSheetId="44">#REF!</definedName>
    <definedName name="KK2_3" localSheetId="45">#REF!</definedName>
    <definedName name="KK2_3" localSheetId="43">#REF!</definedName>
    <definedName name="KK2_3" localSheetId="60">#REF!</definedName>
    <definedName name="KK2_3" localSheetId="61">#REF!</definedName>
    <definedName name="KK2_3">#REF!</definedName>
    <definedName name="_xlnm.Print_Area" localSheetId="64">'（その他）入院時情報提供書'!$A$1:$AK$100</definedName>
    <definedName name="_xlnm.Print_Area" localSheetId="16">'（参考）【様式2-1】スコア公表様式（全体表)'!$A$1:$V$62</definedName>
    <definedName name="_xlnm.Print_Area" localSheetId="17">'（参考）【様式2-1】スコア公表様式（全体表）＜作成'!$A$1:$V$62</definedName>
    <definedName name="_xlnm.Print_Area" localSheetId="18">'（参考）【様式2-2】スコア公表様式（実績）'!$A$1:$AS$83</definedName>
    <definedName name="_xlnm.Print_Area" localSheetId="19">'（参考）【様式2-2】スコア公表様式（実績）＜作成用'!$A$1:$AS$84</definedName>
    <definedName name="_xlnm.Print_Area" localSheetId="1">'39個別計画訓練支援加算 '!$A$1:$J$28</definedName>
    <definedName name="_xlnm.Print_Area" localSheetId="7">'41-2就労移行支援・基本報酬算定区分（養成）'!$A$1:$AL$55</definedName>
    <definedName name="_xlnm.Print_Area" localSheetId="5">'41就労移行支援・基本報酬算定区分'!$A$1:$AL$56</definedName>
    <definedName name="_xlnm.Print_Area" localSheetId="9">'42就労研修'!$A$1:$F$26</definedName>
    <definedName name="_xlnm.Print_Area" localSheetId="11">'43移行準備支援 (記載例)'!$A$1:$I$24</definedName>
    <definedName name="_xlnm.Print_Area" localSheetId="12">'44就労継続支援A型・基本報酬算定区分'!$A$1:$AL$37</definedName>
    <definedName name="_xlnm.Print_Area" localSheetId="20">'45賃金向上達成指導員配置加算'!$A$1:$AL$13</definedName>
    <definedName name="_xlnm.Print_Area" localSheetId="22">'46重度者'!$A$1:$AA$53</definedName>
    <definedName name="_xlnm.Print_Area" localSheetId="23">'47-1就労移行支援体制加算（生活介護、自立訓練）'!$A$1:$J$35</definedName>
    <definedName name="_xlnm.Print_Area" localSheetId="24">'47-2就労移行支援体制加算(A型）'!$A$1:$H$45</definedName>
    <definedName name="_xlnm.Print_Area" localSheetId="25">'47-3就労移行支援体制加算(B型）'!$A$1:$H$46</definedName>
    <definedName name="_xlnm.Print_Area" localSheetId="26">'48目標工賃達成指導員'!$A$1:$H$37</definedName>
    <definedName name="_xlnm.Print_Area" localSheetId="27">'48目標工賃達成指導員　記入例'!$A$1:$K$37</definedName>
    <definedName name="_xlnm.Print_Area" localSheetId="28">'49就労継続支援Ｂ型・基本報酬算定区分'!$A$1:$AL$44</definedName>
    <definedName name="_xlnm.Print_Area" localSheetId="29">'50ピアサポート実施加算（自立訓練・就労継続B型）'!$A$1:$K$26</definedName>
    <definedName name="_xlnm.Print_Area" localSheetId="30">'51目標工賃達成加算'!$A$1:$H$25</definedName>
    <definedName name="_xlnm.Print_Area" localSheetId="37">'55-1別添様式（人員配置体制確認表 （記載例））'!$A$1:$BT$88</definedName>
    <definedName name="_xlnm.Print_Area" localSheetId="36">'55-1別添様式（人員配置体制確認表）'!$A$1:$BT$88</definedName>
    <definedName name="_xlnm.Print_Area" localSheetId="38">'55-2参考表'!$A$1:$CC$38</definedName>
    <definedName name="_xlnm.Print_Area" localSheetId="35">'55人員配置体制加算（共同生活援助）'!$A$1:$L$40</definedName>
    <definedName name="_xlnm.Print_Area" localSheetId="39">'56夜間支援体制等加算　（変更・共同生活援助）'!$A$1:$L$43</definedName>
    <definedName name="_xlnm.Print_Area" localSheetId="40">'56夜間支援体制等加算　記入例'!$A$1:$L$43</definedName>
    <definedName name="_xlnm.Print_Area" localSheetId="41">'56夜間支援体制等加算　注釈付き'!$A$1:$L$46</definedName>
    <definedName name="_xlnm.Print_Area" localSheetId="42">'57重度障害者支援加算（共同生活援助）'!$A$1:$AH$47</definedName>
    <definedName name="_xlnm.Print_Area" localSheetId="44">'59-1別紙　参考書類 '!$A$1:$BD$51</definedName>
    <definedName name="_xlnm.Print_Area" localSheetId="45">'59-1別紙　参考書類 (記載例と解説)'!$A$1:$BD$51</definedName>
    <definedName name="_xlnm.Print_Area" localSheetId="43">'59自立生活支援加算Ⅲ'!$B$2:$J$43</definedName>
    <definedName name="_xlnm.Print_Area" localSheetId="48">'62精神障害者地域移行特別加算'!$A$1:$G$14</definedName>
    <definedName name="_xlnm.Print_Area" localSheetId="52">'66ピアサポート実施加算（共同生活援助）'!$A$1:$K$26</definedName>
    <definedName name="_xlnm.Print_Area" localSheetId="53">'67退居後ピアサポート実施加算'!$A$1:$K$24</definedName>
    <definedName name="_xlnm.Print_Area" localSheetId="55">'69サービス管理責任者配置等加算'!$A$1:$H$19</definedName>
    <definedName name="_xlnm.Print_Area" localSheetId="56">'70ピアサポート体制加算'!$A$1:$J$35</definedName>
    <definedName name="_xlnm.Print_Area" localSheetId="57">'71医療的ケア対応支援加算（新規・共同生活援助）'!$A$1:$J$18</definedName>
    <definedName name="_xlnm.Print_Area" localSheetId="60">'74口腔衛生管理（体制）加算'!$A$1:$G$11</definedName>
    <definedName name="_xlnm.Print_Area" localSheetId="63">'77定員超過減算'!$A$1:$CB$25</definedName>
    <definedName name="Roman_01" localSheetId="37">#REF!</definedName>
    <definedName name="Roman_01" localSheetId="36">#REF!</definedName>
    <definedName name="Roman_01" localSheetId="44">#REF!</definedName>
    <definedName name="Roman_01" localSheetId="45">#REF!</definedName>
    <definedName name="Roman_01" localSheetId="43">#REF!</definedName>
    <definedName name="Roman_01" localSheetId="60">#REF!</definedName>
    <definedName name="Roman_01" localSheetId="61">#REF!</definedName>
    <definedName name="Roman_01">#REF!</definedName>
    <definedName name="Roman_03" localSheetId="37">#REF!</definedName>
    <definedName name="Roman_03" localSheetId="36">#REF!</definedName>
    <definedName name="Roman_03" localSheetId="44">#REF!</definedName>
    <definedName name="Roman_03" localSheetId="45">#REF!</definedName>
    <definedName name="Roman_03" localSheetId="43">#REF!</definedName>
    <definedName name="Roman_03" localSheetId="60">#REF!</definedName>
    <definedName name="Roman_03" localSheetId="61">#REF!</definedName>
    <definedName name="Roman_03">#REF!</definedName>
    <definedName name="Roman_04" localSheetId="37">#REF!</definedName>
    <definedName name="Roman_04" localSheetId="36">#REF!</definedName>
    <definedName name="Roman_04" localSheetId="44">#REF!</definedName>
    <definedName name="Roman_04" localSheetId="45">#REF!</definedName>
    <definedName name="Roman_04" localSheetId="43">#REF!</definedName>
    <definedName name="Roman_04" localSheetId="60">#REF!</definedName>
    <definedName name="Roman_04" localSheetId="61">#REF!</definedName>
    <definedName name="Roman_04">#REF!</definedName>
    <definedName name="Roman_06" localSheetId="37">#REF!</definedName>
    <definedName name="Roman_06" localSheetId="36">#REF!</definedName>
    <definedName name="Roman_06" localSheetId="44">#REF!</definedName>
    <definedName name="Roman_06" localSheetId="45">#REF!</definedName>
    <definedName name="Roman_06" localSheetId="43">#REF!</definedName>
    <definedName name="Roman_06" localSheetId="60">#REF!</definedName>
    <definedName name="Roman_06" localSheetId="61">#REF!</definedName>
    <definedName name="Roman_06">#REF!</definedName>
    <definedName name="roman_09" localSheetId="37">#REF!</definedName>
    <definedName name="roman_09" localSheetId="36">#REF!</definedName>
    <definedName name="roman_09" localSheetId="44">#REF!</definedName>
    <definedName name="roman_09" localSheetId="45">#REF!</definedName>
    <definedName name="roman_09" localSheetId="43">#REF!</definedName>
    <definedName name="roman_09">#REF!</definedName>
    <definedName name="roman_11" localSheetId="37">#REF!</definedName>
    <definedName name="roman_11" localSheetId="36">#REF!</definedName>
    <definedName name="roman_11" localSheetId="44">#REF!</definedName>
    <definedName name="roman_11" localSheetId="45">#REF!</definedName>
    <definedName name="roman_11" localSheetId="43">#REF!</definedName>
    <definedName name="roman_11" localSheetId="60">#REF!</definedName>
    <definedName name="roman_11" localSheetId="61">#REF!</definedName>
    <definedName name="roman_11">#REF!</definedName>
    <definedName name="roman11" localSheetId="37">#REF!</definedName>
    <definedName name="roman11" localSheetId="36">#REF!</definedName>
    <definedName name="roman11" localSheetId="44">#REF!</definedName>
    <definedName name="roman11" localSheetId="45">#REF!</definedName>
    <definedName name="roman11" localSheetId="43">#REF!</definedName>
    <definedName name="roman11" localSheetId="60">#REF!</definedName>
    <definedName name="roman11" localSheetId="61">#REF!</definedName>
    <definedName name="roman11">#REF!</definedName>
    <definedName name="Roman2_1" localSheetId="37">#REF!</definedName>
    <definedName name="Roman2_1" localSheetId="36">#REF!</definedName>
    <definedName name="Roman2_1" localSheetId="44">#REF!</definedName>
    <definedName name="Roman2_1" localSheetId="45">#REF!</definedName>
    <definedName name="Roman2_1" localSheetId="43">#REF!</definedName>
    <definedName name="Roman2_1" localSheetId="60">#REF!</definedName>
    <definedName name="Roman2_1" localSheetId="61">#REF!</definedName>
    <definedName name="Roman2_1">#REF!</definedName>
    <definedName name="Roman2_3" localSheetId="37">#REF!</definedName>
    <definedName name="Roman2_3" localSheetId="36">#REF!</definedName>
    <definedName name="Roman2_3" localSheetId="44">#REF!</definedName>
    <definedName name="Roman2_3" localSheetId="45">#REF!</definedName>
    <definedName name="Roman2_3" localSheetId="43">#REF!</definedName>
    <definedName name="Roman2_3" localSheetId="60">#REF!</definedName>
    <definedName name="Roman2_3" localSheetId="61">#REF!</definedName>
    <definedName name="Roman2_3">#REF!</definedName>
    <definedName name="roman31" localSheetId="37">#REF!</definedName>
    <definedName name="roman31" localSheetId="36">#REF!</definedName>
    <definedName name="roman31" localSheetId="44">#REF!</definedName>
    <definedName name="roman31" localSheetId="45">#REF!</definedName>
    <definedName name="roman31" localSheetId="43">#REF!</definedName>
    <definedName name="roman31" localSheetId="60">#REF!</definedName>
    <definedName name="roman31" localSheetId="61">#REF!</definedName>
    <definedName name="roman31">#REF!</definedName>
    <definedName name="roman33" localSheetId="37">#REF!</definedName>
    <definedName name="roman33" localSheetId="36">#REF!</definedName>
    <definedName name="roman33" localSheetId="44">#REF!</definedName>
    <definedName name="roman33" localSheetId="45">#REF!</definedName>
    <definedName name="roman33" localSheetId="43">#REF!</definedName>
    <definedName name="roman33">#REF!</definedName>
    <definedName name="roman4_3" localSheetId="37">#REF!</definedName>
    <definedName name="roman4_3" localSheetId="36">#REF!</definedName>
    <definedName name="roman4_3" localSheetId="44">#REF!</definedName>
    <definedName name="roman4_3" localSheetId="45">#REF!</definedName>
    <definedName name="roman4_3" localSheetId="43">#REF!</definedName>
    <definedName name="roman4_3">#REF!</definedName>
    <definedName name="roman7_1" localSheetId="37">#REF!</definedName>
    <definedName name="roman7_1" localSheetId="36">#REF!</definedName>
    <definedName name="roman7_1" localSheetId="44">#REF!</definedName>
    <definedName name="roman7_1" localSheetId="45">#REF!</definedName>
    <definedName name="roman7_1" localSheetId="43">#REF!</definedName>
    <definedName name="roman7_1">#REF!</definedName>
    <definedName name="roman77" localSheetId="37">#REF!</definedName>
    <definedName name="roman77" localSheetId="36">#REF!</definedName>
    <definedName name="roman77" localSheetId="44">#REF!</definedName>
    <definedName name="roman77" localSheetId="45">#REF!</definedName>
    <definedName name="roman77" localSheetId="43">#REF!</definedName>
    <definedName name="roman77">#REF!</definedName>
    <definedName name="romann_12" localSheetId="37">#REF!</definedName>
    <definedName name="romann_12" localSheetId="36">#REF!</definedName>
    <definedName name="romann_12" localSheetId="44">#REF!</definedName>
    <definedName name="romann_12" localSheetId="45">#REF!</definedName>
    <definedName name="romann_12" localSheetId="43">#REF!</definedName>
    <definedName name="romann_12">#REF!</definedName>
    <definedName name="romann_66" localSheetId="37">#REF!</definedName>
    <definedName name="romann_66" localSheetId="36">#REF!</definedName>
    <definedName name="romann_66" localSheetId="44">#REF!</definedName>
    <definedName name="romann_66" localSheetId="45">#REF!</definedName>
    <definedName name="romann_66" localSheetId="43">#REF!</definedName>
    <definedName name="romann_66">#REF!</definedName>
    <definedName name="romann33" localSheetId="37">#REF!</definedName>
    <definedName name="romann33" localSheetId="36">#REF!</definedName>
    <definedName name="romann33" localSheetId="44">#REF!</definedName>
    <definedName name="romann33" localSheetId="45">#REF!</definedName>
    <definedName name="romann33" localSheetId="43">#REF!</definedName>
    <definedName name="romann33">#REF!</definedName>
    <definedName name="serv" localSheetId="37">#REF!</definedName>
    <definedName name="serv" localSheetId="36">#REF!</definedName>
    <definedName name="serv" localSheetId="44">#REF!</definedName>
    <definedName name="serv" localSheetId="45">#REF!</definedName>
    <definedName name="serv" localSheetId="43">#REF!</definedName>
    <definedName name="serv">#REF!</definedName>
    <definedName name="serv_" localSheetId="37">#REF!</definedName>
    <definedName name="serv_" localSheetId="36">#REF!</definedName>
    <definedName name="serv_" localSheetId="44">#REF!</definedName>
    <definedName name="serv_" localSheetId="45">#REF!</definedName>
    <definedName name="serv_" localSheetId="43">#REF!</definedName>
    <definedName name="serv_">#REF!</definedName>
    <definedName name="Serv_LIST" localSheetId="37">#REF!</definedName>
    <definedName name="Serv_LIST" localSheetId="36">#REF!</definedName>
    <definedName name="Serv_LIST" localSheetId="44">#REF!</definedName>
    <definedName name="Serv_LIST" localSheetId="45">#REF!</definedName>
    <definedName name="Serv_LIST" localSheetId="43">#REF!</definedName>
    <definedName name="Serv_LIST" localSheetId="60">#REF!</definedName>
    <definedName name="Serv_LIST" localSheetId="61">#REF!</definedName>
    <definedName name="Serv_LIST">#REF!</definedName>
    <definedName name="servo1" localSheetId="37">#REF!</definedName>
    <definedName name="servo1" localSheetId="36">#REF!</definedName>
    <definedName name="servo1" localSheetId="44">#REF!</definedName>
    <definedName name="servo1" localSheetId="45">#REF!</definedName>
    <definedName name="servo1" localSheetId="43">#REF!</definedName>
    <definedName name="servo1" localSheetId="60">#REF!</definedName>
    <definedName name="servo1" localSheetId="61">#REF!</definedName>
    <definedName name="servo1">#REF!</definedName>
    <definedName name="ｔａｂｉｅ＿04" localSheetId="37">#REF!</definedName>
    <definedName name="ｔａｂｉｅ＿04" localSheetId="36">#REF!</definedName>
    <definedName name="ｔａｂｉｅ＿04" localSheetId="44">#REF!</definedName>
    <definedName name="ｔａｂｉｅ＿04" localSheetId="45">#REF!</definedName>
    <definedName name="ｔａｂｉｅ＿04" localSheetId="43">#REF!</definedName>
    <definedName name="ｔａｂｉｅ＿04" localSheetId="60">#REF!</definedName>
    <definedName name="ｔａｂｉｅ＿04" localSheetId="61">#REF!</definedName>
    <definedName name="ｔａｂｉｅ＿04">#REF!</definedName>
    <definedName name="table_03" localSheetId="37">#REF!</definedName>
    <definedName name="table_03" localSheetId="36">#REF!</definedName>
    <definedName name="table_03" localSheetId="44">#REF!</definedName>
    <definedName name="table_03" localSheetId="45">#REF!</definedName>
    <definedName name="table_03" localSheetId="43">#REF!</definedName>
    <definedName name="table_03" localSheetId="60">#REF!</definedName>
    <definedName name="table_03" localSheetId="61">#REF!</definedName>
    <definedName name="table_03">#REF!</definedName>
    <definedName name="table_06" localSheetId="37">#REF!</definedName>
    <definedName name="table_06" localSheetId="36">#REF!</definedName>
    <definedName name="table_06" localSheetId="44">#REF!</definedName>
    <definedName name="table_06" localSheetId="45">#REF!</definedName>
    <definedName name="table_06" localSheetId="43">#REF!</definedName>
    <definedName name="table_06" localSheetId="60">#REF!</definedName>
    <definedName name="table_06" localSheetId="61">#REF!</definedName>
    <definedName name="table_06">#REF!</definedName>
    <definedName name="table2_3" localSheetId="37">#REF!</definedName>
    <definedName name="table2_3" localSheetId="36">#REF!</definedName>
    <definedName name="table2_3" localSheetId="44">#REF!</definedName>
    <definedName name="table2_3" localSheetId="45">#REF!</definedName>
    <definedName name="table2_3" localSheetId="43">#REF!</definedName>
    <definedName name="table2_3" localSheetId="60">#REF!</definedName>
    <definedName name="table2_3" localSheetId="61">#REF!</definedName>
    <definedName name="table2_3">#REF!</definedName>
    <definedName name="tapi2" localSheetId="37">#REF!</definedName>
    <definedName name="tapi2" localSheetId="36">#REF!</definedName>
    <definedName name="tapi2" localSheetId="44">#REF!</definedName>
    <definedName name="tapi2" localSheetId="45">#REF!</definedName>
    <definedName name="tapi2" localSheetId="43">#REF!</definedName>
    <definedName name="tapi2" localSheetId="60">#REF!</definedName>
    <definedName name="tapi2" localSheetId="61">#REF!</definedName>
    <definedName name="tapi2">#REF!</definedName>
    <definedName name="tebie_o7" localSheetId="37">#REF!</definedName>
    <definedName name="tebie_o7" localSheetId="36">#REF!</definedName>
    <definedName name="tebie_o7" localSheetId="44">#REF!</definedName>
    <definedName name="tebie_o7" localSheetId="45">#REF!</definedName>
    <definedName name="tebie_o7" localSheetId="43">#REF!</definedName>
    <definedName name="tebie_o7">#REF!</definedName>
    <definedName name="tebie08" localSheetId="37">#REF!</definedName>
    <definedName name="tebie08" localSheetId="36">#REF!</definedName>
    <definedName name="tebie08" localSheetId="44">#REF!</definedName>
    <definedName name="tebie08" localSheetId="45">#REF!</definedName>
    <definedName name="tebie08" localSheetId="43">#REF!</definedName>
    <definedName name="tebie08" localSheetId="60">#REF!</definedName>
    <definedName name="tebie08" localSheetId="61">#REF!</definedName>
    <definedName name="tebie08">#REF!</definedName>
    <definedName name="tebie33" localSheetId="37">#REF!</definedName>
    <definedName name="tebie33" localSheetId="36">#REF!</definedName>
    <definedName name="tebie33" localSheetId="44">#REF!</definedName>
    <definedName name="tebie33" localSheetId="45">#REF!</definedName>
    <definedName name="tebie33" localSheetId="43">#REF!</definedName>
    <definedName name="tebie33">#REF!</definedName>
    <definedName name="tebiroo" localSheetId="37">#REF!</definedName>
    <definedName name="tebiroo" localSheetId="36">#REF!</definedName>
    <definedName name="tebiroo" localSheetId="44">#REF!</definedName>
    <definedName name="tebiroo" localSheetId="45">#REF!</definedName>
    <definedName name="tebiroo" localSheetId="43">#REF!</definedName>
    <definedName name="tebiroo">#REF!</definedName>
    <definedName name="teble" localSheetId="37">#REF!</definedName>
    <definedName name="teble" localSheetId="36">#REF!</definedName>
    <definedName name="teble" localSheetId="44">#REF!</definedName>
    <definedName name="teble" localSheetId="45">#REF!</definedName>
    <definedName name="teble" localSheetId="43">#REF!</definedName>
    <definedName name="teble">#REF!</definedName>
    <definedName name="teble_09" localSheetId="37">#REF!</definedName>
    <definedName name="teble_09" localSheetId="36">#REF!</definedName>
    <definedName name="teble_09" localSheetId="44">#REF!</definedName>
    <definedName name="teble_09" localSheetId="45">#REF!</definedName>
    <definedName name="teble_09" localSheetId="43">#REF!</definedName>
    <definedName name="teble_09">#REF!</definedName>
    <definedName name="teble77" localSheetId="37">#REF!</definedName>
    <definedName name="teble77" localSheetId="36">#REF!</definedName>
    <definedName name="teble77" localSheetId="44">#REF!</definedName>
    <definedName name="teble77" localSheetId="45">#REF!</definedName>
    <definedName name="teble77" localSheetId="43">#REF!</definedName>
    <definedName name="teble77">#REF!</definedName>
    <definedName name="加算" localSheetId="61">#REF!</definedName>
    <definedName name="看護時間">#REF!</definedName>
    <definedName name="食事" localSheetId="37">#REF!</definedName>
    <definedName name="食事" localSheetId="36">#REF!</definedName>
    <definedName name="食事" localSheetId="44">#REF!</definedName>
    <definedName name="食事" localSheetId="45">#REF!</definedName>
    <definedName name="食事" localSheetId="43">#REF!</definedName>
    <definedName name="食事" localSheetId="60">#REF!</definedName>
    <definedName name="食事" localSheetId="61">#REF!</definedName>
    <definedName name="食事">#REF!</definedName>
    <definedName name="町っ油" localSheetId="37">#REF!</definedName>
    <definedName name="町っ油" localSheetId="36">#REF!</definedName>
    <definedName name="町っ油" localSheetId="44">#REF!</definedName>
    <definedName name="町っ油" localSheetId="45">#REF!</definedName>
    <definedName name="町っ油" localSheetId="43">#REF!</definedName>
    <definedName name="町っ油" localSheetId="60">#REF!</definedName>
    <definedName name="町っ油" localSheetId="61">#REF!</definedName>
    <definedName name="町っ油">#REF!</definedName>
    <definedName name="利用日数記入例" localSheetId="37">#REF!</definedName>
    <definedName name="利用日数記入例" localSheetId="36">#REF!</definedName>
    <definedName name="利用日数記入例" localSheetId="44">#REF!</definedName>
    <definedName name="利用日数記入例" localSheetId="45">#REF!</definedName>
    <definedName name="利用日数記入例" localSheetId="43">#REF!</definedName>
    <definedName name="利用日数記入例" localSheetId="60">#REF!</definedName>
    <definedName name="利用日数記入例" localSheetId="6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9" l="1"/>
  <c r="H10" i="9"/>
  <c r="E9" i="53"/>
  <c r="E8" i="53"/>
  <c r="Y32" i="29" l="1"/>
  <c r="Y40" i="29" s="1"/>
  <c r="AD31" i="29" l="1"/>
  <c r="U11" i="60" l="1"/>
  <c r="I12" i="84" l="1"/>
  <c r="I22" i="84"/>
  <c r="T32" i="84"/>
  <c r="U12" i="84" s="1"/>
  <c r="U35" i="84"/>
  <c r="I36" i="84"/>
  <c r="U40" i="84"/>
  <c r="U45" i="84"/>
  <c r="H52" i="84"/>
  <c r="U12" i="83"/>
  <c r="O57" i="84" l="1"/>
  <c r="AK10" i="75" l="1"/>
  <c r="AH13" i="75"/>
  <c r="AX15" i="75"/>
  <c r="U45" i="75" s="1"/>
  <c r="AD49" i="75" s="1"/>
  <c r="AD16" i="75"/>
  <c r="E17" i="75"/>
  <c r="AT21" i="75"/>
  <c r="AT22" i="75"/>
  <c r="AT23" i="75"/>
  <c r="AT24" i="75"/>
  <c r="AT25" i="75"/>
  <c r="AT26" i="75"/>
  <c r="AT27" i="75"/>
  <c r="AT28" i="75"/>
  <c r="AT29" i="75"/>
  <c r="AT33" i="75" s="1"/>
  <c r="AT30" i="75"/>
  <c r="AT31" i="75"/>
  <c r="AT32" i="75"/>
  <c r="J33" i="75"/>
  <c r="P33" i="75"/>
  <c r="U33" i="75"/>
  <c r="Z33" i="75"/>
  <c r="Z34" i="75" s="1"/>
  <c r="AE33" i="75"/>
  <c r="AE34" i="75" s="1"/>
  <c r="AJ33" i="75"/>
  <c r="AJ34" i="75" s="1"/>
  <c r="AO33" i="75"/>
  <c r="AO34" i="75" s="1"/>
  <c r="P34" i="75"/>
  <c r="U34" i="75"/>
  <c r="AK10" i="74"/>
  <c r="AH13" i="74"/>
  <c r="AX15" i="74"/>
  <c r="AD16" i="74"/>
  <c r="BB16" i="74"/>
  <c r="E17" i="74"/>
  <c r="AT21" i="74"/>
  <c r="AT22" i="74"/>
  <c r="AT23" i="74"/>
  <c r="AT24" i="74"/>
  <c r="AT33" i="74" s="1"/>
  <c r="AT25" i="74"/>
  <c r="AT26" i="74"/>
  <c r="AT27" i="74"/>
  <c r="AT28" i="74"/>
  <c r="AT29" i="74"/>
  <c r="AT30" i="74"/>
  <c r="AT31" i="74"/>
  <c r="AT32" i="74"/>
  <c r="J33" i="74"/>
  <c r="P34" i="74" s="1"/>
  <c r="P33" i="74"/>
  <c r="U33" i="74"/>
  <c r="Z33" i="74"/>
  <c r="AE33" i="74"/>
  <c r="AJ33" i="74"/>
  <c r="AO33" i="74"/>
  <c r="U45" i="74"/>
  <c r="AD49" i="74" s="1"/>
  <c r="E21" i="73" a="1"/>
  <c r="E21" i="73" s="1"/>
  <c r="I26" i="73"/>
  <c r="I27" i="73" s="1"/>
  <c r="J26" i="73"/>
  <c r="I31" i="73"/>
  <c r="J31" i="73"/>
  <c r="I32" i="73"/>
  <c r="I36" i="73"/>
  <c r="I37" i="73" s="1"/>
  <c r="J36" i="73"/>
  <c r="I41" i="73"/>
  <c r="J41" i="73"/>
  <c r="I42" i="73"/>
  <c r="AJ34" i="74" l="1"/>
  <c r="U34" i="74"/>
  <c r="AT34" i="74" s="1"/>
  <c r="AX35" i="74" s="1"/>
  <c r="Z34" i="74"/>
  <c r="AE34" i="74"/>
  <c r="AO34" i="74"/>
  <c r="BB16" i="75"/>
  <c r="AT34" i="75"/>
  <c r="AX35" i="75" s="1"/>
  <c r="BY5" i="71" l="1"/>
  <c r="BU16" i="71"/>
  <c r="BU17" i="71"/>
  <c r="BU18" i="71"/>
  <c r="BU19" i="71"/>
  <c r="BU20" i="71"/>
  <c r="BU21" i="71"/>
  <c r="BU22" i="71"/>
  <c r="BU23" i="71"/>
  <c r="BU24" i="71"/>
  <c r="BU25" i="71"/>
  <c r="BU26" i="71"/>
  <c r="BU27" i="71"/>
  <c r="M28" i="71"/>
  <c r="AH29" i="71" s="1"/>
  <c r="S28" i="71"/>
  <c r="S29" i="71" s="1"/>
  <c r="Y28" i="71"/>
  <c r="Y29" i="71" s="1"/>
  <c r="AB28" i="71"/>
  <c r="AH28" i="71"/>
  <c r="AK28" i="71"/>
  <c r="AQ28" i="71"/>
  <c r="AT28" i="71"/>
  <c r="AW28" i="71"/>
  <c r="AW29" i="71" s="1"/>
  <c r="AZ28" i="71"/>
  <c r="AZ29" i="71" s="1"/>
  <c r="BC28" i="71"/>
  <c r="BC29" i="71" s="1"/>
  <c r="BC30" i="71" s="1"/>
  <c r="BF28" i="71"/>
  <c r="BF29" i="71" s="1"/>
  <c r="BI28" i="71"/>
  <c r="BI29" i="71" s="1"/>
  <c r="BL28" i="71"/>
  <c r="BL29" i="71" s="1"/>
  <c r="BO28" i="71"/>
  <c r="BO29" i="71" s="1"/>
  <c r="BR28" i="71"/>
  <c r="BE6" i="70"/>
  <c r="BE9" i="70" s="1"/>
  <c r="BE7" i="70"/>
  <c r="L8" i="70"/>
  <c r="BE8" i="70"/>
  <c r="AG9" i="70"/>
  <c r="AK9" i="70"/>
  <c r="AO9" i="70"/>
  <c r="AS9" i="70"/>
  <c r="AW9" i="70"/>
  <c r="BA9" i="70"/>
  <c r="AE14" i="70"/>
  <c r="AI14" i="70" s="1"/>
  <c r="AI17" i="70" s="1"/>
  <c r="AV14" i="70"/>
  <c r="AZ14" i="70" s="1"/>
  <c r="BC14" i="70"/>
  <c r="L15" i="70"/>
  <c r="AE15" i="70"/>
  <c r="AI15" i="70"/>
  <c r="AL15" i="70"/>
  <c r="AV15" i="70"/>
  <c r="AZ15" i="70" s="1"/>
  <c r="BC15" i="70"/>
  <c r="AE16" i="70"/>
  <c r="AI16" i="70" s="1"/>
  <c r="AY37" i="70"/>
  <c r="BB37" i="70" s="1"/>
  <c r="BB59" i="70" s="1"/>
  <c r="AY38" i="70"/>
  <c r="BB38" i="70"/>
  <c r="AY39" i="70"/>
  <c r="AY59" i="70" s="1"/>
  <c r="BB39" i="70"/>
  <c r="AY40" i="70"/>
  <c r="BB40" i="70"/>
  <c r="AY41" i="70"/>
  <c r="BB41" i="70"/>
  <c r="AY42" i="70"/>
  <c r="BB42" i="70"/>
  <c r="AY43" i="70"/>
  <c r="BB43" i="70" s="1"/>
  <c r="AY44" i="70"/>
  <c r="BB44" i="70"/>
  <c r="AY45" i="70"/>
  <c r="BB45" i="70"/>
  <c r="AY46" i="70"/>
  <c r="BB46" i="70"/>
  <c r="AY47" i="70"/>
  <c r="BB47" i="70"/>
  <c r="AY48" i="70"/>
  <c r="BB48" i="70" s="1"/>
  <c r="AY49" i="70"/>
  <c r="BB49" i="70"/>
  <c r="AY50" i="70"/>
  <c r="BB50" i="70"/>
  <c r="AY51" i="70"/>
  <c r="BB51" i="70"/>
  <c r="AY52" i="70"/>
  <c r="BB52" i="70"/>
  <c r="AY53" i="70"/>
  <c r="BB53" i="70" s="1"/>
  <c r="AY54" i="70"/>
  <c r="BB54" i="70"/>
  <c r="AY55" i="70"/>
  <c r="BB55" i="70"/>
  <c r="AY56" i="70"/>
  <c r="BB56" i="70"/>
  <c r="AY57" i="70"/>
  <c r="BB57" i="70"/>
  <c r="W58" i="70"/>
  <c r="X58" i="70"/>
  <c r="Y58" i="70"/>
  <c r="Z58" i="70"/>
  <c r="AA58" i="70"/>
  <c r="AB58" i="70"/>
  <c r="AC58" i="70"/>
  <c r="AD58" i="70"/>
  <c r="AE58" i="70"/>
  <c r="AF58" i="70"/>
  <c r="AG58" i="70"/>
  <c r="AH58" i="70"/>
  <c r="AI58" i="70"/>
  <c r="AJ58" i="70"/>
  <c r="AK58" i="70"/>
  <c r="AL58" i="70"/>
  <c r="AM58" i="70"/>
  <c r="AN58" i="70"/>
  <c r="AO58" i="70"/>
  <c r="AP58" i="70"/>
  <c r="AQ58" i="70"/>
  <c r="AR58" i="70"/>
  <c r="AS58" i="70"/>
  <c r="AT58" i="70"/>
  <c r="AU58" i="70"/>
  <c r="AV58" i="70"/>
  <c r="AW58" i="70"/>
  <c r="AX58" i="70"/>
  <c r="W59" i="70"/>
  <c r="X59" i="70"/>
  <c r="Y59" i="70"/>
  <c r="Z59" i="70"/>
  <c r="AA59" i="70"/>
  <c r="AB59" i="70"/>
  <c r="AC59" i="70"/>
  <c r="AD59" i="70"/>
  <c r="AE59" i="70"/>
  <c r="AF59" i="70"/>
  <c r="AG59" i="70"/>
  <c r="AH59" i="70"/>
  <c r="AI59" i="70"/>
  <c r="AJ59" i="70"/>
  <c r="AK59" i="70"/>
  <c r="AL59" i="70"/>
  <c r="AM59" i="70"/>
  <c r="AN59" i="70"/>
  <c r="AO59" i="70"/>
  <c r="AP59" i="70"/>
  <c r="AQ59" i="70"/>
  <c r="AR59" i="70"/>
  <c r="AS59" i="70"/>
  <c r="AT59" i="70"/>
  <c r="AU59" i="70"/>
  <c r="AV59" i="70"/>
  <c r="AW59" i="70"/>
  <c r="AX59" i="70"/>
  <c r="AY65" i="70"/>
  <c r="BB65" i="70" s="1"/>
  <c r="AY66" i="70"/>
  <c r="BB66" i="70"/>
  <c r="AY67" i="70"/>
  <c r="BB67" i="70"/>
  <c r="AY68" i="70"/>
  <c r="BB68" i="70"/>
  <c r="AY69" i="70"/>
  <c r="BB69" i="70" s="1"/>
  <c r="AY70" i="70"/>
  <c r="BB70" i="70"/>
  <c r="AY71" i="70"/>
  <c r="BB71" i="70"/>
  <c r="AY72" i="70"/>
  <c r="BB72" i="70"/>
  <c r="W73" i="70"/>
  <c r="X73" i="70"/>
  <c r="Y73" i="70"/>
  <c r="Z73" i="70"/>
  <c r="AA73" i="70"/>
  <c r="AB73" i="70"/>
  <c r="AC73" i="70"/>
  <c r="AD73" i="70"/>
  <c r="AE73" i="70"/>
  <c r="AF73" i="70"/>
  <c r="AG73" i="70"/>
  <c r="AH73" i="70"/>
  <c r="AI73" i="70"/>
  <c r="AJ73" i="70"/>
  <c r="AK73" i="70"/>
  <c r="AL73" i="70"/>
  <c r="AM73" i="70"/>
  <c r="AN73" i="70"/>
  <c r="AO73" i="70"/>
  <c r="AP73" i="70"/>
  <c r="AQ73" i="70"/>
  <c r="AR73" i="70"/>
  <c r="AS73" i="70"/>
  <c r="AT73" i="70"/>
  <c r="AU73" i="70"/>
  <c r="AV73" i="70"/>
  <c r="AW73" i="70"/>
  <c r="AX73" i="70"/>
  <c r="AY73" i="70"/>
  <c r="BE6" i="69"/>
  <c r="BE9" i="69" s="1"/>
  <c r="BE7" i="69"/>
  <c r="L8" i="69"/>
  <c r="BE8" i="69"/>
  <c r="AG9" i="69"/>
  <c r="AK9" i="69"/>
  <c r="AO9" i="69"/>
  <c r="AS9" i="69"/>
  <c r="AW9" i="69"/>
  <c r="BA9" i="69"/>
  <c r="AE14" i="69"/>
  <c r="AI14" i="69" s="1"/>
  <c r="AI17" i="69" s="1"/>
  <c r="L15" i="69"/>
  <c r="AE15" i="69"/>
  <c r="AI15" i="69"/>
  <c r="AL15" i="69"/>
  <c r="AV15" i="69"/>
  <c r="AZ15" i="69" s="1"/>
  <c r="BC15" i="69"/>
  <c r="AE16" i="69"/>
  <c r="AI16" i="69" s="1"/>
  <c r="AY37" i="69"/>
  <c r="BB37" i="69" s="1"/>
  <c r="AY38" i="69"/>
  <c r="BB38" i="69"/>
  <c r="AY39" i="69"/>
  <c r="BB39" i="69"/>
  <c r="AY40" i="69"/>
  <c r="BB40" i="69"/>
  <c r="AY41" i="69"/>
  <c r="BB41" i="69"/>
  <c r="AY42" i="69"/>
  <c r="BB42" i="69"/>
  <c r="AY43" i="69"/>
  <c r="BB43" i="69" s="1"/>
  <c r="AY44" i="69"/>
  <c r="BB44" i="69"/>
  <c r="AY45" i="69"/>
  <c r="BB45" i="69"/>
  <c r="AY46" i="69"/>
  <c r="BB46" i="69"/>
  <c r="AY47" i="69"/>
  <c r="BB47" i="69"/>
  <c r="AY48" i="69"/>
  <c r="BB48" i="69" s="1"/>
  <c r="AY49" i="69"/>
  <c r="BB49" i="69"/>
  <c r="AY50" i="69"/>
  <c r="BB50" i="69"/>
  <c r="AY51" i="69"/>
  <c r="BB51" i="69"/>
  <c r="AY52" i="69"/>
  <c r="BB52" i="69"/>
  <c r="AY53" i="69"/>
  <c r="BB53" i="69" s="1"/>
  <c r="AY54" i="69"/>
  <c r="BB54" i="69"/>
  <c r="AY55" i="69"/>
  <c r="BB55" i="69"/>
  <c r="AY56" i="69"/>
  <c r="BB56" i="69"/>
  <c r="AY57" i="69"/>
  <c r="BB57" i="69"/>
  <c r="W58" i="69"/>
  <c r="X58" i="69"/>
  <c r="Y58" i="69"/>
  <c r="Z58" i="69"/>
  <c r="AA58" i="69"/>
  <c r="AB58" i="69"/>
  <c r="AC58" i="69"/>
  <c r="AD58" i="69"/>
  <c r="AE58" i="69"/>
  <c r="AF58" i="69"/>
  <c r="AG58" i="69"/>
  <c r="AH58" i="69"/>
  <c r="AI58" i="69"/>
  <c r="AJ58" i="69"/>
  <c r="AK58" i="69"/>
  <c r="AL58" i="69"/>
  <c r="AM58" i="69"/>
  <c r="AN58" i="69"/>
  <c r="AO58" i="69"/>
  <c r="AP58" i="69"/>
  <c r="AQ58" i="69"/>
  <c r="AR58" i="69"/>
  <c r="AS58" i="69"/>
  <c r="AT58" i="69"/>
  <c r="AU58" i="69"/>
  <c r="AV58" i="69"/>
  <c r="AW58" i="69"/>
  <c r="AX58" i="69"/>
  <c r="W59" i="69"/>
  <c r="X59" i="69"/>
  <c r="Y59" i="69"/>
  <c r="Z59" i="69"/>
  <c r="AA59" i="69"/>
  <c r="AB59" i="69"/>
  <c r="AC59" i="69"/>
  <c r="AD59" i="69"/>
  <c r="AE59" i="69"/>
  <c r="AF59" i="69"/>
  <c r="AG59" i="69"/>
  <c r="AH59" i="69"/>
  <c r="AI59" i="69"/>
  <c r="AJ59" i="69"/>
  <c r="AK59" i="69"/>
  <c r="AL59" i="69"/>
  <c r="AM59" i="69"/>
  <c r="AN59" i="69"/>
  <c r="AO59" i="69"/>
  <c r="AP59" i="69"/>
  <c r="AQ59" i="69"/>
  <c r="AR59" i="69"/>
  <c r="AS59" i="69"/>
  <c r="AT59" i="69"/>
  <c r="AU59" i="69"/>
  <c r="AV59" i="69"/>
  <c r="AW59" i="69"/>
  <c r="AX59" i="69"/>
  <c r="AY65" i="69"/>
  <c r="BB65" i="69" s="1"/>
  <c r="AY66" i="69"/>
  <c r="BB66" i="69"/>
  <c r="AY67" i="69"/>
  <c r="BB67" i="69"/>
  <c r="AY68" i="69"/>
  <c r="BB68" i="69"/>
  <c r="AY69" i="69"/>
  <c r="BB69" i="69"/>
  <c r="AY70" i="69"/>
  <c r="BB70" i="69"/>
  <c r="AY71" i="69"/>
  <c r="BB71" i="69" s="1"/>
  <c r="AY72" i="69"/>
  <c r="BB72" i="69"/>
  <c r="W73" i="69"/>
  <c r="X73" i="69"/>
  <c r="Y73" i="69"/>
  <c r="Z73" i="69"/>
  <c r="AA73" i="69"/>
  <c r="AB73" i="69"/>
  <c r="AC73" i="69"/>
  <c r="AD73" i="69"/>
  <c r="AE73" i="69"/>
  <c r="AF73" i="69"/>
  <c r="AG73" i="69"/>
  <c r="AH73" i="69"/>
  <c r="AI73" i="69"/>
  <c r="AJ73" i="69"/>
  <c r="AK73" i="69"/>
  <c r="AL73" i="69"/>
  <c r="AM73" i="69"/>
  <c r="AN73" i="69"/>
  <c r="AO73" i="69"/>
  <c r="AP73" i="69"/>
  <c r="AQ73" i="69"/>
  <c r="AR73" i="69"/>
  <c r="AS73" i="69"/>
  <c r="AT73" i="69"/>
  <c r="AU73" i="69"/>
  <c r="AV73" i="69"/>
  <c r="AW73" i="69"/>
  <c r="AX73" i="69"/>
  <c r="I17" i="68"/>
  <c r="I18" i="68"/>
  <c r="I26" i="68" s="1"/>
  <c r="I33" i="68" s="1"/>
  <c r="I25" i="68"/>
  <c r="I30" i="68"/>
  <c r="I31" i="68"/>
  <c r="BU28" i="71" l="1"/>
  <c r="BR29" i="71"/>
  <c r="BL30" i="71" s="1"/>
  <c r="AB29" i="71"/>
  <c r="AB30" i="71" s="1"/>
  <c r="S30" i="71"/>
  <c r="AT29" i="71"/>
  <c r="AT30" i="71" s="1"/>
  <c r="AQ29" i="71"/>
  <c r="AK29" i="71"/>
  <c r="AD31" i="70"/>
  <c r="AT31" i="70"/>
  <c r="AS26" i="70"/>
  <c r="BG10" i="70"/>
  <c r="N31" i="70"/>
  <c r="BJ31" i="70"/>
  <c r="AC26" i="70"/>
  <c r="BI26" i="70"/>
  <c r="M26" i="70"/>
  <c r="BH43" i="70"/>
  <c r="BH58" i="70" s="1"/>
  <c r="BB58" i="70"/>
  <c r="BE43" i="70"/>
  <c r="BE58" i="70" s="1"/>
  <c r="BB73" i="70"/>
  <c r="BE65" i="70"/>
  <c r="BE73" i="70" s="1"/>
  <c r="BH51" i="70"/>
  <c r="BE51" i="70"/>
  <c r="AV16" i="70" s="1"/>
  <c r="AY58" i="70"/>
  <c r="AL16" i="70"/>
  <c r="AE17" i="70"/>
  <c r="AL14" i="70"/>
  <c r="AL17" i="70" s="1"/>
  <c r="M26" i="69"/>
  <c r="AC26" i="69"/>
  <c r="BG10" i="69"/>
  <c r="AS26" i="69"/>
  <c r="BI26" i="69"/>
  <c r="BE51" i="69"/>
  <c r="AV16" i="69" s="1"/>
  <c r="BB59" i="69"/>
  <c r="BE43" i="69"/>
  <c r="BH43" i="69"/>
  <c r="BH58" i="69" s="1"/>
  <c r="BB58" i="69"/>
  <c r="BB73" i="69"/>
  <c r="BE65" i="69"/>
  <c r="BE73" i="69" s="1"/>
  <c r="AY73" i="69"/>
  <c r="BH51" i="69"/>
  <c r="AL14" i="69"/>
  <c r="AL17" i="69" s="1"/>
  <c r="AE17" i="69"/>
  <c r="AY58" i="69"/>
  <c r="AL16" i="69"/>
  <c r="AY59" i="69"/>
  <c r="AK30" i="71" l="1"/>
  <c r="BU29" i="71"/>
  <c r="BY32" i="71" s="1"/>
  <c r="Y26" i="70"/>
  <c r="BE26" i="70"/>
  <c r="AV17" i="70"/>
  <c r="AZ16" i="70"/>
  <c r="AZ17" i="70" s="1"/>
  <c r="BC16" i="70"/>
  <c r="BC17" i="70" s="1"/>
  <c r="M27" i="70"/>
  <c r="I27" i="70" s="1"/>
  <c r="AC27" i="70"/>
  <c r="Y27" i="70" s="1"/>
  <c r="BI27" i="70"/>
  <c r="BE27" i="70" s="1"/>
  <c r="AS27" i="70"/>
  <c r="AO27" i="70" s="1"/>
  <c r="I26" i="70"/>
  <c r="I29" i="70" s="1"/>
  <c r="AO26" i="70"/>
  <c r="AS28" i="70"/>
  <c r="AO28" i="70" s="1"/>
  <c r="M28" i="70"/>
  <c r="I28" i="70" s="1"/>
  <c r="BI28" i="70"/>
  <c r="BE28" i="70" s="1"/>
  <c r="AC28" i="70"/>
  <c r="Y28" i="70" s="1"/>
  <c r="BQ14" i="70"/>
  <c r="M29" i="69"/>
  <c r="I26" i="69"/>
  <c r="AZ16" i="69"/>
  <c r="BC16" i="69"/>
  <c r="AS27" i="69"/>
  <c r="AO27" i="69" s="1"/>
  <c r="M27" i="69"/>
  <c r="I27" i="69" s="1"/>
  <c r="BI27" i="69"/>
  <c r="BE27" i="69" s="1"/>
  <c r="AC27" i="69"/>
  <c r="Y27" i="69" s="1"/>
  <c r="BE26" i="69"/>
  <c r="BE29" i="69" s="1"/>
  <c r="BJ31" i="69" s="1"/>
  <c r="BI29" i="69"/>
  <c r="AV14" i="69"/>
  <c r="BE58" i="69"/>
  <c r="AO26" i="69"/>
  <c r="AO29" i="69" s="1"/>
  <c r="AT31" i="69" s="1"/>
  <c r="Y26" i="69"/>
  <c r="AC29" i="69"/>
  <c r="BI28" i="69"/>
  <c r="BE28" i="69" s="1"/>
  <c r="BQ14" i="69"/>
  <c r="M28" i="69"/>
  <c r="I28" i="69" s="1"/>
  <c r="AC28" i="69"/>
  <c r="Y28" i="69" s="1"/>
  <c r="AS28" i="69"/>
  <c r="AO28" i="69" s="1"/>
  <c r="BI29" i="70" l="1"/>
  <c r="AS29" i="70"/>
  <c r="BE29" i="70"/>
  <c r="BQ15" i="70"/>
  <c r="BM14" i="70"/>
  <c r="BM15" i="70" s="1"/>
  <c r="Y29" i="70"/>
  <c r="AO29" i="70"/>
  <c r="M29" i="70"/>
  <c r="AC29" i="70"/>
  <c r="AZ14" i="69"/>
  <c r="AZ17" i="69" s="1"/>
  <c r="BC14" i="69"/>
  <c r="BC17" i="69" s="1"/>
  <c r="AV17" i="69"/>
  <c r="BQ15" i="69"/>
  <c r="BM14" i="69"/>
  <c r="BM15" i="69" s="1"/>
  <c r="Y29" i="69"/>
  <c r="AD31" i="69" s="1"/>
  <c r="AS29" i="69"/>
  <c r="I29" i="69"/>
  <c r="N31" i="69" s="1"/>
  <c r="H52" i="27" l="1"/>
  <c r="I36" i="27" s="1"/>
  <c r="U45" i="27"/>
  <c r="U40" i="27"/>
  <c r="U35" i="27"/>
  <c r="T32" i="27"/>
  <c r="U12" i="27" s="1"/>
  <c r="I22" i="27"/>
  <c r="I12" i="27"/>
  <c r="O57" i="27" l="1"/>
  <c r="CD19" i="19" l="1"/>
  <c r="V19" i="19"/>
  <c r="N19" i="19"/>
  <c r="CD18" i="19"/>
  <c r="BQ18" i="19"/>
  <c r="AS18" i="19"/>
  <c r="G30" i="48"/>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C14F24E0-B7FC-407E-9AF1-E32322EE44FD}">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2A5F21CD-4766-4A9F-B9F5-BA176F4D0505}">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<sst xmlns="http://schemas.openxmlformats.org/spreadsheetml/2006/main" count="3454" uniqueCount="1451">
  <si>
    <t>日</t>
    <rPh sb="0" eb="1">
      <t>ニチ</t>
    </rPh>
    <phoneticPr fontId="5"/>
  </si>
  <si>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5"/>
  </si>
  <si>
    <t>事業所の設置主体</t>
    <rPh sb="0" eb="3">
      <t>ジギョウショ</t>
    </rPh>
    <rPh sb="4" eb="6">
      <t>セッチ</t>
    </rPh>
    <rPh sb="6" eb="8">
      <t>シュタイ</t>
    </rPh>
    <phoneticPr fontId="5"/>
  </si>
  <si>
    <t>就労定着率区分</t>
    <rPh sb="0" eb="2">
      <t>シュウロウ</t>
    </rPh>
    <rPh sb="2" eb="5">
      <t>テイチャクリツ</t>
    </rPh>
    <rPh sb="5" eb="7">
      <t>クブン</t>
    </rPh>
    <phoneticPr fontId="5"/>
  </si>
  <si>
    <t>３　有資格者の配置</t>
    <rPh sb="2" eb="6">
      <t>ユウシカクシャ</t>
    </rPh>
    <rPh sb="7" eb="9">
      <t>ハイチ</t>
    </rPh>
    <phoneticPr fontId="5"/>
  </si>
  <si>
    <t>1万円未満</t>
    <rPh sb="2" eb="3">
      <t>エン</t>
    </rPh>
    <rPh sb="3" eb="5">
      <t>ミマン</t>
    </rPh>
    <phoneticPr fontId="5"/>
  </si>
  <si>
    <t>定員区分</t>
    <rPh sb="0" eb="2">
      <t>テイイン</t>
    </rPh>
    <rPh sb="2" eb="4">
      <t>クブン</t>
    </rPh>
    <phoneticPr fontId="5"/>
  </si>
  <si>
    <t>１ケ月前</t>
    <rPh sb="1" eb="3">
      <t>カゲツ</t>
    </rPh>
    <rPh sb="3" eb="4">
      <t>マエ</t>
    </rPh>
    <phoneticPr fontId="5"/>
  </si>
  <si>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</si>
  <si>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強度行動障害支援者養成研修
（基礎研修）</t>
  </si>
  <si>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</si>
  <si>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自立訓練（生活訓練）</t>
    <rPh sb="0" eb="2">
      <t>ジリツ</t>
    </rPh>
    <rPh sb="2" eb="4">
      <t>クンレン</t>
    </rPh>
    <rPh sb="5" eb="7">
      <t>セイカツ</t>
    </rPh>
    <rPh sb="7" eb="9">
      <t>クンレン</t>
    </rPh>
    <phoneticPr fontId="5"/>
  </si>
  <si>
    <t>前年度末時点の
継続状況</t>
    <rPh sb="0" eb="3">
      <t>ゼンネンド</t>
    </rPh>
    <rPh sb="3" eb="4">
      <t>マツ</t>
    </rPh>
    <rPh sb="4" eb="6">
      <t>ジテン</t>
    </rPh>
    <rPh sb="8" eb="10">
      <t>ケイゾク</t>
    </rPh>
    <rPh sb="10" eb="12">
      <t>ジョウキョウ</t>
    </rPh>
    <phoneticPr fontId="5"/>
  </si>
  <si>
    <t>求職活動等</t>
    <rPh sb="0" eb="2">
      <t>キュウショク</t>
    </rPh>
    <rPh sb="2" eb="5">
      <t>カツドウナド</t>
    </rPh>
    <phoneticPr fontId="5"/>
  </si>
  <si>
    <t>宿泊型自立訓練</t>
    <rPh sb="0" eb="3">
      <t>シュクハクガタ</t>
    </rPh>
    <rPh sb="3" eb="5">
      <t>ジリツ</t>
    </rPh>
    <rPh sb="5" eb="7">
      <t>クンレン</t>
    </rPh>
    <phoneticPr fontId="5"/>
  </si>
  <si>
    <t>自立訓練（機能訓練）</t>
    <rPh sb="0" eb="2">
      <t>ジリツ</t>
    </rPh>
    <rPh sb="2" eb="4">
      <t>クンレン</t>
    </rPh>
    <rPh sb="5" eb="7">
      <t>キノウ</t>
    </rPh>
    <rPh sb="7" eb="9">
      <t>クンレン</t>
    </rPh>
    <phoneticPr fontId="5"/>
  </si>
  <si>
    <t>事業所名</t>
    <rPh sb="0" eb="3">
      <t>ジギョウショ</t>
    </rPh>
    <rPh sb="3" eb="4">
      <t>メイ</t>
    </rPh>
    <phoneticPr fontId="5"/>
  </si>
  <si>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5"/>
  </si>
  <si>
    <t>１　現在の賃金を向上させるための具体的な取組内容</t>
    <rPh sb="2" eb="4">
      <t>ゲンザイ</t>
    </rPh>
    <rPh sb="5" eb="7">
      <t>チンギン</t>
    </rPh>
    <rPh sb="8" eb="10">
      <t>コウジョウ</t>
    </rPh>
    <rPh sb="16" eb="19">
      <t>グタイテキ</t>
    </rPh>
    <rPh sb="20" eb="22">
      <t>トリクミ</t>
    </rPh>
    <rPh sb="22" eb="24">
      <t>ナイヨウ</t>
    </rPh>
    <phoneticPr fontId="5"/>
  </si>
  <si>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5"/>
  </si>
  <si>
    <t>評価点が60点以上80点未満</t>
    <rPh sb="0" eb="3">
      <t>ヒョウカテン</t>
    </rPh>
    <rPh sb="6" eb="7">
      <t>テン</t>
    </rPh>
    <rPh sb="7" eb="9">
      <t>イジョウ</t>
    </rPh>
    <rPh sb="11" eb="12">
      <t>テン</t>
    </rPh>
    <rPh sb="12" eb="14">
      <t>ミマン</t>
    </rPh>
    <phoneticPr fontId="5"/>
  </si>
  <si>
    <t>６月</t>
  </si>
  <si>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5"/>
  </si>
  <si>
    <t>１２月</t>
  </si>
  <si>
    <t>　１　新規　　　　　　２　変更　　　　　　３　終了</t>
    <rPh sb="3" eb="5">
      <t>シンキ</t>
    </rPh>
    <rPh sb="13" eb="15">
      <t>ヘンコウ</t>
    </rPh>
    <rPh sb="23" eb="25">
      <t>シュウリョウ</t>
    </rPh>
    <phoneticPr fontId="5"/>
  </si>
  <si>
    <t>生活介護</t>
    <rPh sb="0" eb="2">
      <t>セイカツ</t>
    </rPh>
    <rPh sb="2" eb="4">
      <t>カイゴ</t>
    </rPh>
    <phoneticPr fontId="5"/>
  </si>
  <si>
    <t>療養介護</t>
    <rPh sb="0" eb="2">
      <t>リョウヨウ</t>
    </rPh>
    <rPh sb="2" eb="4">
      <t>カイゴ</t>
    </rPh>
    <phoneticPr fontId="5"/>
  </si>
  <si>
    <t>研修の受講状況</t>
    <rPh sb="0" eb="2">
      <t>ケンシュウ</t>
    </rPh>
    <rPh sb="3" eb="5">
      <t>ジュコウ</t>
    </rPh>
    <rPh sb="5" eb="7">
      <t>ジョウキョウ</t>
    </rPh>
    <phoneticPr fontId="5"/>
  </si>
  <si>
    <t>事業所所在地</t>
    <rPh sb="0" eb="3">
      <t>ジギョウショ</t>
    </rPh>
    <rPh sb="3" eb="6">
      <t>ショザイチ</t>
    </rPh>
    <phoneticPr fontId="5"/>
  </si>
  <si>
    <t>夜間支援従事者⑤</t>
  </si>
  <si>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5"/>
  </si>
  <si>
    <t>(B)≦</t>
  </si>
  <si>
    <t>Hホーム</t>
  </si>
  <si>
    <t>職員配置</t>
    <rPh sb="0" eb="2">
      <t>ショクイン</t>
    </rPh>
    <rPh sb="2" eb="4">
      <t>ハイチ</t>
    </rPh>
    <phoneticPr fontId="5"/>
  </si>
  <si>
    <t>事業所番号</t>
    <rPh sb="0" eb="3">
      <t>ジギョウショ</t>
    </rPh>
    <rPh sb="3" eb="5">
      <t>バンゴウ</t>
    </rPh>
    <phoneticPr fontId="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</si>
  <si>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</si>
  <si>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5"/>
  </si>
  <si>
    <t>　　年　　月　　日</t>
    <rPh sb="2" eb="3">
      <t>ネン</t>
    </rPh>
    <rPh sb="5" eb="6">
      <t>ガツ</t>
    </rPh>
    <rPh sb="8" eb="9">
      <t>ニチ</t>
    </rPh>
    <phoneticPr fontId="5"/>
  </si>
  <si>
    <t>就労定着率が８割以上９割未満</t>
    <rPh sb="0" eb="2">
      <t>シュウロウ</t>
    </rPh>
    <rPh sb="2" eb="4">
      <t>テイチャク</t>
    </rPh>
    <rPh sb="4" eb="5">
      <t>リツ</t>
    </rPh>
    <rPh sb="7" eb="8">
      <t>ワリ</t>
    </rPh>
    <rPh sb="8" eb="10">
      <t>イジョウ</t>
    </rPh>
    <rPh sb="11" eb="12">
      <t>ワリ</t>
    </rPh>
    <rPh sb="12" eb="14">
      <t>ミマン</t>
    </rPh>
    <phoneticPr fontId="5"/>
  </si>
  <si>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5"/>
  </si>
  <si>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5"/>
  </si>
  <si>
    <t>＜その他の職員＞</t>
    <rPh sb="3" eb="4">
      <t>タ</t>
    </rPh>
    <rPh sb="5" eb="7">
      <t>ショクイン</t>
    </rPh>
    <phoneticPr fontId="5"/>
  </si>
  <si>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5"/>
  </si>
  <si>
    <t>事業所・施設の名称</t>
    <rPh sb="0" eb="3">
      <t>ジギョウショ</t>
    </rPh>
    <rPh sb="4" eb="6">
      <t>シセツ</t>
    </rPh>
    <rPh sb="7" eb="9">
      <t>メイショウ</t>
    </rPh>
    <phoneticPr fontId="5"/>
  </si>
  <si>
    <t>異動区分</t>
    <rPh sb="0" eb="2">
      <t>イドウ</t>
    </rPh>
    <rPh sb="2" eb="4">
      <t>クブン</t>
    </rPh>
    <phoneticPr fontId="5"/>
  </si>
  <si>
    <t>①　新規　　　　　　　　②　変更　　　　　　　　③　終了</t>
    <rPh sb="2" eb="4">
      <t>シンキ</t>
    </rPh>
    <rPh sb="14" eb="16">
      <t>ヘンコウ</t>
    </rPh>
    <rPh sb="26" eb="28">
      <t>シュウリョウ</t>
    </rPh>
    <phoneticPr fontId="5"/>
  </si>
  <si>
    <t>業務内容</t>
    <rPh sb="0" eb="2">
      <t>ギョウム</t>
    </rPh>
    <rPh sb="2" eb="4">
      <t>ナイヨウ</t>
    </rPh>
    <phoneticPr fontId="5"/>
  </si>
  <si>
    <t>８月</t>
  </si>
  <si>
    <t>職種</t>
    <rPh sb="0" eb="2">
      <t>ショクシュ</t>
    </rPh>
    <phoneticPr fontId="5"/>
  </si>
  <si>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5"/>
  </si>
  <si>
    <t>氏名</t>
    <rPh sb="0" eb="2">
      <t>シメイ</t>
    </rPh>
    <phoneticPr fontId="5"/>
  </si>
  <si>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5"/>
  </si>
  <si>
    <t>生活支援員の数</t>
  </si>
  <si>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5"/>
  </si>
  <si>
    <t>評価点区分</t>
    <rPh sb="0" eb="3">
      <t>ヒョウカテン</t>
    </rPh>
    <rPh sb="3" eb="5">
      <t>クブン</t>
    </rPh>
    <phoneticPr fontId="5"/>
  </si>
  <si>
    <t>（※２）生活支援員のうち２０％以上が、強度行動障害支援者養成研修（基礎研修）修了者であること。</t>
    <rPh sb="35" eb="37">
      <t>ケンシュウ</t>
    </rPh>
    <phoneticPr fontId="5"/>
  </si>
  <si>
    <t>保健師</t>
    <rPh sb="0" eb="3">
      <t>ホケンシ</t>
    </rPh>
    <phoneticPr fontId="5"/>
  </si>
  <si>
    <r>
      <t xml:space="preserve">就労定着率
</t>
    </r>
    <r>
      <rPr>
        <sz val="9"/>
        <rFont val="ＭＳ Ｐゴシック"/>
        <family val="3"/>
        <charset val="128"/>
      </rPr>
      <t>（②÷①）</t>
    </r>
    <rPh sb="0" eb="2">
      <t>シュウロウ</t>
    </rPh>
    <rPh sb="2" eb="4">
      <t>テイチャク</t>
    </rPh>
    <rPh sb="4" eb="5">
      <t>リツ</t>
    </rPh>
    <phoneticPr fontId="5"/>
  </si>
  <si>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5"/>
  </si>
  <si>
    <t>ピアサポート体制加算に関する届出書</t>
    <rPh sb="6" eb="8">
      <t>タイセイ</t>
    </rPh>
    <rPh sb="8" eb="10">
      <t>カサン</t>
    </rPh>
    <rPh sb="11" eb="12">
      <t>カン</t>
    </rPh>
    <rPh sb="14" eb="16">
      <t>トドケデ</t>
    </rPh>
    <rPh sb="16" eb="17">
      <t>ショ</t>
    </rPh>
    <phoneticPr fontId="5"/>
  </si>
  <si>
    <t>１　異動区分</t>
    <rPh sb="2" eb="4">
      <t>イドウ</t>
    </rPh>
    <rPh sb="4" eb="6">
      <t>クブン</t>
    </rPh>
    <phoneticPr fontId="5"/>
  </si>
  <si>
    <t>夜間支援従事者
⑤</t>
  </si>
  <si>
    <t>修了した研修の名称</t>
    <rPh sb="0" eb="2">
      <t>シュウリョウ</t>
    </rPh>
    <rPh sb="4" eb="6">
      <t>ケンシュウ</t>
    </rPh>
    <rPh sb="7" eb="9">
      <t>メイショウ</t>
    </rPh>
    <phoneticPr fontId="5"/>
  </si>
  <si>
    <t>インターネット利用</t>
    <rPh sb="7" eb="9">
      <t>リヨウ</t>
    </rPh>
    <phoneticPr fontId="5"/>
  </si>
  <si>
    <t>常勤</t>
    <rPh sb="0" eb="2">
      <t>ジョウキン</t>
    </rPh>
    <phoneticPr fontId="5"/>
  </si>
  <si>
    <t>２月</t>
  </si>
  <si>
    <t>非常勤</t>
    <rPh sb="0" eb="3">
      <t>ヒジョウキン</t>
    </rPh>
    <phoneticPr fontId="5"/>
  </si>
  <si>
    <t>就労定着率が５割以上７割未満</t>
    <rPh sb="0" eb="2">
      <t>シュウロウ</t>
    </rPh>
    <rPh sb="2" eb="4">
      <t>テイチャク</t>
    </rPh>
    <rPh sb="4" eb="5">
      <t>リツ</t>
    </rPh>
    <rPh sb="7" eb="8">
      <t>ワリ</t>
    </rPh>
    <rPh sb="8" eb="10">
      <t>イジョウ</t>
    </rPh>
    <rPh sb="11" eb="12">
      <t>ワリ</t>
    </rPh>
    <rPh sb="12" eb="14">
      <t>ミマン</t>
    </rPh>
    <phoneticPr fontId="5"/>
  </si>
  <si>
    <t>合計</t>
    <rPh sb="0" eb="2">
      <t>ゴウケイ</t>
    </rPh>
    <phoneticPr fontId="5"/>
  </si>
  <si>
    <t>前年度において
6月に達した日（年月日）</t>
    <rPh sb="0" eb="3">
      <t>ゼンネンド</t>
    </rPh>
    <rPh sb="9" eb="10">
      <t>ゲツ</t>
    </rPh>
    <rPh sb="11" eb="12">
      <t>タッ</t>
    </rPh>
    <rPh sb="14" eb="15">
      <t>ケイジツ</t>
    </rPh>
    <rPh sb="16" eb="19">
      <t>ネンガッピ</t>
    </rPh>
    <phoneticPr fontId="5"/>
  </si>
  <si>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</si>
  <si>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実人員</t>
    <rPh sb="0" eb="3">
      <t>ジツジンイン</t>
    </rPh>
    <phoneticPr fontId="5"/>
  </si>
  <si>
    <t>人　</t>
    <rPh sb="0" eb="1">
      <t>ニン</t>
    </rPh>
    <phoneticPr fontId="5"/>
  </si>
  <si>
    <t>①＋②</t>
  </si>
  <si>
    <t>常勤換算方法
による員数</t>
    <rPh sb="0" eb="2">
      <t>ジョウキン</t>
    </rPh>
    <rPh sb="2" eb="4">
      <t>カンサン</t>
    </rPh>
    <rPh sb="4" eb="6">
      <t>ホウホウ</t>
    </rPh>
    <rPh sb="10" eb="12">
      <t>インスウ</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</si>
  <si>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</si>
  <si>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t>
  </si>
  <si>
    <t>5人</t>
    <rPh sb="1" eb="2">
      <t>ニン</t>
    </rPh>
    <phoneticPr fontId="5"/>
  </si>
  <si>
    <t>事業所名称</t>
    <rPh sb="0" eb="3">
      <t>ジギョウショ</t>
    </rPh>
    <rPh sb="3" eb="5">
      <t>メイショウ</t>
    </rPh>
    <phoneticPr fontId="5"/>
  </si>
  <si>
    <t>１　新規　　　　　　　　　２　変更　　　　　　　　　　３　終了</t>
  </si>
  <si>
    <t>　　年　　月　　日</t>
  </si>
  <si>
    <t>電話番号</t>
    <rPh sb="0" eb="2">
      <t>デンワ</t>
    </rPh>
    <rPh sb="2" eb="4">
      <t>バンゴウ</t>
    </rPh>
    <phoneticPr fontId="5"/>
  </si>
  <si>
    <t>令和　　年　　月　　日</t>
    <rPh sb="0" eb="1">
      <t>レイ</t>
    </rPh>
    <rPh sb="1" eb="2">
      <t>ワ</t>
    </rPh>
    <rPh sb="4" eb="5">
      <t>ネン</t>
    </rPh>
    <rPh sb="7" eb="8">
      <t>ガツ</t>
    </rPh>
    <rPh sb="10" eb="11">
      <t>ニチ</t>
    </rPh>
    <phoneticPr fontId="5"/>
  </si>
  <si>
    <t>夜間支援従事者
①</t>
  </si>
  <si>
    <t>７月</t>
  </si>
  <si>
    <t>夜間支援等体制加算（Ⅰ）・（Ⅱ）</t>
    <rPh sb="0" eb="2">
      <t>ヤカン</t>
    </rPh>
    <rPh sb="2" eb="4">
      <t>シエン</t>
    </rPh>
    <rPh sb="4" eb="5">
      <t>トウ</t>
    </rPh>
    <rPh sb="5" eb="7">
      <t>タイセイ</t>
    </rPh>
    <rPh sb="7" eb="9">
      <t>カサン</t>
    </rPh>
    <phoneticPr fontId="5"/>
  </si>
  <si>
    <t>夜間支援体制の確保が必要な理由</t>
  </si>
  <si>
    <t>夜間支援の対象者数及び夜間支援従事者の配置状況</t>
    <rPh sb="11" eb="13">
      <t>ヤカン</t>
    </rPh>
    <rPh sb="13" eb="15">
      <t>シエン</t>
    </rPh>
    <rPh sb="15" eb="18">
      <t>ジュウジシャ</t>
    </rPh>
    <rPh sb="19" eb="21">
      <t>ハイチ</t>
    </rPh>
    <rPh sb="21" eb="23">
      <t>ジョウキョウ</t>
    </rPh>
    <phoneticPr fontId="5"/>
  </si>
  <si>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5"/>
  </si>
  <si>
    <t>共同生活住居名</t>
  </si>
  <si>
    <t>夜間支援の対象者数（人）</t>
  </si>
  <si>
    <t>職員数</t>
    <rPh sb="0" eb="3">
      <t>ショクインスウ</t>
    </rPh>
    <phoneticPr fontId="5"/>
  </si>
  <si>
    <r>
      <t>　</t>
    </r>
    <r>
      <rPr>
        <sz val="11"/>
        <color indexed="8"/>
        <rFont val="ＭＳ Ｐゴシック"/>
        <family val="3"/>
        <charset val="128"/>
      </rPr>
      <t>　　　　①　社会福祉士　　　</t>
    </r>
    <r>
      <rPr>
        <sz val="12"/>
        <color indexed="8"/>
        <rFont val="ＭＳ Ｐゴシック"/>
        <family val="3"/>
        <charset val="128"/>
      </rPr>
      <t>　</t>
    </r>
    <r>
      <rPr>
        <sz val="11"/>
        <color indexed="8"/>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</si>
  <si>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</si>
  <si>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t>職員が携帯電話を身につけ、連絡体制を確保するとともに、緊急連絡先を住居内に掲示している。</t>
  </si>
  <si>
    <t>当該住居で想定される夜間支援体制（夜勤・宿直）</t>
  </si>
  <si>
    <r>
      <t xml:space="preserve">夜間支援従事者
</t>
    </r>
    <r>
      <rPr>
        <sz val="9"/>
        <color indexed="8"/>
        <rFont val="ＭＳ Ｐゴシック"/>
        <family val="3"/>
        <charset val="128"/>
      </rPr>
      <t>①</t>
    </r>
  </si>
  <si>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5"/>
  </si>
  <si>
    <r>
      <t xml:space="preserve">夜間支援従事者
</t>
    </r>
    <r>
      <rPr>
        <sz val="9"/>
        <color indexed="8"/>
        <rFont val="ＭＳ Ｐゴシック"/>
        <family val="3"/>
        <charset val="128"/>
      </rPr>
      <t>②</t>
    </r>
  </si>
  <si>
    <r>
      <t xml:space="preserve">夜間支援従事者
</t>
    </r>
    <r>
      <rPr>
        <sz val="9"/>
        <color indexed="8"/>
        <rFont val="ＭＳ Ｐゴシック"/>
        <family val="3"/>
        <charset val="128"/>
      </rPr>
      <t>③</t>
    </r>
  </si>
  <si>
    <t>夜間支援従事者
④</t>
  </si>
  <si>
    <t>就職後６月以上定着者数</t>
    <rPh sb="0" eb="2">
      <t>シュウショク</t>
    </rPh>
    <rPh sb="2" eb="3">
      <t>ゴ</t>
    </rPh>
    <rPh sb="4" eb="5">
      <t>ツキ</t>
    </rPh>
    <rPh sb="5" eb="7">
      <t>イジョウ</t>
    </rPh>
    <rPh sb="7" eb="9">
      <t>テイチャク</t>
    </rPh>
    <rPh sb="9" eb="10">
      <t>シャ</t>
    </rPh>
    <rPh sb="10" eb="11">
      <t>スウ</t>
    </rPh>
    <phoneticPr fontId="5"/>
  </si>
  <si>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5"/>
  </si>
  <si>
    <t>夜間支援従事者①</t>
  </si>
  <si>
    <t>（公表場所）</t>
    <rPh sb="1" eb="3">
      <t>コウヒョウ</t>
    </rPh>
    <rPh sb="3" eb="5">
      <t>バショ</t>
    </rPh>
    <phoneticPr fontId="5"/>
  </si>
  <si>
    <t>夜間支援従事者②</t>
  </si>
  <si>
    <t>夜間支援従事者③</t>
  </si>
  <si>
    <t>夜間支援従事者④</t>
  </si>
  <si>
    <t>現在の収入額</t>
    <rPh sb="0" eb="2">
      <t>ゲンザイ</t>
    </rPh>
    <rPh sb="3" eb="6">
      <t>シュウニュウガク</t>
    </rPh>
    <phoneticPr fontId="5"/>
  </si>
  <si>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5"/>
  </si>
  <si>
    <t>備考</t>
    <rPh sb="0" eb="2">
      <t>ビコウ</t>
    </rPh>
    <phoneticPr fontId="5"/>
  </si>
  <si>
    <t>－</t>
  </si>
  <si>
    <t>夜間支援等体制加算（Ⅲ）</t>
    <rPh sb="4" eb="5">
      <t>トウ</t>
    </rPh>
    <phoneticPr fontId="5"/>
  </si>
  <si>
    <t>住居名</t>
    <rPh sb="0" eb="2">
      <t>ジュウキョ</t>
    </rPh>
    <rPh sb="2" eb="3">
      <t>メイ</t>
    </rPh>
    <phoneticPr fontId="5"/>
  </si>
  <si>
    <t>夜間における防災体制の内容
（契約内容等）</t>
  </si>
  <si>
    <t>※多機能型事業所及び指定障害者支援施設について、事業毎に算出してください。</t>
    <rPh sb="1" eb="5">
      <t>タキノウガタ</t>
    </rPh>
    <rPh sb="5" eb="7">
      <t>ジギョウ</t>
    </rPh>
    <rPh sb="7" eb="8">
      <t>ショ</t>
    </rPh>
    <rPh sb="8" eb="9">
      <t>オヨ</t>
    </rPh>
    <rPh sb="10" eb="12">
      <t>シテイ</t>
    </rPh>
    <rPh sb="12" eb="15">
      <t>ショウガイシャ</t>
    </rPh>
    <rPh sb="15" eb="17">
      <t>シエン</t>
    </rPh>
    <rPh sb="17" eb="19">
      <t>シセツ</t>
    </rPh>
    <phoneticPr fontId="5"/>
  </si>
  <si>
    <t>想定される夜間支援体制（夜勤・宿直）</t>
    <rPh sb="0" eb="2">
      <t>ソウテイ</t>
    </rPh>
    <rPh sb="5" eb="7">
      <t>ヤカン</t>
    </rPh>
    <rPh sb="7" eb="9">
      <t>シエン</t>
    </rPh>
    <rPh sb="9" eb="11">
      <t>タイセイ</t>
    </rPh>
    <rPh sb="12" eb="14">
      <t>ヤキン</t>
    </rPh>
    <rPh sb="15" eb="17">
      <t>トノイ</t>
    </rPh>
    <phoneticPr fontId="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</si>
  <si>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</si>
  <si>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（ＵＲＬ）</t>
  </si>
  <si>
    <t>C</t>
  </si>
  <si>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5"/>
  </si>
  <si>
    <t>１．就労継続支援B型サービス費（Ⅰ）　　　２．就労継続支援B型サービス費（Ⅱ）　</t>
    <rPh sb="2" eb="4">
      <t>シュウロウ</t>
    </rPh>
    <rPh sb="4" eb="6">
      <t>ケイゾク</t>
    </rPh>
    <rPh sb="6" eb="8">
      <t>シエン</t>
    </rPh>
    <rPh sb="9" eb="10">
      <t>ガタ</t>
    </rPh>
    <rPh sb="14" eb="15">
      <t>ヒ</t>
    </rPh>
    <phoneticPr fontId="5"/>
  </si>
  <si>
    <t>前々年度</t>
    <rPh sb="0" eb="2">
      <t>ゼンゼン</t>
    </rPh>
    <rPh sb="2" eb="4">
      <t>ネンド</t>
    </rPh>
    <phoneticPr fontId="5"/>
  </si>
  <si>
    <t>夜勤</t>
    <rPh sb="0" eb="2">
      <t>ヤキン</t>
    </rPh>
    <phoneticPr fontId="5"/>
  </si>
  <si>
    <t>週平均の勤務時間</t>
    <rPh sb="0" eb="3">
      <t>シュウヘイキン</t>
    </rPh>
    <rPh sb="4" eb="6">
      <t>キンム</t>
    </rPh>
    <rPh sb="6" eb="8">
      <t>ジカン</t>
    </rPh>
    <phoneticPr fontId="5"/>
  </si>
  <si>
    <t>（　　　年度）</t>
    <rPh sb="4" eb="6">
      <t>ネンド</t>
    </rPh>
    <phoneticPr fontId="5"/>
  </si>
  <si>
    <t>評価点が60点未満</t>
    <rPh sb="0" eb="3">
      <t>ヒョウカテン</t>
    </rPh>
    <rPh sb="6" eb="7">
      <t>テン</t>
    </rPh>
    <rPh sb="7" eb="9">
      <t>ミマン</t>
    </rPh>
    <phoneticPr fontId="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</si>
  <si>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</si>
  <si>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5"/>
  </si>
  <si>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5"/>
  </si>
  <si>
    <t>５月</t>
  </si>
  <si>
    <t>(C)≦</t>
  </si>
  <si>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5"/>
  </si>
  <si>
    <t>Dホーム</t>
  </si>
  <si>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</si>
  <si>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5"/>
  </si>
  <si>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5"/>
  </si>
  <si>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5"/>
  </si>
  <si>
    <t>事業所の名称</t>
    <rPh sb="0" eb="3">
      <t>ジギョウショ</t>
    </rPh>
    <rPh sb="4" eb="6">
      <t>メイショウ</t>
    </rPh>
    <phoneticPr fontId="5"/>
  </si>
  <si>
    <t>○○事業所</t>
  </si>
  <si>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5"/>
  </si>
  <si>
    <t>常勤換算後の人数</t>
    <rPh sb="0" eb="2">
      <t>ジョウキン</t>
    </rPh>
    <rPh sb="2" eb="4">
      <t>カンサン</t>
    </rPh>
    <rPh sb="4" eb="5">
      <t>ゴ</t>
    </rPh>
    <rPh sb="6" eb="8">
      <t>ニンズウ</t>
    </rPh>
    <phoneticPr fontId="5"/>
  </si>
  <si>
    <t>　 ３　地域移行の実績</t>
    <rPh sb="4" eb="6">
      <t>チイキ</t>
    </rPh>
    <rPh sb="6" eb="8">
      <t>イコウ</t>
    </rPh>
    <rPh sb="9" eb="11">
      <t>ジッセキ</t>
    </rPh>
    <phoneticPr fontId="5"/>
  </si>
  <si>
    <t>夜間の排せつ支援等を必要とする利用者が入居しているため。</t>
  </si>
  <si>
    <t>１１月</t>
  </si>
  <si>
    <t>Aホーム</t>
  </si>
  <si>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</si>
  <si>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宿直</t>
    <rPh sb="0" eb="2">
      <t>シュクチョク</t>
    </rPh>
    <phoneticPr fontId="5"/>
  </si>
  <si>
    <t>Bホーム</t>
  </si>
  <si>
    <t>Cホーム</t>
  </si>
  <si>
    <t>Eホーム</t>
  </si>
  <si>
    <t>２　運営規程に定める
　　障害者の種類</t>
    <rPh sb="2" eb="4">
      <t>ウンエイ</t>
    </rPh>
    <rPh sb="4" eb="6">
      <t>キテイ</t>
    </rPh>
    <rPh sb="7" eb="8">
      <t>サダ</t>
    </rPh>
    <rPh sb="13" eb="15">
      <t>ショウガイ</t>
    </rPh>
    <rPh sb="15" eb="16">
      <t>シャ</t>
    </rPh>
    <rPh sb="17" eb="19">
      <t>シュルイ</t>
    </rPh>
    <phoneticPr fontId="5"/>
  </si>
  <si>
    <t>徒歩10分</t>
  </si>
  <si>
    <t>　５　キャリアアップの措置</t>
    <rPh sb="11" eb="13">
      <t>ソチ</t>
    </rPh>
    <phoneticPr fontId="5"/>
  </si>
  <si>
    <t>携帯電話</t>
  </si>
  <si>
    <t>22:00～6:00</t>
  </si>
  <si>
    <t>就職後6月以上定着率が0</t>
    <rPh sb="0" eb="3">
      <t>シュウショクゴ</t>
    </rPh>
    <rPh sb="4" eb="5">
      <t>ツキ</t>
    </rPh>
    <rPh sb="5" eb="7">
      <t>イジョウ</t>
    </rPh>
    <rPh sb="7" eb="10">
      <t>テイチャクリツ</t>
    </rPh>
    <phoneticPr fontId="5"/>
  </si>
  <si>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5"/>
  </si>
  <si>
    <t>Fホーム</t>
  </si>
  <si>
    <t>Gホーム</t>
  </si>
  <si>
    <t>生活支援員の数</t>
    <rPh sb="0" eb="2">
      <t>セイカツ</t>
    </rPh>
    <rPh sb="2" eb="5">
      <t>シエンイン</t>
    </rPh>
    <rPh sb="6" eb="7">
      <t>カズ</t>
    </rPh>
    <phoneticPr fontId="5"/>
  </si>
  <si>
    <t>　警備会社（◆◆会社）と警備の委託契約を締結。（契約書の写しは別添のとおり。）</t>
  </si>
  <si>
    <t>同左</t>
    <rPh sb="0" eb="1">
      <t>ドウ</t>
    </rPh>
    <rPh sb="1" eb="2">
      <t>ヒダリ</t>
    </rPh>
    <phoneticPr fontId="5"/>
  </si>
  <si>
    <t>　職員が携帯電話を身につけ、連絡体制を確保するとともに、緊急連絡先を住居内に掲示している。</t>
  </si>
  <si>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</si>
  <si>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　　　　年　　　月　　　日</t>
    <rPh sb="4" eb="5">
      <t>ネン</t>
    </rPh>
    <rPh sb="8" eb="9">
      <t>ガツ</t>
    </rPh>
    <rPh sb="12" eb="13">
      <t>ニチ</t>
    </rPh>
    <phoneticPr fontId="5"/>
  </si>
  <si>
    <t>E</t>
  </si>
  <si>
    <t>4人</t>
    <rPh sb="1" eb="2">
      <t>ニン</t>
    </rPh>
    <phoneticPr fontId="5"/>
  </si>
  <si>
    <t>実務経験期間</t>
    <rPh sb="0" eb="2">
      <t>ジツム</t>
    </rPh>
    <rPh sb="2" eb="4">
      <t>ケイケン</t>
    </rPh>
    <rPh sb="4" eb="6">
      <t>キカン</t>
    </rPh>
    <phoneticPr fontId="5"/>
  </si>
  <si>
    <t>61人以上80人以下</t>
    <rPh sb="2" eb="3">
      <t>ニン</t>
    </rPh>
    <rPh sb="3" eb="5">
      <t>イジョウ</t>
    </rPh>
    <rPh sb="7" eb="8">
      <t>ニン</t>
    </rPh>
    <rPh sb="8" eb="10">
      <t>イカ</t>
    </rPh>
    <phoneticPr fontId="5"/>
  </si>
  <si>
    <t>准看護師</t>
    <rPh sb="0" eb="4">
      <t>ジュンカンゴシ</t>
    </rPh>
    <phoneticPr fontId="5"/>
  </si>
  <si>
    <t>評価点の公表</t>
    <rPh sb="0" eb="3">
      <t>ヒョウカテン</t>
    </rPh>
    <rPh sb="4" eb="6">
      <t>コウヒョウ</t>
    </rPh>
    <phoneticPr fontId="5"/>
  </si>
  <si>
    <t xml:space="preserve">   １　異動区分</t>
    <rPh sb="5" eb="7">
      <t>イドウ</t>
    </rPh>
    <rPh sb="7" eb="9">
      <t>クブン</t>
    </rPh>
    <phoneticPr fontId="5"/>
  </si>
  <si>
    <t>利用定員数</t>
    <rPh sb="0" eb="2">
      <t>リヨウ</t>
    </rPh>
    <rPh sb="2" eb="5">
      <t>テイインスウ</t>
    </rPh>
    <phoneticPr fontId="5"/>
  </si>
  <si>
    <t>(注)目標収入額は、「平均利用者数×平均労働時間×最低賃金額×平均利用日数×12か月」以上の額でなければならない。</t>
    <rPh sb="1" eb="2">
      <t>チュウ</t>
    </rPh>
    <rPh sb="3" eb="5">
      <t>モクヒョウ</t>
    </rPh>
    <rPh sb="5" eb="8">
      <t>シュウニュウガク</t>
    </rPh>
    <rPh sb="11" eb="13">
      <t>ヘイキン</t>
    </rPh>
    <rPh sb="13" eb="15">
      <t>リヨウ</t>
    </rPh>
    <rPh sb="15" eb="16">
      <t>シャ</t>
    </rPh>
    <rPh sb="16" eb="17">
      <t>スウ</t>
    </rPh>
    <rPh sb="18" eb="20">
      <t>ヘイキン</t>
    </rPh>
    <rPh sb="20" eb="22">
      <t>ロウドウ</t>
    </rPh>
    <rPh sb="22" eb="24">
      <t>ジカン</t>
    </rPh>
    <rPh sb="25" eb="27">
      <t>サイテイ</t>
    </rPh>
    <rPh sb="27" eb="29">
      <t>チンギン</t>
    </rPh>
    <rPh sb="29" eb="30">
      <t>ガク</t>
    </rPh>
    <rPh sb="31" eb="33">
      <t>ヘイキン</t>
    </rPh>
    <rPh sb="33" eb="35">
      <t>リヨウ</t>
    </rPh>
    <rPh sb="35" eb="37">
      <t>ニッスウ</t>
    </rPh>
    <rPh sb="41" eb="42">
      <t>ゲツ</t>
    </rPh>
    <rPh sb="43" eb="45">
      <t>イジョウ</t>
    </rPh>
    <rPh sb="46" eb="47">
      <t>ガク</t>
    </rPh>
    <phoneticPr fontId="5"/>
  </si>
  <si>
    <t>　　　利用者の数を２０で除した数</t>
    <rPh sb="3" eb="6">
      <t>リヨウシャ</t>
    </rPh>
    <rPh sb="7" eb="8">
      <t>カズ</t>
    </rPh>
    <rPh sb="12" eb="13">
      <t>ジョ</t>
    </rPh>
    <rPh sb="15" eb="16">
      <t>カズ</t>
    </rPh>
    <phoneticPr fontId="5"/>
  </si>
  <si>
    <t>前年度の利用者の平均</t>
    <rPh sb="0" eb="3">
      <t>ゼンネンド</t>
    </rPh>
    <rPh sb="4" eb="7">
      <t>リヨウシャ</t>
    </rPh>
    <rPh sb="8" eb="10">
      <t>ヘイキン</t>
    </rPh>
    <phoneticPr fontId="5"/>
  </si>
  <si>
    <t>人</t>
    <rPh sb="0" eb="1">
      <t>ニン</t>
    </rPh>
    <phoneticPr fontId="5"/>
  </si>
  <si>
    <t>他事業所との併任</t>
  </si>
  <si>
    <t>①</t>
  </si>
  <si>
    <t>２　異動区分</t>
    <rPh sb="2" eb="4">
      <t>イドウ</t>
    </rPh>
    <rPh sb="4" eb="6">
      <t>クブン</t>
    </rPh>
    <phoneticPr fontId="5"/>
  </si>
  <si>
    <t>届出時点の継続状況</t>
    <rPh sb="0" eb="2">
      <t>トドケデ</t>
    </rPh>
    <rPh sb="2" eb="4">
      <t>ジテン</t>
    </rPh>
    <rPh sb="5" eb="7">
      <t>ケイゾク</t>
    </rPh>
    <rPh sb="7" eb="9">
      <t>ジョウキョウ</t>
    </rPh>
    <phoneticPr fontId="5"/>
  </si>
  <si>
    <t>(賃金向上のための具体的な取組内容)</t>
    <rPh sb="1" eb="3">
      <t>チンギン</t>
    </rPh>
    <rPh sb="3" eb="5">
      <t>コウジョウ</t>
    </rPh>
    <rPh sb="9" eb="12">
      <t>グタイテキ</t>
    </rPh>
    <rPh sb="13" eb="14">
      <t>ト</t>
    </rPh>
    <rPh sb="14" eb="15">
      <t>ク</t>
    </rPh>
    <rPh sb="15" eb="17">
      <t>ナイヨウ</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</si>
  <si>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</si>
  <si>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居住支援連携体制加算に関する届出書</t>
    <rPh sb="0" eb="2">
      <t>キョジュウ</t>
    </rPh>
    <rPh sb="2" eb="4">
      <t>シエン</t>
    </rPh>
    <rPh sb="4" eb="6">
      <t>レンケイ</t>
    </rPh>
    <rPh sb="6" eb="8">
      <t>タイセイ</t>
    </rPh>
    <rPh sb="8" eb="10">
      <t>カサン</t>
    </rPh>
    <phoneticPr fontId="5"/>
  </si>
  <si>
    <t>就労定着率区分</t>
    <rPh sb="0" eb="2">
      <t>シュウロウ</t>
    </rPh>
    <rPh sb="2" eb="4">
      <t>テイチャク</t>
    </rPh>
    <rPh sb="4" eb="5">
      <t>リツ</t>
    </rPh>
    <rPh sb="5" eb="7">
      <t>クブン</t>
    </rPh>
    <phoneticPr fontId="5"/>
  </si>
  <si>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5"/>
  </si>
  <si>
    <t>就労定着率が７割以上８割未満</t>
    <rPh sb="0" eb="2">
      <t>シュウロウ</t>
    </rPh>
    <rPh sb="2" eb="4">
      <t>テイチャク</t>
    </rPh>
    <rPh sb="4" eb="5">
      <t>リツ</t>
    </rPh>
    <rPh sb="7" eb="8">
      <t>ワリ</t>
    </rPh>
    <rPh sb="8" eb="10">
      <t>イジョウ</t>
    </rPh>
    <rPh sb="11" eb="12">
      <t>ワリ</t>
    </rPh>
    <rPh sb="12" eb="14">
      <t>ミマン</t>
    </rPh>
    <phoneticPr fontId="5"/>
  </si>
  <si>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5"/>
  </si>
  <si>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5"/>
  </si>
  <si>
    <t>就職先事業所名</t>
    <rPh sb="0" eb="3">
      <t>シュウショクサキ</t>
    </rPh>
    <rPh sb="3" eb="6">
      <t>ジギョウショ</t>
    </rPh>
    <rPh sb="6" eb="7">
      <t>メイ</t>
    </rPh>
    <phoneticPr fontId="5"/>
  </si>
  <si>
    <t>3万円以上3万5千円未満</t>
    <rPh sb="1" eb="2">
      <t>マン</t>
    </rPh>
    <rPh sb="2" eb="3">
      <t>エン</t>
    </rPh>
    <rPh sb="3" eb="5">
      <t>イジョウ</t>
    </rPh>
    <rPh sb="6" eb="7">
      <t>マン</t>
    </rPh>
    <rPh sb="8" eb="9">
      <t>セン</t>
    </rPh>
    <rPh sb="9" eb="10">
      <t>エン</t>
    </rPh>
    <rPh sb="10" eb="12">
      <t>ミマン</t>
    </rPh>
    <phoneticPr fontId="5"/>
  </si>
  <si>
    <t>　年　　月　　日</t>
    <rPh sb="1" eb="2">
      <t>ネン</t>
    </rPh>
    <rPh sb="4" eb="5">
      <t>ガツ</t>
    </rPh>
    <rPh sb="7" eb="8">
      <t>ニチ</t>
    </rPh>
    <phoneticPr fontId="5"/>
  </si>
  <si>
    <t>４月</t>
    <rPh sb="1" eb="2">
      <t>ガツ</t>
    </rPh>
    <phoneticPr fontId="5"/>
  </si>
  <si>
    <t>過去２年間就職者数</t>
    <rPh sb="0" eb="2">
      <t>カコ</t>
    </rPh>
    <rPh sb="3" eb="5">
      <t>ネンカン</t>
    </rPh>
    <rPh sb="5" eb="7">
      <t>シュウショク</t>
    </rPh>
    <rPh sb="7" eb="8">
      <t>シャ</t>
    </rPh>
    <rPh sb="8" eb="9">
      <t>スウ</t>
    </rPh>
    <phoneticPr fontId="5"/>
  </si>
  <si>
    <t>21人以上40人以下</t>
    <rPh sb="2" eb="3">
      <t>ニン</t>
    </rPh>
    <rPh sb="3" eb="5">
      <t>イジョウ</t>
    </rPh>
    <rPh sb="7" eb="8">
      <t>ニン</t>
    </rPh>
    <rPh sb="8" eb="10">
      <t>イカ</t>
    </rPh>
    <phoneticPr fontId="5"/>
  </si>
  <si>
    <t>利用者数</t>
    <rPh sb="0" eb="3">
      <t>リヨウシャ</t>
    </rPh>
    <rPh sb="3" eb="4">
      <t>スウ</t>
    </rPh>
    <phoneticPr fontId="5"/>
  </si>
  <si>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5"/>
  </si>
  <si>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5"/>
  </si>
  <si>
    <t>前年度における
継続期間</t>
    <rPh sb="0" eb="3">
      <t>ゼンネンド</t>
    </rPh>
    <rPh sb="8" eb="10">
      <t>ケイゾク</t>
    </rPh>
    <rPh sb="10" eb="12">
      <t>キカン</t>
    </rPh>
    <phoneticPr fontId="5"/>
  </si>
  <si>
    <t>当該施設の前年度の利用定員</t>
    <rPh sb="0" eb="2">
      <t>トウガイ</t>
    </rPh>
    <rPh sb="2" eb="4">
      <t>シセツ</t>
    </rPh>
    <rPh sb="5" eb="8">
      <t>ゼンネンド</t>
    </rPh>
    <rPh sb="9" eb="11">
      <t>リヨウ</t>
    </rPh>
    <rPh sb="11" eb="13">
      <t>テイイン</t>
    </rPh>
    <phoneticPr fontId="5"/>
  </si>
  <si>
    <t>職業指導員及び生活支援員に目標工賃達成指導員を加えた常勤換算後の人数</t>
    <rPh sb="26" eb="28">
      <t>ジョウキン</t>
    </rPh>
    <rPh sb="28" eb="30">
      <t>カンサン</t>
    </rPh>
    <rPh sb="30" eb="31">
      <t>ゴ</t>
    </rPh>
    <rPh sb="32" eb="34">
      <t>ニンズウ</t>
    </rPh>
    <phoneticPr fontId="5"/>
  </si>
  <si>
    <t>就労継続支援Ｂ型</t>
    <rPh sb="0" eb="2">
      <t>シュウロウ</t>
    </rPh>
    <rPh sb="2" eb="4">
      <t>ケイゾク</t>
    </rPh>
    <rPh sb="4" eb="6">
      <t>シエン</t>
    </rPh>
    <rPh sb="7" eb="8">
      <t>ガタ</t>
    </rPh>
    <phoneticPr fontId="5"/>
  </si>
  <si>
    <t>その他</t>
    <rPh sb="2" eb="3">
      <t>タ</t>
    </rPh>
    <phoneticPr fontId="5"/>
  </si>
  <si>
    <t>職業指導員及び生活支援員の氏名　</t>
    <rPh sb="0" eb="2">
      <t>ショクギョウ</t>
    </rPh>
    <rPh sb="2" eb="5">
      <t>シドウイン</t>
    </rPh>
    <rPh sb="5" eb="6">
      <t>オヨ</t>
    </rPh>
    <rPh sb="7" eb="9">
      <t>セイカツ</t>
    </rPh>
    <rPh sb="9" eb="12">
      <t>シエンイン</t>
    </rPh>
    <rPh sb="13" eb="15">
      <t>シメイ</t>
    </rPh>
    <phoneticPr fontId="5"/>
  </si>
  <si>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5"/>
  </si>
  <si>
    <t>＝</t>
  </si>
  <si>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5"/>
  </si>
  <si>
    <t>前年度</t>
    <rPh sb="0" eb="3">
      <t>ゼンネンド</t>
    </rPh>
    <phoneticPr fontId="5"/>
  </si>
  <si>
    <t>就職日（年月日）</t>
    <rPh sb="0" eb="2">
      <t>シュウショク</t>
    </rPh>
    <rPh sb="2" eb="3">
      <t>ビ</t>
    </rPh>
    <rPh sb="4" eb="7">
      <t>ネンガッピ</t>
    </rPh>
    <phoneticPr fontId="5"/>
  </si>
  <si>
    <t>　３　人員配置</t>
    <rPh sb="3" eb="5">
      <t>ジンイン</t>
    </rPh>
    <rPh sb="5" eb="7">
      <t>ハイチ</t>
    </rPh>
    <phoneticPr fontId="5"/>
  </si>
  <si>
    <t>計画期間を通じて実施する事業内容</t>
    <rPh sb="0" eb="2">
      <t>ケイカク</t>
    </rPh>
    <rPh sb="2" eb="4">
      <t>キカン</t>
    </rPh>
    <rPh sb="5" eb="6">
      <t>ツウ</t>
    </rPh>
    <rPh sb="8" eb="10">
      <t>ジッシ</t>
    </rPh>
    <rPh sb="12" eb="14">
      <t>ジギョウ</t>
    </rPh>
    <rPh sb="14" eb="16">
      <t>ナイヨウ</t>
    </rPh>
    <phoneticPr fontId="5"/>
  </si>
  <si>
    <t>評価点が105点以上130点未満</t>
    <rPh sb="0" eb="3">
      <t>ヒョウカテン</t>
    </rPh>
    <rPh sb="7" eb="8">
      <t>テン</t>
    </rPh>
    <rPh sb="8" eb="10">
      <t>イジョウ</t>
    </rPh>
    <rPh sb="13" eb="14">
      <t>テン</t>
    </rPh>
    <rPh sb="14" eb="16">
      <t>ミマン</t>
    </rPh>
    <phoneticPr fontId="5"/>
  </si>
  <si>
    <t>連絡先</t>
    <rPh sb="0" eb="2">
      <t>レンラク</t>
    </rPh>
    <rPh sb="2" eb="3">
      <t>サキ</t>
    </rPh>
    <phoneticPr fontId="5"/>
  </si>
  <si>
    <t>②</t>
  </si>
  <si>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5"/>
  </si>
  <si>
    <t>看護師</t>
    <rPh sb="0" eb="3">
      <t>カンゴシ</t>
    </rPh>
    <phoneticPr fontId="5"/>
  </si>
  <si>
    <t>研修名</t>
    <rPh sb="0" eb="2">
      <t>ケンシュウ</t>
    </rPh>
    <rPh sb="2" eb="3">
      <t>メイ</t>
    </rPh>
    <phoneticPr fontId="5"/>
  </si>
  <si>
    <t>FAX番号</t>
    <rPh sb="3" eb="5">
      <t>バンゴウ</t>
    </rPh>
    <phoneticPr fontId="5"/>
  </si>
  <si>
    <t>第３週</t>
    <rPh sb="0" eb="1">
      <t>ダイ</t>
    </rPh>
    <rPh sb="2" eb="3">
      <t>シュウ</t>
    </rPh>
    <phoneticPr fontId="5"/>
  </si>
  <si>
    <t>夜勤者の加配</t>
    <rPh sb="0" eb="2">
      <t>ヤキン</t>
    </rPh>
    <rPh sb="2" eb="3">
      <t>シャ</t>
    </rPh>
    <rPh sb="4" eb="6">
      <t>カハイ</t>
    </rPh>
    <phoneticPr fontId="5"/>
  </si>
  <si>
    <t>常勤換算1.0≦</t>
    <rPh sb="0" eb="2">
      <t>ジョウキン</t>
    </rPh>
    <rPh sb="2" eb="4">
      <t>カンサン</t>
    </rPh>
    <phoneticPr fontId="5"/>
  </si>
  <si>
    <t>夜勤</t>
  </si>
  <si>
    <t>定員</t>
    <rPh sb="0" eb="2">
      <t>テイイン</t>
    </rPh>
    <phoneticPr fontId="5"/>
  </si>
  <si>
    <t>３．就労継続支援B型サービス費（Ⅲ）　　　４．就労継続支援B型サービス費（Ⅳ）　</t>
    <rPh sb="2" eb="4">
      <t>シュウロウ</t>
    </rPh>
    <rPh sb="4" eb="6">
      <t>ケイゾク</t>
    </rPh>
    <rPh sb="6" eb="8">
      <t>シエン</t>
    </rPh>
    <rPh sb="9" eb="10">
      <t>ガタ</t>
    </rPh>
    <rPh sb="14" eb="15">
      <t>ヒ</t>
    </rPh>
    <phoneticPr fontId="5"/>
  </si>
  <si>
    <t>有　・　無</t>
    <rPh sb="0" eb="1">
      <t>ア</t>
    </rPh>
    <rPh sb="4" eb="5">
      <t>ナ</t>
    </rPh>
    <phoneticPr fontId="5"/>
  </si>
  <si>
    <t>D</t>
  </si>
  <si>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</si>
  <si>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5"/>
  </si>
  <si>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</si>
  <si>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提出</t>
    <rPh sb="0" eb="2">
      <t>テイシュツ</t>
    </rPh>
    <phoneticPr fontId="5"/>
  </si>
  <si>
    <t>施設・事業所名</t>
    <rPh sb="0" eb="2">
      <t>シセツ</t>
    </rPh>
    <rPh sb="3" eb="6">
      <t>ジギョウショ</t>
    </rPh>
    <rPh sb="6" eb="7">
      <t>メイ</t>
    </rPh>
    <phoneticPr fontId="5"/>
  </si>
  <si>
    <t>就職後6月以上定着率が5割以上</t>
    <rPh sb="0" eb="3">
      <t>シュウショクゴ</t>
    </rPh>
    <rPh sb="4" eb="5">
      <t>ツキ</t>
    </rPh>
    <rPh sb="5" eb="7">
      <t>イジョウ</t>
    </rPh>
    <rPh sb="7" eb="10">
      <t>テイチャクリツ</t>
    </rPh>
    <rPh sb="12" eb="13">
      <t>ワリ</t>
    </rPh>
    <rPh sb="13" eb="15">
      <t>イジョウ</t>
    </rPh>
    <phoneticPr fontId="5"/>
  </si>
  <si>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</si>
  <si>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41人以上60人以下</t>
    <rPh sb="2" eb="3">
      <t>ニン</t>
    </rPh>
    <rPh sb="3" eb="5">
      <t>イジョウ</t>
    </rPh>
    <rPh sb="7" eb="8">
      <t>ニン</t>
    </rPh>
    <rPh sb="8" eb="10">
      <t>イカ</t>
    </rPh>
    <phoneticPr fontId="5"/>
  </si>
  <si>
    <t>評価点が130点以上150点未満</t>
    <rPh sb="0" eb="3">
      <t>ヒョウカテン</t>
    </rPh>
    <rPh sb="7" eb="8">
      <t>テン</t>
    </rPh>
    <rPh sb="8" eb="10">
      <t>イジョウ</t>
    </rPh>
    <rPh sb="13" eb="14">
      <t>テン</t>
    </rPh>
    <rPh sb="14" eb="16">
      <t>ミマン</t>
    </rPh>
    <phoneticPr fontId="5"/>
  </si>
  <si>
    <t>81人以上</t>
    <rPh sb="2" eb="3">
      <t>ニン</t>
    </rPh>
    <rPh sb="3" eb="5">
      <t>イジョウ</t>
    </rPh>
    <phoneticPr fontId="5"/>
  </si>
  <si>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</si>
  <si>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4万5千円以上</t>
    <rPh sb="1" eb="2">
      <t>マン</t>
    </rPh>
    <rPh sb="3" eb="7">
      <t>センエンイジョウ</t>
    </rPh>
    <phoneticPr fontId="5"/>
  </si>
  <si>
    <t>20人以下</t>
    <rPh sb="2" eb="3">
      <t>ニン</t>
    </rPh>
    <rPh sb="3" eb="5">
      <t>イカ</t>
    </rPh>
    <phoneticPr fontId="5"/>
  </si>
  <si>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5"/>
  </si>
  <si>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5"/>
  </si>
  <si>
    <t>÷</t>
  </si>
  <si>
    <t>なし（経過措置対象）</t>
    <rPh sb="3" eb="5">
      <t>ケイカ</t>
    </rPh>
    <rPh sb="5" eb="7">
      <t>ソチ</t>
    </rPh>
    <rPh sb="7" eb="9">
      <t>タイショウ</t>
    </rPh>
    <phoneticPr fontId="5"/>
  </si>
  <si>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5"/>
  </si>
  <si>
    <t>９月</t>
  </si>
  <si>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5"/>
  </si>
  <si>
    <t>１０月</t>
  </si>
  <si>
    <t>１月</t>
  </si>
  <si>
    <t>３月</t>
  </si>
  <si>
    <t>就労定着率</t>
    <rPh sb="0" eb="2">
      <t>シュウロウ</t>
    </rPh>
    <rPh sb="2" eb="4">
      <t>テイチャク</t>
    </rPh>
    <rPh sb="4" eb="5">
      <t>リツ</t>
    </rPh>
    <phoneticPr fontId="5"/>
  </si>
  <si>
    <t>％</t>
  </si>
  <si>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5"/>
  </si>
  <si>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</si>
  <si>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t>
  </si>
  <si>
    <t>前年度利用定員</t>
    <rPh sb="0" eb="3">
      <t>ゼンネンド</t>
    </rPh>
    <rPh sb="3" eb="5">
      <t>リヨウ</t>
    </rPh>
    <rPh sb="5" eb="7">
      <t>テイイン</t>
    </rPh>
    <phoneticPr fontId="5"/>
  </si>
  <si>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5"/>
  </si>
  <si>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5"/>
  </si>
  <si>
    <t>前年度における
就労定着者の数</t>
    <rPh sb="0" eb="3">
      <t>ゼンネンド</t>
    </rPh>
    <rPh sb="8" eb="10">
      <t>シュウロウ</t>
    </rPh>
    <rPh sb="10" eb="12">
      <t>テイチャク</t>
    </rPh>
    <rPh sb="12" eb="13">
      <t>シャ</t>
    </rPh>
    <rPh sb="14" eb="15">
      <t>カズ</t>
    </rPh>
    <phoneticPr fontId="5"/>
  </si>
  <si>
    <t>人員配置区分</t>
    <rPh sb="0" eb="2">
      <t>ジンイン</t>
    </rPh>
    <rPh sb="2" eb="4">
      <t>ハイチ</t>
    </rPh>
    <rPh sb="4" eb="6">
      <t>クブン</t>
    </rPh>
    <phoneticPr fontId="5"/>
  </si>
  <si>
    <t>１．　Ⅰ型（7.5：1）　　　　　　２．　Ⅱ型（10：1）</t>
    <rPh sb="4" eb="5">
      <t>ガタ</t>
    </rPh>
    <rPh sb="22" eb="23">
      <t>ガタ</t>
    </rPh>
    <phoneticPr fontId="5"/>
  </si>
  <si>
    <t>平均利用者数</t>
    <rPh sb="0" eb="2">
      <t>ヘイキン</t>
    </rPh>
    <rPh sb="2" eb="4">
      <t>リヨウ</t>
    </rPh>
    <rPh sb="4" eb="5">
      <t>シャ</t>
    </rPh>
    <rPh sb="5" eb="6">
      <t>スウ</t>
    </rPh>
    <phoneticPr fontId="5"/>
  </si>
  <si>
    <t>評価点が170点以上</t>
    <rPh sb="0" eb="3">
      <t>ヒョウカテン</t>
    </rPh>
    <rPh sb="7" eb="8">
      <t>テン</t>
    </rPh>
    <rPh sb="8" eb="10">
      <t>イジョウ</t>
    </rPh>
    <phoneticPr fontId="5"/>
  </si>
  <si>
    <t>評価点が150点以上170点未満</t>
    <rPh sb="0" eb="3">
      <t>ヒョウカテン</t>
    </rPh>
    <rPh sb="7" eb="8">
      <t>テン</t>
    </rPh>
    <rPh sb="8" eb="10">
      <t>イジョウ</t>
    </rPh>
    <rPh sb="13" eb="14">
      <t>テン</t>
    </rPh>
    <rPh sb="14" eb="16">
      <t>ミマン</t>
    </rPh>
    <phoneticPr fontId="5"/>
  </si>
  <si>
    <t>評価点が80点以上105点未満</t>
    <rPh sb="0" eb="3">
      <t>ヒョウカテン</t>
    </rPh>
    <rPh sb="6" eb="7">
      <t>テン</t>
    </rPh>
    <rPh sb="7" eb="9">
      <t>イジョウ</t>
    </rPh>
    <rPh sb="12" eb="13">
      <t>テン</t>
    </rPh>
    <rPh sb="13" eb="15">
      <t>ミマン</t>
    </rPh>
    <phoneticPr fontId="5"/>
  </si>
  <si>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5"/>
  </si>
  <si>
    <t>職場実習等</t>
    <rPh sb="0" eb="2">
      <t>ショクバ</t>
    </rPh>
    <rPh sb="2" eb="5">
      <t>ジッシュウナド</t>
    </rPh>
    <phoneticPr fontId="5"/>
  </si>
  <si>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5"/>
  </si>
  <si>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5"/>
  </si>
  <si>
    <t>就労定着支援の利用開始日（年月日）</t>
    <rPh sb="0" eb="2">
      <t>シュウロウ</t>
    </rPh>
    <rPh sb="2" eb="4">
      <t>テイチャク</t>
    </rPh>
    <rPh sb="4" eb="6">
      <t>シエン</t>
    </rPh>
    <rPh sb="7" eb="9">
      <t>リヨウ</t>
    </rPh>
    <rPh sb="9" eb="12">
      <t>カイシビ</t>
    </rPh>
    <rPh sb="13" eb="16">
      <t>ネンガッピ</t>
    </rPh>
    <phoneticPr fontId="5"/>
  </si>
  <si>
    <t>設立年月日</t>
    <rPh sb="0" eb="2">
      <t>セツリツ</t>
    </rPh>
    <rPh sb="2" eb="5">
      <t>ネンガッピ</t>
    </rPh>
    <phoneticPr fontId="5"/>
  </si>
  <si>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5"/>
  </si>
  <si>
    <t>２　夜勤職員の加配状況</t>
    <rPh sb="2" eb="4">
      <t>ヤキン</t>
    </rPh>
    <rPh sb="4" eb="6">
      <t>ショクイン</t>
    </rPh>
    <rPh sb="7" eb="9">
      <t>カハイ</t>
    </rPh>
    <rPh sb="9" eb="11">
      <t>ジョウキョウ</t>
    </rPh>
    <phoneticPr fontId="5"/>
  </si>
  <si>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5"/>
  </si>
  <si>
    <t>○</t>
  </si>
  <si>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5"/>
  </si>
  <si>
    <t>前年度において6月に達した日（年月日）</t>
    <rPh sb="0" eb="3">
      <t>ゼンネンド</t>
    </rPh>
    <rPh sb="8" eb="9">
      <t>ゲツ</t>
    </rPh>
    <rPh sb="10" eb="11">
      <t>タッ</t>
    </rPh>
    <rPh sb="13" eb="14">
      <t>ケイジツ</t>
    </rPh>
    <rPh sb="15" eb="18">
      <t>ネンガッピ</t>
    </rPh>
    <phoneticPr fontId="5"/>
  </si>
  <si>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</si>
  <si>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サービス費区分</t>
    <rPh sb="4" eb="5">
      <t>ヒ</t>
    </rPh>
    <rPh sb="5" eb="7">
      <t>クブン</t>
    </rPh>
    <phoneticPr fontId="5"/>
  </si>
  <si>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5"/>
  </si>
  <si>
    <t>平均工賃月額区分</t>
    <rPh sb="0" eb="2">
      <t>ヘイキン</t>
    </rPh>
    <rPh sb="2" eb="4">
      <t>コウチン</t>
    </rPh>
    <rPh sb="4" eb="6">
      <t>ゲツガク</t>
    </rPh>
    <rPh sb="6" eb="8">
      <t>クブン</t>
    </rPh>
    <phoneticPr fontId="5"/>
  </si>
  <si>
    <t>1万5千円以上2万円未満</t>
    <rPh sb="1" eb="2">
      <t>マン</t>
    </rPh>
    <rPh sb="3" eb="4">
      <t>セン</t>
    </rPh>
    <rPh sb="4" eb="5">
      <t>エン</t>
    </rPh>
    <rPh sb="5" eb="7">
      <t>イジョウ</t>
    </rPh>
    <rPh sb="8" eb="9">
      <t>マン</t>
    </rPh>
    <rPh sb="9" eb="10">
      <t>エン</t>
    </rPh>
    <rPh sb="10" eb="12">
      <t>ミマン</t>
    </rPh>
    <phoneticPr fontId="5"/>
  </si>
  <si>
    <t>3万5千円以上4万5千円未満</t>
    <rPh sb="1" eb="2">
      <t>マン</t>
    </rPh>
    <rPh sb="3" eb="4">
      <t>セン</t>
    </rPh>
    <rPh sb="4" eb="5">
      <t>エン</t>
    </rPh>
    <rPh sb="5" eb="7">
      <t>イジョウ</t>
    </rPh>
    <rPh sb="8" eb="9">
      <t>マン</t>
    </rPh>
    <rPh sb="10" eb="11">
      <t>セン</t>
    </rPh>
    <rPh sb="11" eb="12">
      <t>エン</t>
    </rPh>
    <rPh sb="12" eb="14">
      <t>ミマン</t>
    </rPh>
    <phoneticPr fontId="5"/>
  </si>
  <si>
    <t>1万円以上1万5千円未満</t>
    <rPh sb="1" eb="2">
      <t>マン</t>
    </rPh>
    <rPh sb="2" eb="3">
      <t>エン</t>
    </rPh>
    <rPh sb="3" eb="5">
      <t>イジョウ</t>
    </rPh>
    <rPh sb="6" eb="7">
      <t>マン</t>
    </rPh>
    <rPh sb="8" eb="9">
      <t>セン</t>
    </rPh>
    <rPh sb="9" eb="10">
      <t>エン</t>
    </rPh>
    <rPh sb="10" eb="12">
      <t>ミマン</t>
    </rPh>
    <phoneticPr fontId="5"/>
  </si>
  <si>
    <t>３ケ月前</t>
    <rPh sb="1" eb="3">
      <t>カゲツ</t>
    </rPh>
    <rPh sb="3" eb="4">
      <t>マエ</t>
    </rPh>
    <phoneticPr fontId="5"/>
  </si>
  <si>
    <t>2万5千円以上3万円未満</t>
    <rPh sb="1" eb="2">
      <t>マン</t>
    </rPh>
    <rPh sb="3" eb="4">
      <t>セン</t>
    </rPh>
    <rPh sb="4" eb="5">
      <t>エン</t>
    </rPh>
    <rPh sb="5" eb="7">
      <t>イジョウ</t>
    </rPh>
    <rPh sb="8" eb="9">
      <t>マン</t>
    </rPh>
    <rPh sb="9" eb="10">
      <t>エン</t>
    </rPh>
    <rPh sb="10" eb="12">
      <t>ミマン</t>
    </rPh>
    <phoneticPr fontId="5"/>
  </si>
  <si>
    <t>2万円以上2万5千円未満</t>
    <rPh sb="1" eb="2">
      <t>マン</t>
    </rPh>
    <rPh sb="2" eb="3">
      <t>エン</t>
    </rPh>
    <rPh sb="3" eb="5">
      <t>イジョウ</t>
    </rPh>
    <rPh sb="6" eb="7">
      <t>マン</t>
    </rPh>
    <rPh sb="8" eb="9">
      <t>セン</t>
    </rPh>
    <rPh sb="9" eb="10">
      <t>エン</t>
    </rPh>
    <rPh sb="10" eb="12">
      <t>ミマン</t>
    </rPh>
    <phoneticPr fontId="5"/>
  </si>
  <si>
    <t>職員が携帯電話を身につけ、連絡体制を確保するとともに、緊急連絡先を住居内に掲示している。</t>
    <rPh sb="33" eb="35">
      <t>ジュウキョ</t>
    </rPh>
    <phoneticPr fontId="5"/>
  </si>
  <si>
    <t>　４　計画作成状況</t>
    <rPh sb="3" eb="5">
      <t>ケイカク</t>
    </rPh>
    <rPh sb="5" eb="7">
      <t>サクセイ</t>
    </rPh>
    <rPh sb="7" eb="9">
      <t>ジョウキョウ</t>
    </rPh>
    <phoneticPr fontId="5"/>
  </si>
  <si>
    <t>計</t>
    <rPh sb="0" eb="1">
      <t>ケイ</t>
    </rPh>
    <phoneticPr fontId="5"/>
  </si>
  <si>
    <t>円</t>
    <rPh sb="0" eb="1">
      <t>エン</t>
    </rPh>
    <phoneticPr fontId="5"/>
  </si>
  <si>
    <t>施設外支援実施率　（　（Ｂ）／（Ａ）　）</t>
    <rPh sb="0" eb="3">
      <t>シセツガイ</t>
    </rPh>
    <rPh sb="3" eb="5">
      <t>シエン</t>
    </rPh>
    <rPh sb="5" eb="7">
      <t>ジッシ</t>
    </rPh>
    <rPh sb="7" eb="8">
      <t>リツ</t>
    </rPh>
    <phoneticPr fontId="5"/>
  </si>
  <si>
    <t>A</t>
  </si>
  <si>
    <t>就労定着率が９割５分以上</t>
    <rPh sb="0" eb="2">
      <t>シュウロウ</t>
    </rPh>
    <rPh sb="2" eb="4">
      <t>テイチャク</t>
    </rPh>
    <rPh sb="4" eb="5">
      <t>リツ</t>
    </rPh>
    <rPh sb="7" eb="8">
      <t>ワリ</t>
    </rPh>
    <rPh sb="9" eb="10">
      <t>ブ</t>
    </rPh>
    <rPh sb="10" eb="12">
      <t>イジョウ</t>
    </rPh>
    <phoneticPr fontId="5"/>
  </si>
  <si>
    <t>(現在の取組内容等)</t>
    <rPh sb="1" eb="3">
      <t>ゲンザイ</t>
    </rPh>
    <rPh sb="4" eb="5">
      <t>ト</t>
    </rPh>
    <rPh sb="5" eb="6">
      <t>ク</t>
    </rPh>
    <rPh sb="6" eb="8">
      <t>ナイヨウ</t>
    </rPh>
    <rPh sb="8" eb="9">
      <t>トウ</t>
    </rPh>
    <phoneticPr fontId="5"/>
  </si>
  <si>
    <t>就労定着率が３割以上５割未満</t>
    <rPh sb="0" eb="2">
      <t>シュウロウ</t>
    </rPh>
    <rPh sb="2" eb="4">
      <t>テイチャク</t>
    </rPh>
    <rPh sb="4" eb="5">
      <t>リツ</t>
    </rPh>
    <rPh sb="7" eb="8">
      <t>ワリ</t>
    </rPh>
    <rPh sb="8" eb="10">
      <t>イジョウ</t>
    </rPh>
    <rPh sb="11" eb="12">
      <t>ワリ</t>
    </rPh>
    <rPh sb="12" eb="14">
      <t>ミマン</t>
    </rPh>
    <phoneticPr fontId="5"/>
  </si>
  <si>
    <t>就労定着率が３割未満</t>
    <rPh sb="0" eb="2">
      <t>シュウロウ</t>
    </rPh>
    <rPh sb="2" eb="4">
      <t>テイチャク</t>
    </rPh>
    <rPh sb="4" eb="5">
      <t>リツ</t>
    </rPh>
    <rPh sb="7" eb="8">
      <t>ワリ</t>
    </rPh>
    <rPh sb="8" eb="10">
      <t>ミマン</t>
    </rPh>
    <phoneticPr fontId="5"/>
  </si>
  <si>
    <t>就労定着率区分の状況</t>
    <rPh sb="0" eb="2">
      <t>シュウロウ</t>
    </rPh>
    <rPh sb="2" eb="4">
      <t>テイチャク</t>
    </rPh>
    <rPh sb="4" eb="5">
      <t>リツ</t>
    </rPh>
    <rPh sb="5" eb="7">
      <t>クブン</t>
    </rPh>
    <rPh sb="8" eb="10">
      <t>ジョウキョウ</t>
    </rPh>
    <phoneticPr fontId="5"/>
  </si>
  <si>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5"/>
  </si>
  <si>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5"/>
  </si>
  <si>
    <t>就労定着率
（④÷③）</t>
    <rPh sb="0" eb="2">
      <t>シュウロウ</t>
    </rPh>
    <rPh sb="2" eb="4">
      <t>テイチャク</t>
    </rPh>
    <rPh sb="4" eb="5">
      <t>リツ</t>
    </rPh>
    <phoneticPr fontId="5"/>
  </si>
  <si>
    <t>過去１年間就職者数</t>
    <rPh sb="0" eb="2">
      <t>カコ</t>
    </rPh>
    <rPh sb="3" eb="5">
      <t>ネンカン</t>
    </rPh>
    <rPh sb="5" eb="7">
      <t>シュウショク</t>
    </rPh>
    <rPh sb="7" eb="8">
      <t>シャ</t>
    </rPh>
    <rPh sb="8" eb="9">
      <t>スウ</t>
    </rPh>
    <phoneticPr fontId="5"/>
  </si>
  <si>
    <t>過去３年間就職者数</t>
    <rPh sb="0" eb="2">
      <t>カコ</t>
    </rPh>
    <rPh sb="3" eb="5">
      <t>ネンカン</t>
    </rPh>
    <rPh sb="5" eb="7">
      <t>シュウショク</t>
    </rPh>
    <rPh sb="7" eb="8">
      <t>シャ</t>
    </rPh>
    <rPh sb="8" eb="9">
      <t>スウ</t>
    </rPh>
    <phoneticPr fontId="5"/>
  </si>
  <si>
    <t>合計（③）</t>
    <rPh sb="0" eb="2">
      <t>ゴウケイ</t>
    </rPh>
    <phoneticPr fontId="5"/>
  </si>
  <si>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5"/>
  </si>
  <si>
    <t>第４週</t>
    <rPh sb="0" eb="1">
      <t>ダイ</t>
    </rPh>
    <rPh sb="2" eb="3">
      <t>シュウ</t>
    </rPh>
    <phoneticPr fontId="5"/>
  </si>
  <si>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5"/>
  </si>
  <si>
    <t>前年度末における
就労継続者数</t>
    <rPh sb="0" eb="3">
      <t>ゼンネンド</t>
    </rPh>
    <rPh sb="3" eb="4">
      <t>マツ</t>
    </rPh>
    <rPh sb="9" eb="11">
      <t>シュウロウ</t>
    </rPh>
    <rPh sb="11" eb="13">
      <t>ケイゾク</t>
    </rPh>
    <rPh sb="13" eb="14">
      <t>シャ</t>
    </rPh>
    <rPh sb="14" eb="15">
      <t>スウ</t>
    </rPh>
    <phoneticPr fontId="5"/>
  </si>
  <si>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5"/>
  </si>
  <si>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5"/>
  </si>
  <si>
    <t>指定を受ける
前月末日の継続状況</t>
    <rPh sb="0" eb="2">
      <t>シテイ</t>
    </rPh>
    <rPh sb="3" eb="4">
      <t>ウ</t>
    </rPh>
    <rPh sb="7" eb="9">
      <t>ゼンゲツ</t>
    </rPh>
    <rPh sb="9" eb="10">
      <t>マツ</t>
    </rPh>
    <rPh sb="10" eb="11">
      <t>ヒ</t>
    </rPh>
    <rPh sb="12" eb="14">
      <t>ケイゾク</t>
    </rPh>
    <rPh sb="14" eb="16">
      <t>ジョウキョウ</t>
    </rPh>
    <phoneticPr fontId="5"/>
  </si>
  <si>
    <t>夜間支援の対象者数（人）</t>
    <rPh sb="5" eb="8">
      <t>タイショウシャ</t>
    </rPh>
    <rPh sb="8" eb="9">
      <t>スウ</t>
    </rPh>
    <phoneticPr fontId="5"/>
  </si>
  <si>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5"/>
  </si>
  <si>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5"/>
  </si>
  <si>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5"/>
  </si>
  <si>
    <t>過去６年間の就労定着支援の終了者</t>
    <rPh sb="0" eb="2">
      <t>カコ</t>
    </rPh>
    <rPh sb="3" eb="5">
      <t>ネンカン</t>
    </rPh>
    <rPh sb="6" eb="8">
      <t>シュウロウ</t>
    </rPh>
    <rPh sb="8" eb="10">
      <t>テイチャク</t>
    </rPh>
    <rPh sb="10" eb="12">
      <t>シエン</t>
    </rPh>
    <rPh sb="13" eb="16">
      <t>シュウリョウシャ</t>
    </rPh>
    <phoneticPr fontId="5"/>
  </si>
  <si>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5"/>
  </si>
  <si>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</si>
  <si>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就労定着支援の
終了日（年月日）</t>
    <rPh sb="8" eb="11">
      <t>シュウリョウビ</t>
    </rPh>
    <rPh sb="12" eb="15">
      <t>ネンガッピ</t>
    </rPh>
    <phoneticPr fontId="5"/>
  </si>
  <si>
    <t>就労継続支援Ａ型</t>
    <rPh sb="0" eb="2">
      <t>シュウロウ</t>
    </rPh>
    <rPh sb="2" eb="4">
      <t>ケイゾク</t>
    </rPh>
    <rPh sb="4" eb="6">
      <t>シエン</t>
    </rPh>
    <rPh sb="7" eb="8">
      <t>ガタ</t>
    </rPh>
    <phoneticPr fontId="5"/>
  </si>
  <si>
    <t>注5：従業者の勤務の体制及び勤務形態一覧表を添付してください。</t>
  </si>
  <si>
    <t>（積算根拠）</t>
    <rPh sb="1" eb="3">
      <t>セキサン</t>
    </rPh>
    <rPh sb="3" eb="5">
      <t>コンキョ</t>
    </rPh>
    <phoneticPr fontId="5"/>
  </si>
  <si>
    <t>１　新規　　　　　　　　２　変更　　　　　　　　３　終了</t>
    <rPh sb="2" eb="4">
      <t>シンキ</t>
    </rPh>
    <rPh sb="14" eb="16">
      <t>ヘンコウ</t>
    </rPh>
    <rPh sb="26" eb="28">
      <t>シュウリョウ</t>
    </rPh>
    <phoneticPr fontId="5"/>
  </si>
  <si>
    <t>有・無</t>
    <rPh sb="0" eb="1">
      <t>ア</t>
    </rPh>
    <rPh sb="2" eb="3">
      <t>ナ</t>
    </rPh>
    <phoneticPr fontId="5"/>
  </si>
  <si>
    <t>　 ４　関係機関との連携</t>
    <rPh sb="4" eb="6">
      <t>カンケイ</t>
    </rPh>
    <rPh sb="6" eb="8">
      <t>キカン</t>
    </rPh>
    <rPh sb="10" eb="12">
      <t>レンケイ</t>
    </rPh>
    <phoneticPr fontId="5"/>
  </si>
  <si>
    <t>夜間支援従事者
②</t>
  </si>
  <si>
    <t>夜間支援従事者
③</t>
  </si>
  <si>
    <t>B</t>
  </si>
  <si>
    <t>現住所</t>
    <rPh sb="0" eb="3">
      <t>ゲンジュウショ</t>
    </rPh>
    <phoneticPr fontId="5"/>
  </si>
  <si>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</si>
  <si>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実務経験の施設又は
事業所名</t>
    <rPh sb="0" eb="2">
      <t>ジツム</t>
    </rPh>
    <rPh sb="2" eb="4">
      <t>ケイケン</t>
    </rPh>
    <rPh sb="5" eb="7">
      <t>シセツ</t>
    </rPh>
    <rPh sb="7" eb="8">
      <t>マタ</t>
    </rPh>
    <rPh sb="10" eb="13">
      <t>ジギョウショ</t>
    </rPh>
    <rPh sb="13" eb="14">
      <t>メイ</t>
    </rPh>
    <phoneticPr fontId="5"/>
  </si>
  <si>
    <t>研修修了年月日</t>
    <rPh sb="0" eb="2">
      <t>ケンシュウ</t>
    </rPh>
    <rPh sb="2" eb="4">
      <t>シュウリョウ</t>
    </rPh>
    <rPh sb="4" eb="7">
      <t>ネンガッピ</t>
    </rPh>
    <phoneticPr fontId="5"/>
  </si>
  <si>
    <t>（※）事業内容には、生産活動の内容、対象顧客、市場動向、競合相手の動向、賃金向上のための取組に主に従事する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8">
      <t>チンギン</t>
    </rPh>
    <rPh sb="38" eb="40">
      <t>コウジョウ</t>
    </rPh>
    <rPh sb="44" eb="45">
      <t>ト</t>
    </rPh>
    <rPh sb="45" eb="46">
      <t>ク</t>
    </rPh>
    <rPh sb="47" eb="48">
      <t>オモ</t>
    </rPh>
    <rPh sb="49" eb="51">
      <t>ジュウジ</t>
    </rPh>
    <rPh sb="53" eb="54">
      <t>シャ</t>
    </rPh>
    <rPh sb="55" eb="56">
      <t>カズ</t>
    </rPh>
    <rPh sb="57" eb="59">
      <t>ゾクセイ</t>
    </rPh>
    <rPh sb="65" eb="67">
      <t>シカク</t>
    </rPh>
    <rPh sb="68" eb="70">
      <t>ケイケン</t>
    </rPh>
    <rPh sb="70" eb="71">
      <t>トウ</t>
    </rPh>
    <rPh sb="72" eb="73">
      <t>モ</t>
    </rPh>
    <rPh sb="75" eb="76">
      <t>シャ</t>
    </rPh>
    <rPh sb="77" eb="79">
      <t>タントウ</t>
    </rPh>
    <rPh sb="82" eb="83">
      <t>トウ</t>
    </rPh>
    <rPh sb="88" eb="90">
      <t>ショウサイ</t>
    </rPh>
    <rPh sb="91" eb="93">
      <t>キサイ</t>
    </rPh>
    <phoneticPr fontId="5"/>
  </si>
  <si>
    <t>　　　　　　　　　　年　　　　　　月　　　　　　日</t>
    <rPh sb="10" eb="11">
      <t>ネン</t>
    </rPh>
    <rPh sb="17" eb="18">
      <t>ガツ</t>
    </rPh>
    <rPh sb="24" eb="25">
      <t>ニチ</t>
    </rPh>
    <phoneticPr fontId="5"/>
  </si>
  <si>
    <t>　賃金向上計画を作成していること。</t>
    <rPh sb="1" eb="3">
      <t>チンギン</t>
    </rPh>
    <rPh sb="3" eb="5">
      <t>コウジョウ</t>
    </rPh>
    <rPh sb="5" eb="7">
      <t>ケイカク</t>
    </rPh>
    <rPh sb="8" eb="10">
      <t>サクセイ</t>
    </rPh>
    <phoneticPr fontId="5"/>
  </si>
  <si>
    <t>氏　　名</t>
    <rPh sb="0" eb="1">
      <t>シ</t>
    </rPh>
    <rPh sb="3" eb="4">
      <t>メイ</t>
    </rPh>
    <phoneticPr fontId="5"/>
  </si>
  <si>
    <t>うち施設外支援実施利用者</t>
    <rPh sb="2" eb="5">
      <t>シセツガイ</t>
    </rPh>
    <rPh sb="5" eb="7">
      <t>シエン</t>
    </rPh>
    <rPh sb="7" eb="9">
      <t>ジッシ</t>
    </rPh>
    <rPh sb="9" eb="12">
      <t>リヨウシャ</t>
    </rPh>
    <phoneticPr fontId="5"/>
  </si>
  <si>
    <t>精神</t>
    <rPh sb="0" eb="2">
      <t>セイシン</t>
    </rPh>
    <phoneticPr fontId="5"/>
  </si>
  <si>
    <t>30人</t>
    <rPh sb="2" eb="3">
      <t>ニン</t>
    </rPh>
    <phoneticPr fontId="5"/>
  </si>
  <si>
    <t>　１　事業所名</t>
    <rPh sb="3" eb="6">
      <t>ジギョウショ</t>
    </rPh>
    <rPh sb="6" eb="7">
      <t>メイ</t>
    </rPh>
    <phoneticPr fontId="5"/>
  </si>
  <si>
    <t>　２　異動区分</t>
    <rPh sb="3" eb="5">
      <t>イドウ</t>
    </rPh>
    <rPh sb="5" eb="7">
      <t>クブン</t>
    </rPh>
    <phoneticPr fontId="5"/>
  </si>
  <si>
    <t>【指定就労継続支援Ａ型事業所　賃金向上計画書】</t>
    <rPh sb="1" eb="3">
      <t>シテイ</t>
    </rPh>
    <rPh sb="3" eb="5">
      <t>シュウロウ</t>
    </rPh>
    <rPh sb="5" eb="7">
      <t>ケイゾク</t>
    </rPh>
    <rPh sb="7" eb="9">
      <t>シエン</t>
    </rPh>
    <rPh sb="10" eb="11">
      <t>ガタ</t>
    </rPh>
    <rPh sb="11" eb="14">
      <t>ジギョウショ</t>
    </rPh>
    <rPh sb="15" eb="17">
      <t>チンギン</t>
    </rPh>
    <rPh sb="17" eb="19">
      <t>コウジョウ</t>
    </rPh>
    <rPh sb="19" eb="22">
      <t>ケイカクショ</t>
    </rPh>
    <phoneticPr fontId="5"/>
  </si>
  <si>
    <t>向上計画期間</t>
    <rPh sb="0" eb="2">
      <t>コウジョウ</t>
    </rPh>
    <rPh sb="2" eb="4">
      <t>ケイカク</t>
    </rPh>
    <rPh sb="4" eb="6">
      <t>キカン</t>
    </rPh>
    <phoneticPr fontId="5"/>
  </si>
  <si>
    <t>（うち身体</t>
    <rPh sb="3" eb="5">
      <t>シンタイ</t>
    </rPh>
    <phoneticPr fontId="5"/>
  </si>
  <si>
    <t>（詳細かつ具体的に記載すること）</t>
    <rPh sb="1" eb="3">
      <t>ショウサイ</t>
    </rPh>
    <rPh sb="5" eb="8">
      <t>グタイテキ</t>
    </rPh>
    <rPh sb="9" eb="11">
      <t>キサイ</t>
    </rPh>
    <phoneticPr fontId="5"/>
  </si>
  <si>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5"/>
  </si>
  <si>
    <t>現在の事業内容</t>
    <rPh sb="0" eb="2">
      <t>ゲンザイ</t>
    </rPh>
    <rPh sb="3" eb="5">
      <t>ジギョウ</t>
    </rPh>
    <rPh sb="5" eb="7">
      <t>ナイヨウ</t>
    </rPh>
    <phoneticPr fontId="5"/>
  </si>
  <si>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5"/>
  </si>
  <si>
    <t>（主な費目）</t>
    <rPh sb="1" eb="2">
      <t>オモ</t>
    </rPh>
    <rPh sb="3" eb="5">
      <t>ヒモク</t>
    </rPh>
    <phoneticPr fontId="5"/>
  </si>
  <si>
    <t>現在の経費</t>
    <rPh sb="0" eb="2">
      <t>ゲンザイ</t>
    </rPh>
    <rPh sb="3" eb="5">
      <t>ケイヒ</t>
    </rPh>
    <phoneticPr fontId="5"/>
  </si>
  <si>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5"/>
  </si>
  <si>
    <t>計画期間を通じて見込まれる経費</t>
    <rPh sb="0" eb="2">
      <t>ケイカク</t>
    </rPh>
    <rPh sb="2" eb="4">
      <t>キカン</t>
    </rPh>
    <rPh sb="5" eb="6">
      <t>ツウ</t>
    </rPh>
    <rPh sb="8" eb="10">
      <t>ミコ</t>
    </rPh>
    <rPh sb="13" eb="15">
      <t>ケイヒ</t>
    </rPh>
    <phoneticPr fontId="5"/>
  </si>
  <si>
    <t>現在の「収入－経費」</t>
    <rPh sb="0" eb="2">
      <t>ゲンザイ</t>
    </rPh>
    <rPh sb="4" eb="6">
      <t>シュウニュウ</t>
    </rPh>
    <rPh sb="7" eb="9">
      <t>ケイヒ</t>
    </rPh>
    <phoneticPr fontId="5"/>
  </si>
  <si>
    <t>現在の支払い総賃金額</t>
    <rPh sb="0" eb="2">
      <t>ゲンザイ</t>
    </rPh>
    <rPh sb="3" eb="5">
      <t>シハラ</t>
    </rPh>
    <rPh sb="6" eb="7">
      <t>ソウ</t>
    </rPh>
    <rPh sb="7" eb="10">
      <t>チンギンガク</t>
    </rPh>
    <phoneticPr fontId="5"/>
  </si>
  <si>
    <t>　　　　年　　月　　日　～　　　年　　月　　日（１年間とすること）</t>
    <rPh sb="4" eb="5">
      <t>ネン</t>
    </rPh>
    <rPh sb="7" eb="8">
      <t>ガツ</t>
    </rPh>
    <rPh sb="10" eb="11">
      <t>ニチ</t>
    </rPh>
    <rPh sb="16" eb="17">
      <t>ネン</t>
    </rPh>
    <rPh sb="19" eb="20">
      <t>ガツ</t>
    </rPh>
    <rPh sb="22" eb="23">
      <t>ニチ</t>
    </rPh>
    <rPh sb="25" eb="27">
      <t>ネンカン</t>
    </rPh>
    <phoneticPr fontId="5"/>
  </si>
  <si>
    <t>社会福祉法人　・　民間企業　・　NPO法人　・　その他</t>
    <rPh sb="0" eb="2">
      <t>シャカイ</t>
    </rPh>
    <rPh sb="2" eb="4">
      <t>フクシ</t>
    </rPh>
    <rPh sb="4" eb="6">
      <t>ホウジン</t>
    </rPh>
    <rPh sb="9" eb="11">
      <t>ミンカン</t>
    </rPh>
    <rPh sb="11" eb="13">
      <t>キギョウ</t>
    </rPh>
    <rPh sb="19" eb="21">
      <t>ホウジン</t>
    </rPh>
    <rPh sb="26" eb="27">
      <t>タ</t>
    </rPh>
    <phoneticPr fontId="5"/>
  </si>
  <si>
    <t>計画期間後の「収入－経費」</t>
    <rPh sb="0" eb="2">
      <t>ケイカク</t>
    </rPh>
    <rPh sb="2" eb="4">
      <t>キカン</t>
    </rPh>
    <rPh sb="4" eb="5">
      <t>ゴ</t>
    </rPh>
    <rPh sb="7" eb="9">
      <t>シュウニュウ</t>
    </rPh>
    <rPh sb="10" eb="12">
      <t>ケイヒ</t>
    </rPh>
    <phoneticPr fontId="5"/>
  </si>
  <si>
    <t>　　４　関係機関との連携については、その状況等を具体的に記載してください。</t>
    <rPh sb="4" eb="6">
      <t>カンケイ</t>
    </rPh>
    <rPh sb="6" eb="8">
      <t>キカン</t>
    </rPh>
    <rPh sb="10" eb="12">
      <t>レンケイ</t>
    </rPh>
    <phoneticPr fontId="5"/>
  </si>
  <si>
    <t>）</t>
  </si>
  <si>
    <t>計画期間後の支払い総賃金額</t>
    <rPh sb="0" eb="2">
      <t>ケイカク</t>
    </rPh>
    <rPh sb="2" eb="4">
      <t>キカン</t>
    </rPh>
    <rPh sb="4" eb="5">
      <t>ゴ</t>
    </rPh>
    <rPh sb="6" eb="8">
      <t>シハラ</t>
    </rPh>
    <rPh sb="9" eb="10">
      <t>ソウ</t>
    </rPh>
    <rPh sb="10" eb="12">
      <t>チンギン</t>
    </rPh>
    <rPh sb="12" eb="13">
      <t>ガク</t>
    </rPh>
    <phoneticPr fontId="5"/>
  </si>
  <si>
    <t>代表者指名</t>
    <rPh sb="0" eb="3">
      <t>ダイヒョウシャ</t>
    </rPh>
    <rPh sb="3" eb="5">
      <t>シメイ</t>
    </rPh>
    <phoneticPr fontId="5"/>
  </si>
  <si>
    <t>知的</t>
    <rPh sb="0" eb="2">
      <t>チテキ</t>
    </rPh>
    <phoneticPr fontId="5"/>
  </si>
  <si>
    <t>様式第40号</t>
    <rPh sb="0" eb="2">
      <t>ヨウシキ</t>
    </rPh>
    <rPh sb="2" eb="3">
      <t>ダイ</t>
    </rPh>
    <rPh sb="5" eb="6">
      <t>ゴウ</t>
    </rPh>
    <phoneticPr fontId="5"/>
  </si>
  <si>
    <t>様式第42号</t>
    <rPh sb="0" eb="2">
      <t>ヨウシキ</t>
    </rPh>
    <rPh sb="2" eb="3">
      <t>ダイ</t>
    </rPh>
    <rPh sb="5" eb="6">
      <t>ゴウ</t>
    </rPh>
    <phoneticPr fontId="5"/>
  </si>
  <si>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5"/>
  </si>
  <si>
    <t>目標工賃達成指導員の氏名</t>
    <rPh sb="0" eb="2">
      <t>モクヒョウ</t>
    </rPh>
    <rPh sb="2" eb="4">
      <t>コウチン</t>
    </rPh>
    <rPh sb="4" eb="6">
      <t>タッセイ</t>
    </rPh>
    <rPh sb="6" eb="9">
      <t>シドウイン</t>
    </rPh>
    <rPh sb="10" eb="12">
      <t>シメイ</t>
    </rPh>
    <phoneticPr fontId="5"/>
  </si>
  <si>
    <t>注4：目標工賃達成指導員は目標工賃を達成するために加配されるものであり、他職種との兼務は不可です。</t>
  </si>
  <si>
    <t>人数</t>
    <rPh sb="0" eb="2">
      <t>ニンズウ</t>
    </rPh>
    <phoneticPr fontId="5"/>
  </si>
  <si>
    <t>就労移行支援</t>
    <rPh sb="0" eb="2">
      <t>シュウロウ</t>
    </rPh>
    <rPh sb="2" eb="4">
      <t>イコウ</t>
    </rPh>
    <rPh sb="4" eb="6">
      <t>シエン</t>
    </rPh>
    <phoneticPr fontId="5"/>
  </si>
  <si>
    <t>第１週</t>
    <rPh sb="0" eb="1">
      <t>ダイ</t>
    </rPh>
    <rPh sb="2" eb="3">
      <t>シュウ</t>
    </rPh>
    <phoneticPr fontId="5"/>
  </si>
  <si>
    <t>第２週</t>
    <rPh sb="0" eb="1">
      <t>ダイ</t>
    </rPh>
    <rPh sb="2" eb="3">
      <t>シュウ</t>
    </rPh>
    <phoneticPr fontId="5"/>
  </si>
  <si>
    <t>常勤換算後の人数</t>
    <rPh sb="0" eb="2">
      <t>ジョウキン</t>
    </rPh>
    <rPh sb="2" eb="4">
      <t>カンザン</t>
    </rPh>
    <rPh sb="4" eb="5">
      <t>ゴ</t>
    </rPh>
    <rPh sb="6" eb="8">
      <t>ニンズウ</t>
    </rPh>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</si>
  <si>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5"/>
  </si>
  <si>
    <t>様式第52号</t>
    <rPh sb="0" eb="2">
      <t>ヨウシキ</t>
    </rPh>
    <rPh sb="2" eb="3">
      <t>ダイ</t>
    </rPh>
    <rPh sb="5" eb="6">
      <t>ゴウ</t>
    </rPh>
    <phoneticPr fontId="5"/>
  </si>
  <si>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5"/>
  </si>
  <si>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</si>
  <si>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</si>
  <si>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</si>
  <si>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夜勤職員加配加算に関する届出書</t>
    <rPh sb="0" eb="2">
      <t>ヤキン</t>
    </rPh>
    <rPh sb="2" eb="4">
      <t>ショクイン</t>
    </rPh>
    <rPh sb="4" eb="6">
      <t>カハイ</t>
    </rPh>
    <rPh sb="6" eb="8">
      <t>カサン</t>
    </rPh>
    <rPh sb="9" eb="10">
      <t>カン</t>
    </rPh>
    <rPh sb="12" eb="14">
      <t>トドケデ</t>
    </rPh>
    <rPh sb="14" eb="15">
      <t>ショ</t>
    </rPh>
    <phoneticPr fontId="5"/>
  </si>
  <si>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5"/>
  </si>
  <si>
    <t>住居の名称</t>
    <rPh sb="0" eb="2">
      <t>ジュウキョ</t>
    </rPh>
    <rPh sb="3" eb="5">
      <t>メイショウ</t>
    </rPh>
    <phoneticPr fontId="5"/>
  </si>
  <si>
    <t>利用者の数</t>
    <rPh sb="0" eb="3">
      <t>リヨウシャ</t>
    </rPh>
    <rPh sb="4" eb="5">
      <t>カズ</t>
    </rPh>
    <phoneticPr fontId="5"/>
  </si>
  <si>
    <t>地域移行支援サービス費（Ⅰ）に係る届出書</t>
    <rPh sb="0" eb="2">
      <t>チイキ</t>
    </rPh>
    <rPh sb="2" eb="4">
      <t>イコウ</t>
    </rPh>
    <rPh sb="4" eb="6">
      <t>シエン</t>
    </rPh>
    <rPh sb="10" eb="11">
      <t>ヒ</t>
    </rPh>
    <rPh sb="15" eb="16">
      <t>カカ</t>
    </rPh>
    <rPh sb="17" eb="19">
      <t>トドケデ</t>
    </rPh>
    <rPh sb="19" eb="20">
      <t>ショ</t>
    </rPh>
    <phoneticPr fontId="5"/>
  </si>
  <si>
    <t>　 ２　有資格者の配置</t>
    <rPh sb="4" eb="8">
      <t>ユウシカクシャ</t>
    </rPh>
    <rPh sb="9" eb="11">
      <t>ハイチ</t>
    </rPh>
    <phoneticPr fontId="5"/>
  </si>
  <si>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5"/>
  </si>
  <si>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5"/>
  </si>
  <si>
    <t>令和　　年　　月　　日</t>
    <rPh sb="4" eb="5">
      <t>ネン</t>
    </rPh>
    <rPh sb="7" eb="8">
      <t>ガツ</t>
    </rPh>
    <rPh sb="10" eb="11">
      <t>ニチ</t>
    </rPh>
    <phoneticPr fontId="5"/>
  </si>
  <si>
    <t>定員超過減算に関する届出書</t>
    <rPh sb="0" eb="2">
      <t>テイイン</t>
    </rPh>
    <rPh sb="2" eb="4">
      <t>チョウカ</t>
    </rPh>
    <rPh sb="4" eb="6">
      <t>ゲンサン</t>
    </rPh>
    <rPh sb="7" eb="8">
      <t>カン</t>
    </rPh>
    <rPh sb="10" eb="13">
      <t>トドケデショ</t>
    </rPh>
    <phoneticPr fontId="5"/>
  </si>
  <si>
    <t>１　事業種別</t>
    <rPh sb="2" eb="4">
      <t>ジギョウ</t>
    </rPh>
    <rPh sb="4" eb="6">
      <t>シュベツ</t>
    </rPh>
    <phoneticPr fontId="5"/>
  </si>
  <si>
    <t>２　利用者数</t>
    <rPh sb="2" eb="4">
      <t>リヨウ</t>
    </rPh>
    <rPh sb="4" eb="5">
      <t>シャ</t>
    </rPh>
    <rPh sb="5" eb="6">
      <t>スウ</t>
    </rPh>
    <phoneticPr fontId="5"/>
  </si>
  <si>
    <t>※指定一般相談支援事業者からの委託により、地域移行支援の障害福祉サービスの体験利用、体験宿泊、地域定着支援の一時的な滞在の利用者についても加えてください。</t>
    <rPh sb="1" eb="3">
      <t>シテイ</t>
    </rPh>
    <rPh sb="3" eb="5">
      <t>イッパン</t>
    </rPh>
    <rPh sb="5" eb="7">
      <t>ソウダン</t>
    </rPh>
    <rPh sb="7" eb="9">
      <t>シエン</t>
    </rPh>
    <rPh sb="9" eb="12">
      <t>ジギョウシャ</t>
    </rPh>
    <rPh sb="15" eb="17">
      <t>イタク</t>
    </rPh>
    <rPh sb="21" eb="23">
      <t>チイキ</t>
    </rPh>
    <rPh sb="23" eb="25">
      <t>イコウ</t>
    </rPh>
    <rPh sb="25" eb="27">
      <t>シエン</t>
    </rPh>
    <rPh sb="28" eb="30">
      <t>ショウガイ</t>
    </rPh>
    <rPh sb="30" eb="32">
      <t>フクシ</t>
    </rPh>
    <rPh sb="37" eb="39">
      <t>タイケン</t>
    </rPh>
    <rPh sb="39" eb="41">
      <t>リヨウ</t>
    </rPh>
    <rPh sb="42" eb="44">
      <t>タイケン</t>
    </rPh>
    <rPh sb="44" eb="46">
      <t>シュクハク</t>
    </rPh>
    <rPh sb="47" eb="49">
      <t>チイキ</t>
    </rPh>
    <rPh sb="49" eb="51">
      <t>テイチャク</t>
    </rPh>
    <rPh sb="51" eb="53">
      <t>シエン</t>
    </rPh>
    <rPh sb="54" eb="57">
      <t>イチジテキ</t>
    </rPh>
    <rPh sb="58" eb="60">
      <t>タイザイ</t>
    </rPh>
    <rPh sb="61" eb="64">
      <t>リヨウシャ</t>
    </rPh>
    <rPh sb="69" eb="70">
      <t>クワ</t>
    </rPh>
    <phoneticPr fontId="5"/>
  </si>
  <si>
    <t>２ケ月前</t>
    <rPh sb="1" eb="3">
      <t>カゲツ</t>
    </rPh>
    <rPh sb="3" eb="4">
      <t>マエ</t>
    </rPh>
    <phoneticPr fontId="5"/>
  </si>
  <si>
    <t>短期入所</t>
    <rPh sb="0" eb="2">
      <t>タンキ</t>
    </rPh>
    <rPh sb="2" eb="4">
      <t>ニュウショ</t>
    </rPh>
    <phoneticPr fontId="5"/>
  </si>
  <si>
    <t>施設入所支援</t>
    <rPh sb="0" eb="2">
      <t>シセツ</t>
    </rPh>
    <rPh sb="2" eb="4">
      <t>ニュウショ</t>
    </rPh>
    <rPh sb="4" eb="6">
      <t>シエン</t>
    </rPh>
    <phoneticPr fontId="5"/>
  </si>
  <si>
    <t>開所日数</t>
    <rPh sb="0" eb="2">
      <t>カイショ</t>
    </rPh>
    <rPh sb="2" eb="4">
      <t>ニッスウ</t>
    </rPh>
    <phoneticPr fontId="5"/>
  </si>
  <si>
    <t>延べ利用者数</t>
    <rPh sb="0" eb="1">
      <t>ノ</t>
    </rPh>
    <rPh sb="2" eb="4">
      <t>リヨウ</t>
    </rPh>
    <rPh sb="4" eb="5">
      <t>シャ</t>
    </rPh>
    <rPh sb="5" eb="6">
      <t>スウ</t>
    </rPh>
    <phoneticPr fontId="5"/>
  </si>
  <si>
    <t>名</t>
    <rPh sb="0" eb="1">
      <t>メイ</t>
    </rPh>
    <phoneticPr fontId="5"/>
  </si>
  <si>
    <t>減算判定</t>
    <rPh sb="0" eb="2">
      <t>ゲンサン</t>
    </rPh>
    <rPh sb="2" eb="4">
      <t>ハンテイ</t>
    </rPh>
    <phoneticPr fontId="5"/>
  </si>
  <si>
    <t>色のついたセルのみ入力してください</t>
    <rPh sb="0" eb="1">
      <t>イロ</t>
    </rPh>
    <rPh sb="9" eb="11">
      <t>ニュウリョク</t>
    </rPh>
    <phoneticPr fontId="5"/>
  </si>
  <si>
    <t>様式第62号</t>
    <rPh sb="0" eb="2">
      <t>ヨウシキ</t>
    </rPh>
    <rPh sb="2" eb="3">
      <t>ダイ</t>
    </rPh>
    <rPh sb="5" eb="6">
      <t>ゴウ</t>
    </rPh>
    <phoneticPr fontId="5"/>
  </si>
  <si>
    <t>様式第66号</t>
    <rPh sb="0" eb="2">
      <t>ヨウシキ</t>
    </rPh>
    <rPh sb="2" eb="3">
      <t>ダイ</t>
    </rPh>
    <rPh sb="5" eb="6">
      <t>ゴウ</t>
    </rPh>
    <phoneticPr fontId="5"/>
  </si>
  <si>
    <t>基本報酬の算定区分</t>
    <rPh sb="0" eb="2">
      <t>キホン</t>
    </rPh>
    <rPh sb="2" eb="4">
      <t>ホウシュウ</t>
    </rPh>
    <rPh sb="5" eb="7">
      <t>サンテイ</t>
    </rPh>
    <rPh sb="7" eb="9">
      <t>クブン</t>
    </rPh>
    <phoneticPr fontId="5"/>
  </si>
  <si>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5"/>
  </si>
  <si>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5"/>
  </si>
  <si>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5"/>
  </si>
  <si>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5"/>
  </si>
  <si>
    <t>添付書類</t>
  </si>
  <si>
    <t>利用者数を
20で除した数
（必要数）</t>
    <rPh sb="0" eb="2">
      <t>リヨウ</t>
    </rPh>
    <rPh sb="2" eb="3">
      <t>シャ</t>
    </rPh>
    <rPh sb="3" eb="4">
      <t>スウ</t>
    </rPh>
    <rPh sb="9" eb="10">
      <t>ジョ</t>
    </rPh>
    <rPh sb="12" eb="13">
      <t>スウ</t>
    </rPh>
    <rPh sb="15" eb="18">
      <t>ヒツヨウスウ</t>
    </rPh>
    <phoneticPr fontId="5"/>
  </si>
  <si>
    <t>該当
・
非該当</t>
    <phoneticPr fontId="5"/>
  </si>
  <si>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5"/>
  </si>
  <si>
    <t>前年度の平均利用者数</t>
    <rPh sb="0" eb="3">
      <t>ゼンネンド</t>
    </rPh>
    <rPh sb="4" eb="10">
      <t>ヘイキンリヨウシャスウ</t>
    </rPh>
    <phoneticPr fontId="5"/>
  </si>
  <si>
    <t>看護職員の必要数
（共同生活援助のみ）</t>
    <rPh sb="0" eb="2">
      <t>カンゴ</t>
    </rPh>
    <rPh sb="2" eb="4">
      <t>ショクイン</t>
    </rPh>
    <rPh sb="5" eb="8">
      <t>ヒツヨウスウ</t>
    </rPh>
    <rPh sb="10" eb="16">
      <t>キョウドウセイカツエンジョ</t>
    </rPh>
    <phoneticPr fontId="5"/>
  </si>
  <si>
    <t>該当
・
非該当</t>
    <rPh sb="0" eb="2">
      <t>ガイトウ</t>
    </rPh>
    <rPh sb="7" eb="10">
      <t>ヒガイトウ</t>
    </rPh>
    <phoneticPr fontId="5"/>
  </si>
  <si>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5"/>
  </si>
  <si>
    <t>看護職員の配置状況
（常勤換算）</t>
    <rPh sb="0" eb="2">
      <t>カンゴ</t>
    </rPh>
    <rPh sb="2" eb="4">
      <t>ショクイン</t>
    </rPh>
    <rPh sb="5" eb="7">
      <t>ハイチ</t>
    </rPh>
    <rPh sb="7" eb="9">
      <t>ジョウキョウ</t>
    </rPh>
    <rPh sb="11" eb="13">
      <t>ジョウキン</t>
    </rPh>
    <rPh sb="13" eb="15">
      <t>カンザン</t>
    </rPh>
    <phoneticPr fontId="5"/>
  </si>
  <si>
    <t>看護職員配置加算</t>
    <rPh sb="0" eb="2">
      <t>カンゴ</t>
    </rPh>
    <rPh sb="2" eb="4">
      <t>ショクイン</t>
    </rPh>
    <rPh sb="4" eb="6">
      <t>ハイチ</t>
    </rPh>
    <rPh sb="6" eb="8">
      <t>カサン</t>
    </rPh>
    <phoneticPr fontId="5"/>
  </si>
  <si>
    <t>５　共同生活援助</t>
    <rPh sb="2" eb="8">
      <t>キョウドウセイカツエンジョ</t>
    </rPh>
    <phoneticPr fontId="5"/>
  </si>
  <si>
    <t>看護職員配置加算（Ⅱ）</t>
    <rPh sb="0" eb="2">
      <t>カンゴ</t>
    </rPh>
    <rPh sb="2" eb="4">
      <t>ショクイン</t>
    </rPh>
    <rPh sb="4" eb="6">
      <t>ハイチ</t>
    </rPh>
    <rPh sb="6" eb="8">
      <t>カサン</t>
    </rPh>
    <phoneticPr fontId="5"/>
  </si>
  <si>
    <t>４　宿泊型自立訓練</t>
    <phoneticPr fontId="5"/>
  </si>
  <si>
    <t>看護職員配置加算（Ⅰ）</t>
    <rPh sb="0" eb="2">
      <t>カンゴ</t>
    </rPh>
    <rPh sb="2" eb="4">
      <t>ショクイン</t>
    </rPh>
    <rPh sb="4" eb="6">
      <t>ハイチ</t>
    </rPh>
    <rPh sb="6" eb="8">
      <t>カサン</t>
    </rPh>
    <phoneticPr fontId="5"/>
  </si>
  <si>
    <t>３　生活訓練</t>
    <rPh sb="2" eb="4">
      <t>セイカツ</t>
    </rPh>
    <rPh sb="4" eb="6">
      <t>クンレン</t>
    </rPh>
    <phoneticPr fontId="5"/>
  </si>
  <si>
    <t>常勤看護職員等配置加算</t>
    <rPh sb="0" eb="2">
      <t>ジョウキン</t>
    </rPh>
    <rPh sb="2" eb="4">
      <t>カンゴ</t>
    </rPh>
    <rPh sb="4" eb="6">
      <t>ショクイン</t>
    </rPh>
    <rPh sb="6" eb="7">
      <t>トウ</t>
    </rPh>
    <rPh sb="7" eb="9">
      <t>ハイチ</t>
    </rPh>
    <rPh sb="9" eb="11">
      <t>カサン</t>
    </rPh>
    <phoneticPr fontId="5"/>
  </si>
  <si>
    <t>２　短期入所</t>
    <rPh sb="2" eb="4">
      <t>タンキ</t>
    </rPh>
    <rPh sb="4" eb="6">
      <t>ニュウショ</t>
    </rPh>
    <phoneticPr fontId="5"/>
  </si>
  <si>
    <t>常勤看護職員等配置加算</t>
    <phoneticPr fontId="5"/>
  </si>
  <si>
    <t>１　生活介護</t>
    <rPh sb="4" eb="6">
      <t>カイゴ</t>
    </rPh>
    <phoneticPr fontId="5"/>
  </si>
  <si>
    <t>サービスの種類
算定する加算の区分</t>
    <rPh sb="5" eb="7">
      <t>シュルイ</t>
    </rPh>
    <rPh sb="8" eb="10">
      <t>サンテイ</t>
    </rPh>
    <rPh sb="12" eb="14">
      <t>カサン</t>
    </rPh>
    <rPh sb="15" eb="17">
      <t>クブン</t>
    </rPh>
    <phoneticPr fontId="5"/>
  </si>
  <si>
    <t>１　新規　　　２　継続　　　３　変更　　　４　終了</t>
    <rPh sb="2" eb="4">
      <t>シンキ</t>
    </rPh>
    <rPh sb="9" eb="11">
      <t>ケイゾク</t>
    </rPh>
    <rPh sb="16" eb="18">
      <t>ヘンコウ</t>
    </rPh>
    <rPh sb="23" eb="25">
      <t>シュウリョウ</t>
    </rPh>
    <phoneticPr fontId="5"/>
  </si>
  <si>
    <t>異動区分</t>
    <rPh sb="0" eb="1">
      <t>イ</t>
    </rPh>
    <rPh sb="1" eb="2">
      <t>ドウ</t>
    </rPh>
    <rPh sb="2" eb="3">
      <t>ク</t>
    </rPh>
    <rPh sb="3" eb="4">
      <t>ブン</t>
    </rPh>
    <phoneticPr fontId="5"/>
  </si>
  <si>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5"/>
  </si>
  <si>
    <r>
      <t>　　</t>
    </r>
    <r>
      <rPr>
        <sz val="12"/>
        <color rgb="FFFF0000"/>
        <rFont val="HGｺﾞｼｯｸM"/>
        <family val="3"/>
        <charset val="128"/>
      </rPr>
      <t>　</t>
    </r>
    <r>
      <rPr>
        <sz val="12"/>
        <rFont val="HGｺﾞｼｯｸM"/>
        <family val="3"/>
        <charset val="128"/>
      </rPr>
      <t>年　　　月　　　日</t>
    </r>
    <phoneticPr fontId="5"/>
  </si>
  <si>
    <t>様式第38号</t>
    <rPh sb="0" eb="3">
      <t>ヨウシキダイ</t>
    </rPh>
    <rPh sb="5" eb="6">
      <t>ゴウ</t>
    </rPh>
    <phoneticPr fontId="5"/>
  </si>
  <si>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70"/>
  </si>
  <si>
    <t>SIMを用いた評価結果を集計し、公表していること。</t>
    <rPh sb="4" eb="5">
      <t>モチ</t>
    </rPh>
    <rPh sb="7" eb="9">
      <t>ヒョウカ</t>
    </rPh>
    <rPh sb="9" eb="11">
      <t>ケッカ</t>
    </rPh>
    <rPh sb="12" eb="14">
      <t>シュウケイ</t>
    </rPh>
    <rPh sb="16" eb="18">
      <t>コウヒョウ</t>
    </rPh>
    <phoneticPr fontId="5"/>
  </si>
  <si>
    <t>支援プログラムを公表していること。</t>
    <rPh sb="0" eb="2">
      <t>シエン</t>
    </rPh>
    <rPh sb="8" eb="10">
      <t>コウヒョウ</t>
    </rPh>
    <phoneticPr fontId="5"/>
  </si>
  <si>
    <t>個別計画訓練支援（Ⅱ）の要件をすべて満たしている。</t>
    <rPh sb="0" eb="8">
      <t>コベツケイカククンレンシエン</t>
    </rPh>
    <rPh sb="12" eb="14">
      <t>ヨウケン</t>
    </rPh>
    <rPh sb="18" eb="19">
      <t>ミ</t>
    </rPh>
    <phoneticPr fontId="5"/>
  </si>
  <si>
    <t>確認欄</t>
    <rPh sb="0" eb="2">
      <t>カクニン</t>
    </rPh>
    <rPh sb="2" eb="3">
      <t>ラン</t>
    </rPh>
    <phoneticPr fontId="5"/>
  </si>
  <si>
    <t>算定要件</t>
    <rPh sb="0" eb="2">
      <t>サンテイ</t>
    </rPh>
    <rPh sb="2" eb="4">
      <t>ヨウケン</t>
    </rPh>
    <phoneticPr fontId="5"/>
  </si>
  <si>
    <t>個別計画訓練支援加算（Ⅰ）の要件</t>
    <rPh sb="14" eb="16">
      <t>ヨウケン</t>
    </rPh>
    <phoneticPr fontId="5"/>
  </si>
  <si>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5"/>
  </si>
  <si>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5"/>
  </si>
  <si>
    <t>　 ３　情報の共有・伝達</t>
    <rPh sb="4" eb="6">
      <t>ジョウホウ</t>
    </rPh>
    <rPh sb="7" eb="9">
      <t>キョウユウ</t>
    </rPh>
    <rPh sb="10" eb="12">
      <t>デンタツ</t>
    </rPh>
    <phoneticPr fontId="5"/>
  </si>
  <si>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5"/>
  </si>
  <si>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5"/>
  </si>
  <si>
    <t>　 ２　個別訓練実施計画
　　　 の運用</t>
    <rPh sb="4" eb="6">
      <t>コベツ</t>
    </rPh>
    <rPh sb="6" eb="8">
      <t>クンレン</t>
    </rPh>
    <rPh sb="8" eb="10">
      <t>ジッシ</t>
    </rPh>
    <rPh sb="10" eb="12">
      <t>ケイカク</t>
    </rPh>
    <rPh sb="18" eb="20">
      <t>ウンヨウ</t>
    </rPh>
    <phoneticPr fontId="5"/>
  </si>
  <si>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5"/>
  </si>
  <si>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5"/>
  </si>
  <si>
    <t>　 １　有資格者の配置等</t>
    <rPh sb="4" eb="8">
      <t>ユウシカクシャ</t>
    </rPh>
    <rPh sb="9" eb="11">
      <t>ハイチ</t>
    </rPh>
    <rPh sb="11" eb="12">
      <t>トウ</t>
    </rPh>
    <phoneticPr fontId="5"/>
  </si>
  <si>
    <t>確認欄</t>
    <phoneticPr fontId="70"/>
  </si>
  <si>
    <t>算定要件</t>
    <rPh sb="0" eb="2">
      <t>サンテイ</t>
    </rPh>
    <rPh sb="2" eb="4">
      <t>ヨウケン</t>
    </rPh>
    <phoneticPr fontId="70"/>
  </si>
  <si>
    <t>個別計画訓練支援加算（Ⅱ）の要件</t>
    <phoneticPr fontId="70"/>
  </si>
  <si>
    <t>１　新規　　　　２　変更　　　　３　終了</t>
    <phoneticPr fontId="70"/>
  </si>
  <si>
    <t>異動区分</t>
    <phoneticPr fontId="5"/>
  </si>
  <si>
    <t>個別計画訓練支援加算に関する届出書</t>
    <rPh sb="11" eb="12">
      <t>カン</t>
    </rPh>
    <phoneticPr fontId="70"/>
  </si>
  <si>
    <t>　　　　年　　月　　日</t>
    <rPh sb="4" eb="5">
      <t>ネン</t>
    </rPh>
    <rPh sb="7" eb="8">
      <t>ツキ</t>
    </rPh>
    <rPh sb="10" eb="11">
      <t>ニチ</t>
    </rPh>
    <phoneticPr fontId="5"/>
  </si>
  <si>
    <t>様式第39号</t>
    <rPh sb="0" eb="3">
      <t>ヨウシキダイ</t>
    </rPh>
    <rPh sb="5" eb="6">
      <t>ゴウ</t>
    </rPh>
    <phoneticPr fontId="5"/>
  </si>
  <si>
    <t>様式第41号</t>
    <rPh sb="0" eb="2">
      <t>ヨウシキ</t>
    </rPh>
    <rPh sb="2" eb="3">
      <t>ダイ</t>
    </rPh>
    <rPh sb="5" eb="6">
      <t>ゴウ</t>
    </rPh>
    <phoneticPr fontId="5"/>
  </si>
  <si>
    <t>様式第41号１　　（別　添）</t>
    <rPh sb="0" eb="2">
      <t>ヨウシキ</t>
    </rPh>
    <rPh sb="2" eb="3">
      <t>ダイ</t>
    </rPh>
    <rPh sb="5" eb="6">
      <t>ゴウ</t>
    </rPh>
    <rPh sb="10" eb="11">
      <t>ベツ</t>
    </rPh>
    <rPh sb="12" eb="13">
      <t>ソウ</t>
    </rPh>
    <phoneticPr fontId="5"/>
  </si>
  <si>
    <t>様式第41号２</t>
    <rPh sb="0" eb="2">
      <t>ヨウシキ</t>
    </rPh>
    <rPh sb="2" eb="3">
      <t>ダイ</t>
    </rPh>
    <rPh sb="5" eb="6">
      <t>ゴウ</t>
    </rPh>
    <phoneticPr fontId="5"/>
  </si>
  <si>
    <t>様式第41号３　（別　添）</t>
    <rPh sb="0" eb="2">
      <t>ヨウシキ</t>
    </rPh>
    <rPh sb="2" eb="3">
      <t>ダイ</t>
    </rPh>
    <rPh sb="5" eb="6">
      <t>ゴウ</t>
    </rPh>
    <rPh sb="9" eb="10">
      <t>ベツ</t>
    </rPh>
    <rPh sb="11" eb="12">
      <t>ソウ</t>
    </rPh>
    <phoneticPr fontId="5"/>
  </si>
  <si>
    <t>様式第43号</t>
    <rPh sb="0" eb="2">
      <t>ヨウシキ</t>
    </rPh>
    <rPh sb="2" eb="3">
      <t>ダイ</t>
    </rPh>
    <rPh sb="5" eb="6">
      <t>ゴウ</t>
    </rPh>
    <phoneticPr fontId="5"/>
  </si>
  <si>
    <t>様式第44号</t>
    <rPh sb="0" eb="2">
      <t>ヨウシキ</t>
    </rPh>
    <rPh sb="2" eb="3">
      <t>ダイ</t>
    </rPh>
    <rPh sb="5" eb="6">
      <t>ゴウ</t>
    </rPh>
    <phoneticPr fontId="5"/>
  </si>
  <si>
    <t>様式２－１</t>
    <rPh sb="0" eb="2">
      <t>ヨウシキ</t>
    </rPh>
    <phoneticPr fontId="74"/>
  </si>
  <si>
    <t>年</t>
    <rPh sb="0" eb="1">
      <t>ネン</t>
    </rPh>
    <phoneticPr fontId="74"/>
  </si>
  <si>
    <t>月</t>
    <rPh sb="0" eb="1">
      <t>ガツ</t>
    </rPh>
    <phoneticPr fontId="74"/>
  </si>
  <si>
    <t>日</t>
    <rPh sb="0" eb="1">
      <t>ニチ</t>
    </rPh>
    <phoneticPr fontId="7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</si>
  <si>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74"/>
  </si>
  <si>
    <t>事業所名</t>
    <rPh sb="0" eb="3">
      <t>ジギョウショ</t>
    </rPh>
    <rPh sb="3" eb="4">
      <t>メイ</t>
    </rPh>
    <phoneticPr fontId="74"/>
  </si>
  <si>
    <t>事業所番号</t>
    <rPh sb="0" eb="3">
      <t>ジギョウショ</t>
    </rPh>
    <rPh sb="3" eb="5">
      <t>バンゴウ</t>
    </rPh>
    <phoneticPr fontId="74"/>
  </si>
  <si>
    <t>住　所</t>
    <rPh sb="0" eb="1">
      <t>ジュウ</t>
    </rPh>
    <rPh sb="2" eb="3">
      <t>ショ</t>
    </rPh>
    <phoneticPr fontId="74"/>
  </si>
  <si>
    <t>管理者名</t>
    <rPh sb="0" eb="4">
      <t>カンリシャメイ</t>
    </rPh>
    <phoneticPr fontId="74"/>
  </si>
  <si>
    <t>電話番号</t>
    <rPh sb="0" eb="2">
      <t>デンワ</t>
    </rPh>
    <rPh sb="2" eb="4">
      <t>バンゴウ</t>
    </rPh>
    <phoneticPr fontId="74"/>
  </si>
  <si>
    <t>対象年度</t>
    <rPh sb="0" eb="2">
      <t>タイショウ</t>
    </rPh>
    <rPh sb="2" eb="4">
      <t>ネンド</t>
    </rPh>
    <phoneticPr fontId="74"/>
  </si>
  <si>
    <t>（Ⅰ）労働時間</t>
    <phoneticPr fontId="74"/>
  </si>
  <si>
    <t>（Ⅳ）　支援力向上（※）</t>
    <rPh sb="4" eb="6">
      <t>シエン</t>
    </rPh>
    <rPh sb="6" eb="7">
      <t>リョク</t>
    </rPh>
    <rPh sb="7" eb="9">
      <t>コウジョウ</t>
    </rPh>
    <phoneticPr fontId="74"/>
  </si>
  <si>
    <t>①1日の平均労働時間が７時間以上</t>
    <rPh sb="2" eb="3">
      <t>ニチ</t>
    </rPh>
    <rPh sb="4" eb="6">
      <t>ヘイキン</t>
    </rPh>
    <rPh sb="6" eb="8">
      <t>ロウドウ</t>
    </rPh>
    <rPh sb="8" eb="10">
      <t>ジカン</t>
    </rPh>
    <rPh sb="12" eb="14">
      <t>ジカン</t>
    </rPh>
    <rPh sb="14" eb="16">
      <t>イジョウ</t>
    </rPh>
    <phoneticPr fontId="74"/>
  </si>
  <si>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7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</si>
  <si>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74"/>
  </si>
  <si>
    <t>　　　参加した職員が１人以上参加している</t>
    <rPh sb="3" eb="5">
      <t>サンカ</t>
    </rPh>
    <rPh sb="7" eb="9">
      <t>ショクイン</t>
    </rPh>
    <rPh sb="11" eb="12">
      <t>ニン</t>
    </rPh>
    <rPh sb="12" eb="14">
      <t>イジョウ</t>
    </rPh>
    <rPh sb="14" eb="16">
      <t>サンカ</t>
    </rPh>
    <phoneticPr fontId="7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</si>
  <si>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7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</si>
  <si>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7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</si>
  <si>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74"/>
  </si>
  <si>
    <t>　　　１回以上の場合</t>
    <rPh sb="4" eb="5">
      <t>カイ</t>
    </rPh>
    <rPh sb="5" eb="7">
      <t>イジョウ</t>
    </rPh>
    <rPh sb="8" eb="10">
      <t>バアイ</t>
    </rPh>
    <phoneticPr fontId="7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</si>
  <si>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74"/>
  </si>
  <si>
    <t>③視察・実習の実施又は受け入れ</t>
    <rPh sb="1" eb="3">
      <t>シサツ</t>
    </rPh>
    <rPh sb="4" eb="6">
      <t>ジッシュウ</t>
    </rPh>
    <rPh sb="7" eb="9">
      <t>ジッシ</t>
    </rPh>
    <rPh sb="9" eb="10">
      <t>マタ</t>
    </rPh>
    <rPh sb="11" eb="12">
      <t>ウ</t>
    </rPh>
    <rPh sb="13" eb="14">
      <t>イ</t>
    </rPh>
    <phoneticPr fontId="7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</si>
  <si>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74"/>
  </si>
  <si>
    <t>　　　 いずれか一方のみの取組を行っている</t>
    <rPh sb="8" eb="10">
      <t>イッポウ</t>
    </rPh>
    <rPh sb="13" eb="15">
      <t>トリクミ</t>
    </rPh>
    <rPh sb="16" eb="17">
      <t>オコナ</t>
    </rPh>
    <phoneticPr fontId="7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</si>
  <si>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74"/>
  </si>
  <si>
    <t>④販路拡大の商談会等への参加</t>
    <rPh sb="1" eb="3">
      <t>ハンロ</t>
    </rPh>
    <rPh sb="3" eb="5">
      <t>カクダイ</t>
    </rPh>
    <rPh sb="6" eb="9">
      <t>ショウダンカイ</t>
    </rPh>
    <rPh sb="9" eb="10">
      <t>トウ</t>
    </rPh>
    <rPh sb="12" eb="14">
      <t>サンカ</t>
    </rPh>
    <phoneticPr fontId="74"/>
  </si>
  <si>
    <t>⑧1日の平均労働時間が２時間未満</t>
    <rPh sb="2" eb="3">
      <t>ニチ</t>
    </rPh>
    <rPh sb="4" eb="6">
      <t>ヘイキン</t>
    </rPh>
    <rPh sb="6" eb="8">
      <t>ロウドウ</t>
    </rPh>
    <rPh sb="8" eb="10">
      <t>ジカン</t>
    </rPh>
    <rPh sb="12" eb="14">
      <t>ジカン</t>
    </rPh>
    <rPh sb="14" eb="16">
      <t>ミマン</t>
    </rPh>
    <phoneticPr fontId="74"/>
  </si>
  <si>
    <t>点</t>
    <rPh sb="0" eb="1">
      <t>テン</t>
    </rPh>
    <phoneticPr fontId="74"/>
  </si>
  <si>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74"/>
  </si>
  <si>
    <t>⑤職員の人事評価制度</t>
    <rPh sb="1" eb="3">
      <t>ショクイン</t>
    </rPh>
    <rPh sb="4" eb="6">
      <t>ジンジ</t>
    </rPh>
    <rPh sb="6" eb="8">
      <t>ヒョウカ</t>
    </rPh>
    <rPh sb="8" eb="10">
      <t>セイド</t>
    </rPh>
    <phoneticPr fontId="74"/>
  </si>
  <si>
    <t>（Ⅱ）生産活動</t>
    <rPh sb="3" eb="5">
      <t>セイサン</t>
    </rPh>
    <rPh sb="5" eb="7">
      <t>カツドウ</t>
    </rPh>
    <phoneticPr fontId="7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</si>
  <si>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74"/>
  </si>
  <si>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74"/>
  </si>
  <si>
    <t>⑥ピアサポーターの配置</t>
    <rPh sb="9" eb="11">
      <t>ハイチ</t>
    </rPh>
    <phoneticPr fontId="74"/>
  </si>
  <si>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74"/>
  </si>
  <si>
    <t>　　　ピアサポーターを職員として配置している</t>
    <rPh sb="11" eb="13">
      <t>ショクイン</t>
    </rPh>
    <rPh sb="16" eb="18">
      <t>ハイチ</t>
    </rPh>
    <phoneticPr fontId="74"/>
  </si>
  <si>
    <t>③過去３年の生産活動収支のうち前年度における生産活動収支のみが前年度に利用者に支払う賃金の総額以上</t>
    <phoneticPr fontId="74"/>
  </si>
  <si>
    <t>⑦第三者評価</t>
    <rPh sb="1" eb="2">
      <t>ダイ</t>
    </rPh>
    <rPh sb="2" eb="4">
      <t>サンシャ</t>
    </rPh>
    <rPh sb="4" eb="6">
      <t>ヒョウカ</t>
    </rPh>
    <phoneticPr fontId="7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</si>
  <si>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74"/>
  </si>
  <si>
    <t>④過去３年の生産活動収支のうち前々年度における生産活動収支のみが前々年度に利用者に支払う賃金の総額以上</t>
    <phoneticPr fontId="7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</si>
  <si>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74"/>
  </si>
  <si>
    <t>⑤過去３年の生産活動収支のうち前年度及び前々年度の各年度における生産活動収支がいずれも当該各年度に利用者に支払う賃金の総額未満</t>
    <phoneticPr fontId="7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</si>
  <si>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74"/>
  </si>
  <si>
    <t>⑥過去３年の生産活動収支がいずれも当該各年度に利用者に支払う賃金の総額未満</t>
    <phoneticPr fontId="74"/>
  </si>
  <si>
    <t>小計（注2）</t>
    <rPh sb="0" eb="2">
      <t>ショウケイ</t>
    </rPh>
    <rPh sb="3" eb="4">
      <t>チュウ</t>
    </rPh>
    <phoneticPr fontId="74"/>
  </si>
  <si>
    <t>（※）８項目の合計点に応じた点数</t>
    <phoneticPr fontId="74"/>
  </si>
  <si>
    <t>（注2）5以上:15点、4～3：5点、2点以下：0点</t>
    <phoneticPr fontId="74"/>
  </si>
  <si>
    <t>①60点 ②50点 ③40点 ④20点 ⑤－10点 ⑥－20点</t>
    <rPh sb="3" eb="4">
      <t>テン</t>
    </rPh>
    <rPh sb="8" eb="9">
      <t>テン</t>
    </rPh>
    <rPh sb="13" eb="14">
      <t>テン</t>
    </rPh>
    <rPh sb="18" eb="19">
      <t>テン</t>
    </rPh>
    <phoneticPr fontId="74"/>
  </si>
  <si>
    <t>（Ⅴ）地域連携活動</t>
  </si>
  <si>
    <t>（Ⅲ）多様な働き方（※）</t>
    <rPh sb="3" eb="5">
      <t>タヨウ</t>
    </rPh>
    <rPh sb="6" eb="7">
      <t>ハタラ</t>
    </rPh>
    <rPh sb="8" eb="9">
      <t>カタ</t>
    </rPh>
    <phoneticPr fontId="7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</si>
  <si>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7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</si>
  <si>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74"/>
  </si>
  <si>
    <t>　　　　　就業規則等で定めている</t>
    <rPh sb="5" eb="7">
      <t>シュウギョウ</t>
    </rPh>
    <rPh sb="7" eb="9">
      <t>キソク</t>
    </rPh>
    <rPh sb="9" eb="10">
      <t>トウ</t>
    </rPh>
    <rPh sb="11" eb="12">
      <t>サダ</t>
    </rPh>
    <phoneticPr fontId="74"/>
  </si>
  <si>
    <t>②利用者を職員として登用する制度</t>
    <phoneticPr fontId="74"/>
  </si>
  <si>
    <t>1事例以上ある場合:10点</t>
    <rPh sb="1" eb="3">
      <t>ジレイ</t>
    </rPh>
    <rPh sb="3" eb="5">
      <t>イジョウ</t>
    </rPh>
    <rPh sb="7" eb="9">
      <t>バアイ</t>
    </rPh>
    <rPh sb="12" eb="13">
      <t>テン</t>
    </rPh>
    <phoneticPr fontId="74"/>
  </si>
  <si>
    <t>（Ⅵ）経営改善計画</t>
    <rPh sb="3" eb="5">
      <t>ケイエイ</t>
    </rPh>
    <rPh sb="5" eb="7">
      <t>カイゼン</t>
    </rPh>
    <rPh sb="7" eb="9">
      <t>ケイカク</t>
    </rPh>
    <phoneticPr fontId="7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</si>
  <si>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74"/>
  </si>
  <si>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74"/>
  </si>
  <si>
    <t>④フレックスタイム制に係る労働条件</t>
    <rPh sb="9" eb="10">
      <t>セイ</t>
    </rPh>
    <rPh sb="11" eb="12">
      <t>カカ</t>
    </rPh>
    <rPh sb="13" eb="15">
      <t>ロウドウ</t>
    </rPh>
    <rPh sb="15" eb="17">
      <t>ジョウケン</t>
    </rPh>
    <phoneticPr fontId="74"/>
  </si>
  <si>
    <t>期限内に提出していない場合:-50点</t>
    <rPh sb="0" eb="3">
      <t>キゲンナイ</t>
    </rPh>
    <rPh sb="4" eb="6">
      <t>テイシュツ</t>
    </rPh>
    <rPh sb="11" eb="13">
      <t>バアイ</t>
    </rPh>
    <rPh sb="17" eb="18">
      <t>テン</t>
    </rPh>
    <phoneticPr fontId="74"/>
  </si>
  <si>
    <t>⑤短時間勤務に係る労働条件</t>
    <rPh sb="1" eb="4">
      <t>タンジカン</t>
    </rPh>
    <rPh sb="4" eb="6">
      <t>キンム</t>
    </rPh>
    <rPh sb="7" eb="8">
      <t>カカ</t>
    </rPh>
    <rPh sb="9" eb="11">
      <t>ロウドウ</t>
    </rPh>
    <rPh sb="11" eb="13">
      <t>ジョウケン</t>
    </rPh>
    <phoneticPr fontId="74"/>
  </si>
  <si>
    <t>（Ⅶ）利用者の知識・能力向上</t>
    <rPh sb="3" eb="6">
      <t>リヨウシャ</t>
    </rPh>
    <rPh sb="7" eb="9">
      <t>チシキ</t>
    </rPh>
    <rPh sb="10" eb="12">
      <t>ノウリョク</t>
    </rPh>
    <rPh sb="12" eb="14">
      <t>コウジョウ</t>
    </rPh>
    <phoneticPr fontId="74"/>
  </si>
  <si>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74"/>
  </si>
  <si>
    <t>⑥時差出勤制度に係る労働条件</t>
    <rPh sb="1" eb="3">
      <t>ジサ</t>
    </rPh>
    <rPh sb="3" eb="5">
      <t>シュッキン</t>
    </rPh>
    <rPh sb="5" eb="7">
      <t>セイド</t>
    </rPh>
    <rPh sb="8" eb="9">
      <t>カカ</t>
    </rPh>
    <rPh sb="10" eb="12">
      <t>ロウドウ</t>
    </rPh>
    <rPh sb="12" eb="14">
      <t>ジョウケン</t>
    </rPh>
    <phoneticPr fontId="7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</si>
  <si>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74"/>
  </si>
  <si>
    <t>⑧傷病休暇等の取得に関する事項</t>
    <rPh sb="1" eb="3">
      <t>ショウビョウ</t>
    </rPh>
    <rPh sb="3" eb="5">
      <t>キュウカ</t>
    </rPh>
    <rPh sb="5" eb="6">
      <t>トウ</t>
    </rPh>
    <rPh sb="7" eb="9">
      <t>シュトク</t>
    </rPh>
    <rPh sb="10" eb="11">
      <t>カン</t>
    </rPh>
    <rPh sb="13" eb="15">
      <t>ジコウ</t>
    </rPh>
    <phoneticPr fontId="74"/>
  </si>
  <si>
    <t>小計（注1）</t>
    <rPh sb="0" eb="2">
      <t>ショウケイ</t>
    </rPh>
    <rPh sb="3" eb="4">
      <t>チュウ</t>
    </rPh>
    <phoneticPr fontId="74"/>
  </si>
  <si>
    <t>（※）８項目の合計点に応じた点数</t>
    <rPh sb="14" eb="16">
      <t>テンスウ</t>
    </rPh>
    <phoneticPr fontId="74"/>
  </si>
  <si>
    <t>（注1）5以上:15点、4～3：5点、2点以下：0点</t>
    <rPh sb="1" eb="2">
      <t>チュウ</t>
    </rPh>
    <rPh sb="5" eb="7">
      <t>イジョウ</t>
    </rPh>
    <rPh sb="10" eb="11">
      <t>テン</t>
    </rPh>
    <rPh sb="17" eb="18">
      <t>テン</t>
    </rPh>
    <rPh sb="20" eb="21">
      <t>テン</t>
    </rPh>
    <rPh sb="21" eb="23">
      <t>イカ</t>
    </rPh>
    <rPh sb="25" eb="26">
      <t>テン</t>
    </rPh>
    <phoneticPr fontId="74"/>
  </si>
  <si>
    <t>項目</t>
    <rPh sb="0" eb="2">
      <t>コウモク</t>
    </rPh>
    <phoneticPr fontId="74"/>
  </si>
  <si>
    <t>点数</t>
    <rPh sb="0" eb="2">
      <t>テンスウ</t>
    </rPh>
    <phoneticPr fontId="74"/>
  </si>
  <si>
    <t>労働時間</t>
    <phoneticPr fontId="74"/>
  </si>
  <si>
    <t>5点</t>
    <rPh sb="1" eb="2">
      <t>テン</t>
    </rPh>
    <phoneticPr fontId="74"/>
  </si>
  <si>
    <t>20点</t>
    <rPh sb="2" eb="3">
      <t>テン</t>
    </rPh>
    <phoneticPr fontId="74"/>
  </si>
  <si>
    <t>30点</t>
    <rPh sb="2" eb="3">
      <t>テン</t>
    </rPh>
    <phoneticPr fontId="74"/>
  </si>
  <si>
    <t>40点</t>
    <rPh sb="2" eb="3">
      <t>テン</t>
    </rPh>
    <phoneticPr fontId="74"/>
  </si>
  <si>
    <t>55点</t>
    <rPh sb="2" eb="3">
      <t>テン</t>
    </rPh>
    <phoneticPr fontId="74"/>
  </si>
  <si>
    <t>65点</t>
    <rPh sb="2" eb="3">
      <t>テン</t>
    </rPh>
    <phoneticPr fontId="74"/>
  </si>
  <si>
    <t>80点</t>
    <rPh sb="2" eb="3">
      <t>テン</t>
    </rPh>
    <phoneticPr fontId="74"/>
  </si>
  <si>
    <t>90点</t>
    <rPh sb="2" eb="3">
      <t>テン</t>
    </rPh>
    <phoneticPr fontId="74"/>
  </si>
  <si>
    <t>生産活動</t>
    <phoneticPr fontId="74"/>
  </si>
  <si>
    <t>⁻20点</t>
    <phoneticPr fontId="74"/>
  </si>
  <si>
    <t>⁻10点</t>
    <rPh sb="3" eb="4">
      <t>テン</t>
    </rPh>
    <phoneticPr fontId="74"/>
  </si>
  <si>
    <t>50点</t>
    <rPh sb="2" eb="3">
      <t>テン</t>
    </rPh>
    <phoneticPr fontId="74"/>
  </si>
  <si>
    <t>60点</t>
    <rPh sb="2" eb="3">
      <t>テン</t>
    </rPh>
    <phoneticPr fontId="74"/>
  </si>
  <si>
    <t>合計</t>
    <rPh sb="0" eb="2">
      <t>ゴウケイ</t>
    </rPh>
    <phoneticPr fontId="74"/>
  </si>
  <si>
    <t>多様な働き方</t>
    <phoneticPr fontId="74"/>
  </si>
  <si>
    <t>0点</t>
    <rPh sb="1" eb="2">
      <t>テン</t>
    </rPh>
    <phoneticPr fontId="74"/>
  </si>
  <si>
    <t>15点</t>
    <rPh sb="2" eb="3">
      <t>テン</t>
    </rPh>
    <phoneticPr fontId="74"/>
  </si>
  <si>
    <t>／２００点</t>
    <rPh sb="4" eb="5">
      <t>テン</t>
    </rPh>
    <phoneticPr fontId="74"/>
  </si>
  <si>
    <t>支援力向上</t>
    <phoneticPr fontId="74"/>
  </si>
  <si>
    <t>地域連携活動</t>
    <phoneticPr fontId="74"/>
  </si>
  <si>
    <t>10点</t>
    <rPh sb="2" eb="3">
      <t>テン</t>
    </rPh>
    <phoneticPr fontId="74"/>
  </si>
  <si>
    <t>経営改善計画</t>
    <rPh sb="0" eb="2">
      <t>ケイエイ</t>
    </rPh>
    <rPh sb="2" eb="4">
      <t>カイゼン</t>
    </rPh>
    <rPh sb="4" eb="6">
      <t>ケイカク</t>
    </rPh>
    <phoneticPr fontId="74"/>
  </si>
  <si>
    <t>⁻50点</t>
    <rPh sb="3" eb="4">
      <t>テン</t>
    </rPh>
    <phoneticPr fontId="74"/>
  </si>
  <si>
    <t>利用者の知識・能力向上</t>
    <rPh sb="0" eb="3">
      <t>リヨウシャ</t>
    </rPh>
    <rPh sb="4" eb="6">
      <t>チシキ</t>
    </rPh>
    <rPh sb="7" eb="9">
      <t>ノウリョク</t>
    </rPh>
    <rPh sb="9" eb="11">
      <t>コウジョウ</t>
    </rPh>
    <phoneticPr fontId="74"/>
  </si>
  <si>
    <t>様式第44号－1</t>
    <rPh sb="0" eb="2">
      <t>ヨウシキ</t>
    </rPh>
    <rPh sb="2" eb="3">
      <t>ダイ</t>
    </rPh>
    <rPh sb="5" eb="6">
      <t>ゴウ</t>
    </rPh>
    <phoneticPr fontId="5"/>
  </si>
  <si>
    <t>様式第45号</t>
    <rPh sb="0" eb="2">
      <t>ヨウシキ</t>
    </rPh>
    <rPh sb="2" eb="3">
      <t>ダイ</t>
    </rPh>
    <rPh sb="5" eb="6">
      <t>ゴウ</t>
    </rPh>
    <phoneticPr fontId="5"/>
  </si>
  <si>
    <t>様式第45号1参考書式（賃金向上計画書）</t>
    <rPh sb="0" eb="2">
      <t>ヨウシキ</t>
    </rPh>
    <rPh sb="2" eb="3">
      <t>ダイ</t>
    </rPh>
    <rPh sb="5" eb="6">
      <t>ゴウ</t>
    </rPh>
    <rPh sb="7" eb="9">
      <t>サンコウ</t>
    </rPh>
    <rPh sb="9" eb="11">
      <t>ショシキ</t>
    </rPh>
    <rPh sb="12" eb="14">
      <t>チンギン</t>
    </rPh>
    <rPh sb="14" eb="16">
      <t>コウジョウ</t>
    </rPh>
    <rPh sb="16" eb="19">
      <t>ケイカクショ</t>
    </rPh>
    <phoneticPr fontId="5"/>
  </si>
  <si>
    <t>様式第48号</t>
    <rPh sb="0" eb="2">
      <t>ヨウシキ</t>
    </rPh>
    <rPh sb="2" eb="3">
      <t>ダイ</t>
    </rPh>
    <rPh sb="5" eb="6">
      <t>ゴウ</t>
    </rPh>
    <phoneticPr fontId="5"/>
  </si>
  <si>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</si>
  <si>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</si>
  <si>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5"/>
  </si>
  <si>
    <t>確認欄</t>
    <rPh sb="0" eb="2">
      <t>カクニン</t>
    </rPh>
    <rPh sb="2" eb="3">
      <t>ラン</t>
    </rPh>
    <phoneticPr fontId="74"/>
  </si>
  <si>
    <t>　直上により配置した者のいずれかにより、当該事業所等の従業者に対し、障害者に対する配慮等に関する研修を年１回以上行っている。</t>
    <phoneticPr fontId="74"/>
  </si>
  <si>
    <t>５　研修の実施</t>
    <rPh sb="2" eb="4">
      <t>ケンシュウ</t>
    </rPh>
    <rPh sb="5" eb="7">
      <t>ジッシ</t>
    </rPh>
    <phoneticPr fontId="74"/>
  </si>
  <si>
    <t>研修の
実施主体</t>
    <phoneticPr fontId="74"/>
  </si>
  <si>
    <t>受講
年度</t>
    <rPh sb="0" eb="2">
      <t>ジュコウ</t>
    </rPh>
    <rPh sb="3" eb="5">
      <t>ネンド</t>
    </rPh>
    <phoneticPr fontId="74"/>
  </si>
  <si>
    <t>＜雇用されている障害者又は障害者であった者＞</t>
    <rPh sb="1" eb="3">
      <t>コヨウ</t>
    </rPh>
    <rPh sb="8" eb="11">
      <t>ショウガイシャ</t>
    </rPh>
    <rPh sb="11" eb="12">
      <t>マタ</t>
    </rPh>
    <rPh sb="13" eb="16">
      <t>ショウガイシャ</t>
    </rPh>
    <rPh sb="20" eb="21">
      <t>シャ</t>
    </rPh>
    <phoneticPr fontId="5"/>
  </si>
  <si>
    <t>４　障害者ピア
　サポート研修
　修了職員</t>
    <rPh sb="2" eb="5">
      <t>ショウガイシャ</t>
    </rPh>
    <rPh sb="13" eb="15">
      <t>ケンシュウ</t>
    </rPh>
    <rPh sb="17" eb="19">
      <t>シュウリョウ</t>
    </rPh>
    <rPh sb="19" eb="21">
      <t>ショクイン</t>
    </rPh>
    <phoneticPr fontId="5"/>
  </si>
  <si>
    <t>３　サービス費
　区分</t>
    <rPh sb="6" eb="7">
      <t>ヒ</t>
    </rPh>
    <rPh sb="9" eb="11">
      <t>クブン</t>
    </rPh>
    <phoneticPr fontId="5"/>
  </si>
  <si>
    <t>１　新規　　　　　２　変更　　　　　３　終了</t>
    <rPh sb="2" eb="4">
      <t>シンキ</t>
    </rPh>
    <rPh sb="11" eb="13">
      <t>ヘンコウ</t>
    </rPh>
    <rPh sb="20" eb="22">
      <t>シュウリョウ</t>
    </rPh>
    <phoneticPr fontId="5"/>
  </si>
  <si>
    <t>１　事業所名</t>
    <rPh sb="2" eb="5">
      <t>ジギョウショ</t>
    </rPh>
    <rPh sb="5" eb="6">
      <t>メイ</t>
    </rPh>
    <phoneticPr fontId="5"/>
  </si>
  <si>
    <t>ピアサポート実施加算に関する届出書</t>
    <rPh sb="6" eb="8">
      <t>ジッシ</t>
    </rPh>
    <rPh sb="8" eb="10">
      <t>カサン</t>
    </rPh>
    <rPh sb="11" eb="12">
      <t>カン</t>
    </rPh>
    <rPh sb="14" eb="16">
      <t>トドケデ</t>
    </rPh>
    <rPh sb="16" eb="17">
      <t>ショ</t>
    </rPh>
    <phoneticPr fontId="5"/>
  </si>
  <si>
    <t>　　年　　　　月　　　　日</t>
    <rPh sb="2" eb="3">
      <t>ネン</t>
    </rPh>
    <rPh sb="7" eb="8">
      <t>ガツ</t>
    </rPh>
    <rPh sb="12" eb="13">
      <t>ニチ</t>
    </rPh>
    <phoneticPr fontId="5"/>
  </si>
  <si>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74"/>
  </si>
  <si>
    <t>（　　該当　　　・　　　非該当　　）</t>
    <phoneticPr fontId="74"/>
  </si>
  <si>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74"/>
  </si>
  <si>
    <t>＜要件確認１＞　②の額が⑥の額以上となっていること。（②≧⑥）</t>
    <rPh sb="1" eb="3">
      <t>ヨウケン</t>
    </rPh>
    <rPh sb="3" eb="5">
      <t>カクニン</t>
    </rPh>
    <rPh sb="10" eb="11">
      <t>ガク</t>
    </rPh>
    <rPh sb="14" eb="15">
      <t>ガク</t>
    </rPh>
    <rPh sb="15" eb="17">
      <t>イジョウ</t>
    </rPh>
    <phoneticPr fontId="74"/>
  </si>
  <si>
    <t>算定要件</t>
    <phoneticPr fontId="74"/>
  </si>
  <si>
    <t>　　　　　　円</t>
    <rPh sb="6" eb="7">
      <t>エン</t>
    </rPh>
    <phoneticPr fontId="74"/>
  </si>
  <si>
    <t>⑥　①＋（④－⑤）　※④－⑤が０未満の場合は、０として算定すること。</t>
    <rPh sb="16" eb="18">
      <t>ミマン</t>
    </rPh>
    <rPh sb="19" eb="21">
      <t>バアイ</t>
    </rPh>
    <rPh sb="27" eb="29">
      <t>サンテイ</t>
    </rPh>
    <phoneticPr fontId="74"/>
  </si>
  <si>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74"/>
  </si>
  <si>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74"/>
  </si>
  <si>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74"/>
  </si>
  <si>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74"/>
  </si>
  <si>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74"/>
  </si>
  <si>
    <t>平均工賃月額等</t>
    <rPh sb="0" eb="2">
      <t>ヘイキン</t>
    </rPh>
    <rPh sb="2" eb="4">
      <t>コウチン</t>
    </rPh>
    <rPh sb="4" eb="6">
      <t>ゲツガク</t>
    </rPh>
    <rPh sb="6" eb="7">
      <t>ナド</t>
    </rPh>
    <phoneticPr fontId="74"/>
  </si>
  <si>
    <t>　１　新規　　　　　２　変更　　　　　３　終了</t>
    <phoneticPr fontId="74"/>
  </si>
  <si>
    <t>異動区分</t>
    <rPh sb="0" eb="2">
      <t>イドウ</t>
    </rPh>
    <rPh sb="2" eb="4">
      <t>クブン</t>
    </rPh>
    <phoneticPr fontId="74"/>
  </si>
  <si>
    <t>目標工賃達成加算に関する届出書</t>
    <rPh sb="0" eb="2">
      <t>モクヒョウ</t>
    </rPh>
    <rPh sb="2" eb="4">
      <t>コウチン</t>
    </rPh>
    <rPh sb="4" eb="6">
      <t>タッセイ</t>
    </rPh>
    <rPh sb="6" eb="8">
      <t>カサン</t>
    </rPh>
    <rPh sb="9" eb="10">
      <t>カン</t>
    </rPh>
    <phoneticPr fontId="74"/>
  </si>
  <si>
    <t>様式第50号</t>
    <rPh sb="0" eb="3">
      <t>ヨウシキダイ</t>
    </rPh>
    <rPh sb="5" eb="6">
      <t>ゴウ</t>
    </rPh>
    <phoneticPr fontId="5"/>
  </si>
  <si>
    <t>様式第51号</t>
    <rPh sb="0" eb="3">
      <t>ヨウシキダイ</t>
    </rPh>
    <rPh sb="5" eb="6">
      <t>ゴウ</t>
    </rPh>
    <phoneticPr fontId="5"/>
  </si>
  <si>
    <t>様式第52号１　（別　添　１）</t>
    <rPh sb="0" eb="2">
      <t>ヨウシキ</t>
    </rPh>
    <rPh sb="2" eb="3">
      <t>ダイ</t>
    </rPh>
    <rPh sb="5" eb="6">
      <t>ゴウ</t>
    </rPh>
    <rPh sb="9" eb="10">
      <t>ベツ</t>
    </rPh>
    <rPh sb="11" eb="12">
      <t>ソウ</t>
    </rPh>
    <phoneticPr fontId="5"/>
  </si>
  <si>
    <t>様式第52号２　（別　添　２）</t>
    <rPh sb="0" eb="2">
      <t>ヨウシキ</t>
    </rPh>
    <rPh sb="2" eb="3">
      <t>ダイ</t>
    </rPh>
    <rPh sb="5" eb="6">
      <t>ゴウ</t>
    </rPh>
    <rPh sb="9" eb="10">
      <t>ベツ</t>
    </rPh>
    <rPh sb="11" eb="12">
      <t>ソウ</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</si>
  <si>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</si>
  <si>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人員配置体制加算　算定の可否</t>
    <rPh sb="0" eb="2">
      <t>ジンイン</t>
    </rPh>
    <rPh sb="2" eb="4">
      <t>ハイチ</t>
    </rPh>
    <rPh sb="4" eb="6">
      <t>タイセイ</t>
    </rPh>
    <rPh sb="6" eb="8">
      <t>カサン</t>
    </rPh>
    <rPh sb="9" eb="11">
      <t>サンテイ</t>
    </rPh>
    <rPh sb="12" eb="14">
      <t>カヒ</t>
    </rPh>
    <phoneticPr fontId="5"/>
  </si>
  <si>
    <t>時間</t>
    <rPh sb="0" eb="2">
      <t>ジカン</t>
    </rPh>
    <phoneticPr fontId="5"/>
  </si>
  <si>
    <t>勤務延べ
時間数</t>
    <rPh sb="0" eb="3">
      <t>キンムノ</t>
    </rPh>
    <rPh sb="5" eb="8">
      <t>ジカンスウ</t>
    </rPh>
    <phoneticPr fontId="74"/>
  </si>
  <si>
    <t>人数</t>
    <rPh sb="0" eb="2">
      <t>ニンズウ</t>
    </rPh>
    <phoneticPr fontId="74"/>
  </si>
  <si>
    <t>世話人等</t>
    <rPh sb="0" eb="3">
      <t>セワニン</t>
    </rPh>
    <rPh sb="3" eb="4">
      <t>トウ</t>
    </rPh>
    <phoneticPr fontId="5"/>
  </si>
  <si>
    <t>○実際の特定従業者数</t>
    <rPh sb="1" eb="3">
      <t>ジッサイ</t>
    </rPh>
    <rPh sb="4" eb="6">
      <t>トクテイ</t>
    </rPh>
    <rPh sb="6" eb="9">
      <t>ジュウギョウシャ</t>
    </rPh>
    <rPh sb="9" eb="10">
      <t>スウ</t>
    </rPh>
    <phoneticPr fontId="74"/>
  </si>
  <si>
    <t>世話人等</t>
    <rPh sb="0" eb="3">
      <t>セワニン</t>
    </rPh>
    <rPh sb="3" eb="4">
      <t>ナド</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</si>
  <si>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74"/>
  </si>
  <si>
    <t>調整数（c）</t>
    <rPh sb="0" eb="2">
      <t>チョウセイ</t>
    </rPh>
    <rPh sb="2" eb="3">
      <t>スウ</t>
    </rPh>
    <phoneticPr fontId="5"/>
  </si>
  <si>
    <t>世話人等（ｂ）</t>
    <rPh sb="0" eb="3">
      <t>セワニン</t>
    </rPh>
    <rPh sb="3" eb="4">
      <t>ナド</t>
    </rPh>
    <phoneticPr fontId="5"/>
  </si>
  <si>
    <t>○人員配置体制加算の算定において必要な加配数</t>
    <rPh sb="16" eb="18">
      <t>ヒツヨウ</t>
    </rPh>
    <phoneticPr fontId="74"/>
  </si>
  <si>
    <t>合計（a）</t>
    <rPh sb="0" eb="2">
      <t>ゴウケイ</t>
    </rPh>
    <phoneticPr fontId="5"/>
  </si>
  <si>
    <t>生活支援員</t>
    <rPh sb="0" eb="2">
      <t>セイカツ</t>
    </rPh>
    <rPh sb="2" eb="5">
      <t>シエンイン</t>
    </rPh>
    <phoneticPr fontId="5"/>
  </si>
  <si>
    <t>世話人</t>
    <rPh sb="0" eb="3">
      <t>セワニン</t>
    </rPh>
    <phoneticPr fontId="5"/>
  </si>
  <si>
    <t>○基準上置くべき従業者数</t>
    <phoneticPr fontId="74"/>
  </si>
  <si>
    <t>７　人員配置の状況</t>
    <rPh sb="2" eb="4">
      <t>ジンイン</t>
    </rPh>
    <rPh sb="4" eb="6">
      <t>ハイチ</t>
    </rPh>
    <rPh sb="7" eb="9">
      <t>ジョウキョウ</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</si>
  <si>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</si>
  <si>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６　人員体制</t>
    <rPh sb="2" eb="4">
      <t>ジンイン</t>
    </rPh>
    <rPh sb="4" eb="6">
      <t>タイセイ</t>
    </rPh>
    <phoneticPr fontId="5"/>
  </si>
  <si>
    <t>※　新設の場合は推定値</t>
    <rPh sb="2" eb="4">
      <t>シンセツ</t>
    </rPh>
    <rPh sb="5" eb="7">
      <t>バアイ</t>
    </rPh>
    <rPh sb="8" eb="11">
      <t>スイテイチ</t>
    </rPh>
    <phoneticPr fontId="5"/>
  </si>
  <si>
    <t>前年度の利用者数の
平均値</t>
    <rPh sb="0" eb="3">
      <t>ゼンネンド</t>
    </rPh>
    <rPh sb="4" eb="7">
      <t>リヨウシャ</t>
    </rPh>
    <rPh sb="7" eb="8">
      <t>スウ</t>
    </rPh>
    <rPh sb="10" eb="12">
      <t>ヘイキン</t>
    </rPh>
    <rPh sb="12" eb="13">
      <t>チ</t>
    </rPh>
    <phoneticPr fontId="5"/>
  </si>
  <si>
    <t>５　利用者数</t>
    <rPh sb="2" eb="5">
      <t>リヨウシャ</t>
    </rPh>
    <rPh sb="5" eb="6">
      <t>スウ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</si>
  <si>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</si>
  <si>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４　申請する加算区分</t>
    <rPh sb="2" eb="4">
      <t>シンセイ</t>
    </rPh>
    <rPh sb="6" eb="8">
      <t>カサン</t>
    </rPh>
    <rPh sb="8" eb="10">
      <t>クブン</t>
    </rPh>
    <phoneticPr fontId="5"/>
  </si>
  <si>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</si>
  <si>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３　サービス種別</t>
    <rPh sb="6" eb="8">
      <t>シュベツ</t>
    </rPh>
    <phoneticPr fontId="5"/>
  </si>
  <si>
    <t>１　新規　　　　　　　　　２　変更　　　　　　　　　　３　終了</t>
    <rPh sb="2" eb="4">
      <t>シンキ</t>
    </rPh>
    <rPh sb="15" eb="17">
      <t>ヘンコウ</t>
    </rPh>
    <rPh sb="29" eb="31">
      <t>シュウリョウ</t>
    </rPh>
    <phoneticPr fontId="5"/>
  </si>
  <si>
    <t>１　法人・事業所の名称</t>
    <rPh sb="2" eb="4">
      <t>ホウジン</t>
    </rPh>
    <rPh sb="5" eb="8">
      <t>ジギョウショ</t>
    </rPh>
    <rPh sb="9" eb="11">
      <t>メイショウ</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</si>
  <si>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</si>
  <si>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様式第55号</t>
    <rPh sb="0" eb="2">
      <t>ヨウシキ</t>
    </rPh>
    <rPh sb="2" eb="3">
      <t>ダイ</t>
    </rPh>
    <rPh sb="5" eb="6">
      <t>ゴウ</t>
    </rPh>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</si>
  <si>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</si>
  <si>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</si>
  <si>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1週間に当該事業所における常勤職員の勤務すべき時間数（就業規則上に定める時間数）</t>
    <phoneticPr fontId="85"/>
  </si>
  <si>
    <t>世話人・生活支援員の合計</t>
    <rPh sb="0" eb="3">
      <t>セワニン</t>
    </rPh>
    <rPh sb="4" eb="6">
      <t>セイカツ</t>
    </rPh>
    <rPh sb="6" eb="9">
      <t>シエンイン</t>
    </rPh>
    <rPh sb="10" eb="12">
      <t>ゴウケイ</t>
    </rPh>
    <phoneticPr fontId="5"/>
  </si>
  <si>
    <t>生活支援員C</t>
    <rPh sb="0" eb="2">
      <t>セイカツ</t>
    </rPh>
    <rPh sb="2" eb="4">
      <t>シエン</t>
    </rPh>
    <rPh sb="4" eb="5">
      <t>イン</t>
    </rPh>
    <phoneticPr fontId="85"/>
  </si>
  <si>
    <t>生活支援員B</t>
    <rPh sb="0" eb="2">
      <t>セイカツ</t>
    </rPh>
    <rPh sb="2" eb="4">
      <t>シエン</t>
    </rPh>
    <rPh sb="4" eb="5">
      <t>イン</t>
    </rPh>
    <phoneticPr fontId="85"/>
  </si>
  <si>
    <t>生活支援員A</t>
    <rPh sb="0" eb="2">
      <t>セイカツ</t>
    </rPh>
    <rPh sb="2" eb="4">
      <t>シエン</t>
    </rPh>
    <rPh sb="4" eb="5">
      <t>イン</t>
    </rPh>
    <phoneticPr fontId="85"/>
  </si>
  <si>
    <t>世話人B</t>
    <rPh sb="0" eb="2">
      <t>セワ</t>
    </rPh>
    <rPh sb="2" eb="3">
      <t>ニン</t>
    </rPh>
    <phoneticPr fontId="85"/>
  </si>
  <si>
    <t>世話人A</t>
    <rPh sb="0" eb="3">
      <t>セワニン</t>
    </rPh>
    <phoneticPr fontId="8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</si>
  <si>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</si>
  <si>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</si>
  <si>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</si>
  <si>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</si>
  <si>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</si>
  <si>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</si>
  <si>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兼務先</t>
    <rPh sb="0" eb="2">
      <t>ケンム</t>
    </rPh>
    <rPh sb="2" eb="3">
      <t>サキ</t>
    </rPh>
    <phoneticPr fontId="85"/>
  </si>
  <si>
    <t>特定従業者換算後の人数</t>
    <rPh sb="0" eb="2">
      <t>トクテイ</t>
    </rPh>
    <rPh sb="2" eb="5">
      <t>ジュウギョウシャ</t>
    </rPh>
    <rPh sb="5" eb="7">
      <t>カンザン</t>
    </rPh>
    <rPh sb="7" eb="8">
      <t>ゴ</t>
    </rPh>
    <rPh sb="9" eb="11">
      <t>ニンズウ</t>
    </rPh>
    <phoneticPr fontId="5"/>
  </si>
  <si>
    <t>4週の合計</t>
    <rPh sb="1" eb="2">
      <t>シュウ</t>
    </rPh>
    <rPh sb="3" eb="5">
      <t>ゴウケイ</t>
    </rPh>
    <phoneticPr fontId="5"/>
  </si>
  <si>
    <t>勤務形態</t>
    <rPh sb="0" eb="2">
      <t>キンム</t>
    </rPh>
    <rPh sb="2" eb="4">
      <t>ケイタイ</t>
    </rPh>
    <phoneticPr fontId="5"/>
  </si>
  <si>
    <t>加配する特定従業者（世話人等）の勤務体制一覧表</t>
    <rPh sb="0" eb="2">
      <t>カハイ</t>
    </rPh>
    <rPh sb="4" eb="6">
      <t>トクテイ</t>
    </rPh>
    <rPh sb="6" eb="9">
      <t>ジュウギョウシャ</t>
    </rPh>
    <rPh sb="10" eb="12">
      <t>セワ</t>
    </rPh>
    <rPh sb="12" eb="14">
      <t>ニンナド</t>
    </rPh>
    <phoneticPr fontId="85"/>
  </si>
  <si>
    <t>総合計</t>
    <rPh sb="0" eb="1">
      <t>ソウ</t>
    </rPh>
    <rPh sb="1" eb="3">
      <t>ゴウケイ</t>
    </rPh>
    <phoneticPr fontId="5"/>
  </si>
  <si>
    <t>生活支援員E</t>
    <rPh sb="0" eb="2">
      <t>セイカツ</t>
    </rPh>
    <rPh sb="2" eb="4">
      <t>シエン</t>
    </rPh>
    <rPh sb="4" eb="5">
      <t>イン</t>
    </rPh>
    <phoneticPr fontId="85"/>
  </si>
  <si>
    <t>生活支援員D</t>
    <rPh sb="0" eb="2">
      <t>セイカツ</t>
    </rPh>
    <rPh sb="2" eb="4">
      <t>シエン</t>
    </rPh>
    <rPh sb="4" eb="5">
      <t>イン</t>
    </rPh>
    <phoneticPr fontId="85"/>
  </si>
  <si>
    <t>世話人E</t>
    <rPh sb="0" eb="2">
      <t>セワ</t>
    </rPh>
    <rPh sb="2" eb="3">
      <t>ニン</t>
    </rPh>
    <phoneticPr fontId="85"/>
  </si>
  <si>
    <t>世話人D</t>
    <rPh sb="0" eb="2">
      <t>セワ</t>
    </rPh>
    <rPh sb="2" eb="3">
      <t>ニン</t>
    </rPh>
    <phoneticPr fontId="85"/>
  </si>
  <si>
    <t>世話人C</t>
    <rPh sb="0" eb="2">
      <t>セワ</t>
    </rPh>
    <rPh sb="2" eb="3">
      <t>ニン</t>
    </rPh>
    <phoneticPr fontId="85"/>
  </si>
  <si>
    <t>世話人A</t>
    <rPh sb="0" eb="2">
      <t>セワ</t>
    </rPh>
    <rPh sb="2" eb="3">
      <t>ニン</t>
    </rPh>
    <phoneticPr fontId="85"/>
  </si>
  <si>
    <t>サービス管理責任者</t>
    <rPh sb="4" eb="6">
      <t>カンリ</t>
    </rPh>
    <rPh sb="6" eb="9">
      <t>セキニンシャ</t>
    </rPh>
    <phoneticPr fontId="5"/>
  </si>
  <si>
    <t>サービス管理
責任者</t>
    <phoneticPr fontId="5"/>
  </si>
  <si>
    <t>管理者</t>
    <rPh sb="0" eb="3">
      <t>カンリシャ</t>
    </rPh>
    <phoneticPr fontId="5"/>
  </si>
  <si>
    <t>夜間及び深夜の時間帯以外の時間帯</t>
    <rPh sb="10" eb="12">
      <t>イガイ</t>
    </rPh>
    <rPh sb="13" eb="15">
      <t>ジカン</t>
    </rPh>
    <rPh sb="15" eb="16">
      <t>タイ</t>
    </rPh>
    <phoneticPr fontId="85"/>
  </si>
  <si>
    <t>従業者の勤務体制一覧表</t>
    <phoneticPr fontId="85"/>
  </si>
  <si>
    <t>20:1</t>
    <phoneticPr fontId="5"/>
  </si>
  <si>
    <t>7.5:1</t>
    <phoneticPr fontId="5"/>
  </si>
  <si>
    <t>30:1</t>
    <phoneticPr fontId="5"/>
  </si>
  <si>
    <t>12:1</t>
    <phoneticPr fontId="5"/>
  </si>
  <si>
    <t>算定要件に対しての加配状況</t>
    <phoneticPr fontId="5"/>
  </si>
  <si>
    <t>算定要件に対しての加配状況</t>
    <rPh sb="0" eb="4">
      <t>サンテイヨウケン</t>
    </rPh>
    <rPh sb="5" eb="6">
      <t>タイ</t>
    </rPh>
    <rPh sb="9" eb="11">
      <t>カハイ</t>
    </rPh>
    <rPh sb="11" eb="13">
      <t>ジョウキョウ</t>
    </rPh>
    <phoneticPr fontId="5"/>
  </si>
  <si>
    <t>加配状況</t>
    <rPh sb="0" eb="2">
      <t>カハイ</t>
    </rPh>
    <rPh sb="2" eb="4">
      <t>ジョウキョウ</t>
    </rPh>
    <phoneticPr fontId="5"/>
  </si>
  <si>
    <t>不足調整数</t>
    <rPh sb="0" eb="2">
      <t>フソク</t>
    </rPh>
    <rPh sb="2" eb="4">
      <t>チョウセイ</t>
    </rPh>
    <rPh sb="4" eb="5">
      <t>スウ</t>
    </rPh>
    <phoneticPr fontId="5"/>
  </si>
  <si>
    <t>不足加配数</t>
    <rPh sb="0" eb="2">
      <t>フソク</t>
    </rPh>
    <rPh sb="2" eb="4">
      <t>カハイ</t>
    </rPh>
    <rPh sb="4" eb="5">
      <t>スウ</t>
    </rPh>
    <phoneticPr fontId="5"/>
  </si>
  <si>
    <t>勤務延べ時間</t>
    <rPh sb="0" eb="3">
      <t>キンムノ</t>
    </rPh>
    <rPh sb="4" eb="6">
      <t>ジカン</t>
    </rPh>
    <phoneticPr fontId="5"/>
  </si>
  <si>
    <t>特定従業者数</t>
    <rPh sb="0" eb="5">
      <t>トクテイジュウギョウシャ</t>
    </rPh>
    <rPh sb="5" eb="6">
      <t>スウ</t>
    </rPh>
    <phoneticPr fontId="5"/>
  </si>
  <si>
    <t>20:1の場合</t>
    <rPh sb="5" eb="7">
      <t>バアイ</t>
    </rPh>
    <phoneticPr fontId="5"/>
  </si>
  <si>
    <t>7.5:1の場合</t>
    <rPh sb="6" eb="8">
      <t>バアイ</t>
    </rPh>
    <phoneticPr fontId="5"/>
  </si>
  <si>
    <t>30:1の場合</t>
    <rPh sb="5" eb="7">
      <t>バアイ</t>
    </rPh>
    <phoneticPr fontId="5"/>
  </si>
  <si>
    <t>12:1の場合</t>
    <rPh sb="5" eb="7">
      <t>バアイ</t>
    </rPh>
    <phoneticPr fontId="5"/>
  </si>
  <si>
    <t>日中サービス支援型</t>
    <rPh sb="0" eb="2">
      <t>ニッチュウ</t>
    </rPh>
    <rPh sb="6" eb="9">
      <t>シエンガタ</t>
    </rPh>
    <phoneticPr fontId="5"/>
  </si>
  <si>
    <t>介護包括サービス型・外部サービス利用型</t>
    <rPh sb="0" eb="4">
      <t>カイゴホウカツ</t>
    </rPh>
    <rPh sb="8" eb="9">
      <t>ガタ</t>
    </rPh>
    <rPh sb="10" eb="12">
      <t>ガイブ</t>
    </rPh>
    <rPh sb="16" eb="19">
      <t>リヨウガタ</t>
    </rPh>
    <phoneticPr fontId="5"/>
  </si>
  <si>
    <t>調整数：</t>
    <rPh sb="0" eb="2">
      <t>チョウセイ</t>
    </rPh>
    <rPh sb="2" eb="3">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</si>
  <si>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</si>
  <si>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</si>
  <si>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生活支援員</t>
    <rPh sb="0" eb="2">
      <t>セイカツ</t>
    </rPh>
    <rPh sb="2" eb="4">
      <t>シエン</t>
    </rPh>
    <rPh sb="4" eb="5">
      <t>イン</t>
    </rPh>
    <phoneticPr fontId="5"/>
  </si>
  <si>
    <t>世話人５：１</t>
    <phoneticPr fontId="5"/>
  </si>
  <si>
    <t>世話人等</t>
    <rPh sb="3" eb="4">
      <t>ナド</t>
    </rPh>
    <phoneticPr fontId="5"/>
  </si>
  <si>
    <t>世話人６：１</t>
    <phoneticPr fontId="5"/>
  </si>
  <si>
    <t>③新設又は増改築等の時点から１年以上</t>
    <phoneticPr fontId="5"/>
  </si>
  <si>
    <t>勤務延べ
時間数</t>
    <rPh sb="0" eb="3">
      <t>キンムノ</t>
    </rPh>
    <rPh sb="5" eb="8">
      <t>ジカンスウ</t>
    </rPh>
    <phoneticPr fontId="5"/>
  </si>
  <si>
    <t>特定従業者数換算による人数</t>
    <rPh sb="0" eb="6">
      <t>トクテイジュウギョウシャスウ</t>
    </rPh>
    <rPh sb="6" eb="8">
      <t>カンサン</t>
    </rPh>
    <rPh sb="11" eb="13">
      <t>ニンズウ</t>
    </rPh>
    <phoneticPr fontId="5"/>
  </si>
  <si>
    <t>常勤換算に
よる人数</t>
    <rPh sb="0" eb="2">
      <t>ジョウキン</t>
    </rPh>
    <rPh sb="2" eb="4">
      <t>カンサン</t>
    </rPh>
    <rPh sb="8" eb="10">
      <t>ニンズウ</t>
    </rPh>
    <phoneticPr fontId="5"/>
  </si>
  <si>
    <t>②新設又は増改築等の時点から６か月以上１年未満</t>
    <phoneticPr fontId="5"/>
  </si>
  <si>
    <t>特定従業者数換算数</t>
    <rPh sb="0" eb="5">
      <t>トクテイジュウギョウシャ</t>
    </rPh>
    <rPh sb="5" eb="6">
      <t>スウ</t>
    </rPh>
    <rPh sb="6" eb="9">
      <t>カンサンスウ</t>
    </rPh>
    <phoneticPr fontId="5"/>
  </si>
  <si>
    <t>特定従業者用の勤務延べ時間数</t>
    <rPh sb="0" eb="2">
      <t>トクテイ</t>
    </rPh>
    <rPh sb="2" eb="5">
      <t>ジュウギョウシャ</t>
    </rPh>
    <rPh sb="5" eb="6">
      <t>ヨウ</t>
    </rPh>
    <rPh sb="7" eb="9">
      <t>キンム</t>
    </rPh>
    <phoneticPr fontId="5"/>
  </si>
  <si>
    <t>常勤換算数</t>
    <rPh sb="0" eb="4">
      <t>ジョウキンカンサン</t>
    </rPh>
    <rPh sb="4" eb="5">
      <t>スウ</t>
    </rPh>
    <phoneticPr fontId="5"/>
  </si>
  <si>
    <t>①新設又は増改築等の時点から６か月未満</t>
    <phoneticPr fontId="5"/>
  </si>
  <si>
    <t>６　加配している特定従業者数</t>
    <rPh sb="2" eb="4">
      <t>カハイ</t>
    </rPh>
    <rPh sb="8" eb="10">
      <t>トクテイ</t>
    </rPh>
    <rPh sb="10" eb="13">
      <t>ジュウギョウシャ</t>
    </rPh>
    <rPh sb="13" eb="14">
      <t>スウ</t>
    </rPh>
    <phoneticPr fontId="5"/>
  </si>
  <si>
    <t>５　当該事業所における基準上置くべき従業者数</t>
    <rPh sb="2" eb="4">
      <t>トウガイ</t>
    </rPh>
    <rPh sb="4" eb="7">
      <t>ジギョウショ</t>
    </rPh>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</si>
  <si>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</si>
  <si>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93"/>
  </si>
  <si>
    <t>定員増人数</t>
    <rPh sb="0" eb="2">
      <t>テイイン</t>
    </rPh>
    <rPh sb="2" eb="3">
      <t>ゾウ</t>
    </rPh>
    <rPh sb="3" eb="5">
      <t>ニンズウ</t>
    </rPh>
    <phoneticPr fontId="5"/>
  </si>
  <si>
    <t>個人居宅介護利用者（再掲）</t>
    <phoneticPr fontId="85"/>
  </si>
  <si>
    <t>　</t>
    <phoneticPr fontId="5"/>
  </si>
  <si>
    <t>日中サービス支援型事業所</t>
    <rPh sb="0" eb="2">
      <t>ニッチュウ</t>
    </rPh>
    <rPh sb="6" eb="8">
      <t>シエン</t>
    </rPh>
    <rPh sb="8" eb="9">
      <t>ガタ</t>
    </rPh>
    <rPh sb="9" eb="11">
      <t>ジギョウ</t>
    </rPh>
    <rPh sb="11" eb="12">
      <t>ショ</t>
    </rPh>
    <phoneticPr fontId="5"/>
  </si>
  <si>
    <t>利用者数（平均）</t>
    <rPh sb="0" eb="3">
      <t>リヨウシャ</t>
    </rPh>
    <rPh sb="3" eb="4">
      <t>スウ</t>
    </rPh>
    <rPh sb="5" eb="7">
      <t>ヘイキン</t>
    </rPh>
    <phoneticPr fontId="85"/>
  </si>
  <si>
    <t>外部サービス利用型事業所</t>
    <rPh sb="0" eb="2">
      <t>ガイブ</t>
    </rPh>
    <rPh sb="6" eb="9">
      <t>リヨウガタ</t>
    </rPh>
    <rPh sb="9" eb="11">
      <t>ジギョウ</t>
    </rPh>
    <rPh sb="11" eb="12">
      <t>ショ</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</si>
  <si>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</si>
  <si>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</si>
  <si>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</si>
  <si>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</si>
  <si>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</si>
  <si>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</si>
  <si>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</si>
  <si>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３　利用者数</t>
    <rPh sb="2" eb="5">
      <t>リヨウシャ</t>
    </rPh>
    <rPh sb="5" eb="6">
      <t>スウ</t>
    </rPh>
    <phoneticPr fontId="5"/>
  </si>
  <si>
    <t>１　サービス類型</t>
    <rPh sb="6" eb="8">
      <t>ルイケイ</t>
    </rPh>
    <phoneticPr fontId="5"/>
  </si>
  <si>
    <t>定員</t>
    <rPh sb="0" eb="2">
      <t>テイイン</t>
    </rPh>
    <phoneticPr fontId="93"/>
  </si>
  <si>
    <t>事業所番号</t>
    <rPh sb="0" eb="3">
      <t>ジギョウショ</t>
    </rPh>
    <rPh sb="3" eb="5">
      <t>バンゴウ</t>
    </rPh>
    <phoneticPr fontId="93"/>
  </si>
  <si>
    <t>法人・事業所名</t>
    <rPh sb="0" eb="2">
      <t>ホウジン</t>
    </rPh>
    <rPh sb="3" eb="6">
      <t>ジギョウショ</t>
    </rPh>
    <rPh sb="6" eb="7">
      <t>メイ</t>
    </rPh>
    <phoneticPr fontId="93"/>
  </si>
  <si>
    <t>○</t>
    <phoneticPr fontId="5"/>
  </si>
  <si>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</si>
  <si>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86"/>
  </si>
  <si>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86"/>
  </si>
  <si>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86"/>
  </si>
  <si>
    <t>区分毎平均利用者総数</t>
    <rPh sb="0" eb="2">
      <t>クブン</t>
    </rPh>
    <rPh sb="2" eb="3">
      <t>ゴト</t>
    </rPh>
    <rPh sb="3" eb="5">
      <t>ヘイキン</t>
    </rPh>
    <rPh sb="5" eb="8">
      <t>リヨウシャ</t>
    </rPh>
    <rPh sb="8" eb="10">
      <t>ソウスウ</t>
    </rPh>
    <phoneticPr fontId="5"/>
  </si>
  <si>
    <t>名</t>
    <rPh sb="0" eb="1">
      <t>メイ</t>
    </rPh>
    <phoneticPr fontId="93"/>
  </si>
  <si>
    <t>項目毎
平均利用者数</t>
    <rPh sb="0" eb="2">
      <t>コウモク</t>
    </rPh>
    <rPh sb="2" eb="3">
      <t>ゴト</t>
    </rPh>
    <rPh sb="4" eb="6">
      <t>ヘイキン</t>
    </rPh>
    <rPh sb="6" eb="8">
      <t>リヨウ</t>
    </rPh>
    <rPh sb="8" eb="9">
      <t>シャ</t>
    </rPh>
    <rPh sb="9" eb="10">
      <t>スウ</t>
    </rPh>
    <phoneticPr fontId="93"/>
  </si>
  <si>
    <t>日</t>
    <rPh sb="0" eb="1">
      <t>ニチ</t>
    </rPh>
    <phoneticPr fontId="93"/>
  </si>
  <si>
    <t>計</t>
    <rPh sb="0" eb="1">
      <t>ケイ</t>
    </rPh>
    <phoneticPr fontId="93"/>
  </si>
  <si>
    <t>３月</t>
    <rPh sb="1" eb="2">
      <t>ガツ</t>
    </rPh>
    <phoneticPr fontId="93"/>
  </si>
  <si>
    <t>２月</t>
    <rPh sb="1" eb="2">
      <t>ガツ</t>
    </rPh>
    <phoneticPr fontId="93"/>
  </si>
  <si>
    <t>１月</t>
    <rPh sb="1" eb="2">
      <t>ガツ</t>
    </rPh>
    <phoneticPr fontId="93"/>
  </si>
  <si>
    <t>12月</t>
    <rPh sb="2" eb="3">
      <t>ガツ</t>
    </rPh>
    <phoneticPr fontId="93"/>
  </si>
  <si>
    <t>11月</t>
    <rPh sb="2" eb="3">
      <t>ガツ</t>
    </rPh>
    <phoneticPr fontId="93"/>
  </si>
  <si>
    <t>10月</t>
    <rPh sb="2" eb="3">
      <t>ガツ</t>
    </rPh>
    <phoneticPr fontId="93"/>
  </si>
  <si>
    <t>９月</t>
    <rPh sb="1" eb="2">
      <t>ガツ</t>
    </rPh>
    <phoneticPr fontId="93"/>
  </si>
  <si>
    <t>８月</t>
    <rPh sb="1" eb="2">
      <t>ガツ</t>
    </rPh>
    <phoneticPr fontId="93"/>
  </si>
  <si>
    <t>７月</t>
    <rPh sb="1" eb="2">
      <t>ガツ</t>
    </rPh>
    <phoneticPr fontId="93"/>
  </si>
  <si>
    <t>６月</t>
    <rPh sb="1" eb="2">
      <t>ガツ</t>
    </rPh>
    <phoneticPr fontId="93"/>
  </si>
  <si>
    <t>５月</t>
    <rPh sb="1" eb="2">
      <t>ガツ</t>
    </rPh>
    <phoneticPr fontId="93"/>
  </si>
  <si>
    <t>４月</t>
    <rPh sb="1" eb="2">
      <t>ガツ</t>
    </rPh>
    <phoneticPr fontId="93"/>
  </si>
  <si>
    <t>個人居宅介護等利用者</t>
    <rPh sb="6" eb="7">
      <t>ナド</t>
    </rPh>
    <phoneticPr fontId="5"/>
  </si>
  <si>
    <t>定員増人数</t>
    <phoneticPr fontId="5"/>
  </si>
  <si>
    <t>定員増人数</t>
  </si>
  <si>
    <t>開所日数</t>
    <rPh sb="0" eb="2">
      <t>カイショ</t>
    </rPh>
    <rPh sb="2" eb="4">
      <t>ニッスウ</t>
    </rPh>
    <phoneticPr fontId="93"/>
  </si>
  <si>
    <t>延べ利用人数</t>
    <phoneticPr fontId="5"/>
  </si>
  <si>
    <t>５　前年度の平均利用者数</t>
    <rPh sb="2" eb="5">
      <t>ゼンネンド</t>
    </rPh>
    <rPh sb="6" eb="8">
      <t>ヘイキン</t>
    </rPh>
    <rPh sb="8" eb="10">
      <t>リヨウ</t>
    </rPh>
    <rPh sb="10" eb="11">
      <t>シャ</t>
    </rPh>
    <rPh sb="11" eb="12">
      <t>スウ</t>
    </rPh>
    <phoneticPr fontId="93"/>
  </si>
  <si>
    <t>※１　該当する類型の欄のプルダウンで○を選択する</t>
    <phoneticPr fontId="5"/>
  </si>
  <si>
    <t>日中サービス支援型</t>
    <rPh sb="0" eb="2">
      <t>ニッチュウ</t>
    </rPh>
    <rPh sb="6" eb="9">
      <t>シエンガタ</t>
    </rPh>
    <phoneticPr fontId="93"/>
  </si>
  <si>
    <t>外部サービス利用型</t>
    <rPh sb="0" eb="2">
      <t>ガイブ</t>
    </rPh>
    <rPh sb="6" eb="9">
      <t>リヨウガタ</t>
    </rPh>
    <phoneticPr fontId="93"/>
  </si>
  <si>
    <t>事業所名</t>
    <rPh sb="0" eb="3">
      <t>ジギョウショ</t>
    </rPh>
    <rPh sb="3" eb="4">
      <t>メイ</t>
    </rPh>
    <phoneticPr fontId="93"/>
  </si>
  <si>
    <t>介護サービス包括型</t>
    <rPh sb="0" eb="2">
      <t>カイゴ</t>
    </rPh>
    <rPh sb="6" eb="8">
      <t>ホウカツ</t>
    </rPh>
    <rPh sb="8" eb="9">
      <t>ガタ</t>
    </rPh>
    <phoneticPr fontId="93"/>
  </si>
  <si>
    <t>法人名</t>
    <rPh sb="0" eb="2">
      <t>ホウジン</t>
    </rPh>
    <rPh sb="2" eb="3">
      <t>メイ</t>
    </rPh>
    <phoneticPr fontId="93"/>
  </si>
  <si>
    <t>２　事業所類型</t>
    <rPh sb="2" eb="5">
      <t>ジギョウショ</t>
    </rPh>
    <rPh sb="5" eb="7">
      <t>ルイケイ</t>
    </rPh>
    <phoneticPr fontId="93"/>
  </si>
  <si>
    <t>１　事業者名等</t>
    <rPh sb="2" eb="5">
      <t>ジギョウシャ</t>
    </rPh>
    <rPh sb="5" eb="6">
      <t>メイ</t>
    </rPh>
    <rPh sb="6" eb="7">
      <t>トウ</t>
    </rPh>
    <phoneticPr fontId="93"/>
  </si>
  <si>
    <t>月</t>
    <rPh sb="0" eb="1">
      <t>ツキ</t>
    </rPh>
    <phoneticPr fontId="93"/>
  </si>
  <si>
    <t>年</t>
    <rPh sb="0" eb="1">
      <t>ネン</t>
    </rPh>
    <phoneticPr fontId="93"/>
  </si>
  <si>
    <t>令和</t>
    <rPh sb="0" eb="2">
      <t>レイワ</t>
    </rPh>
    <phoneticPr fontId="93"/>
  </si>
  <si>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5"/>
  </si>
  <si>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5"/>
  </si>
  <si>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5"/>
  </si>
  <si>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5"/>
  </si>
  <si>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5"/>
  </si>
  <si>
    <t>（　　あり　　・　　なし　　）</t>
    <phoneticPr fontId="74"/>
  </si>
  <si>
    <t>中核的人材養成研修修了者　配置</t>
    <phoneticPr fontId="74"/>
  </si>
  <si>
    <t>喀痰吸引等研修（第３号）</t>
    <rPh sb="0" eb="2">
      <t>カクタン</t>
    </rPh>
    <rPh sb="2" eb="4">
      <t>キュウイン</t>
    </rPh>
    <rPh sb="4" eb="5">
      <t>トウ</t>
    </rPh>
    <rPh sb="5" eb="7">
      <t>ケンシュウ</t>
    </rPh>
    <rPh sb="8" eb="9">
      <t>ダイ</t>
    </rPh>
    <rPh sb="10" eb="11">
      <t>ゴウ</t>
    </rPh>
    <phoneticPr fontId="5"/>
  </si>
  <si>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5"/>
  </si>
  <si>
    <t>強度行動障害支援者養成研修（実践研修）</t>
    <rPh sb="14" eb="16">
      <t>ジッセン</t>
    </rPh>
    <phoneticPr fontId="5"/>
  </si>
  <si>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5"/>
  </si>
  <si>
    <t>１　新規　　　　２　変更　　　　３　終了</t>
    <phoneticPr fontId="74"/>
  </si>
  <si>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5"/>
  </si>
  <si>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5"/>
  </si>
  <si>
    <t>年　　月　　日</t>
    <rPh sb="0" eb="1">
      <t>ネン</t>
    </rPh>
    <rPh sb="3" eb="4">
      <t>ツキ</t>
    </rPh>
    <rPh sb="6" eb="7">
      <t>ヒ</t>
    </rPh>
    <phoneticPr fontId="74"/>
  </si>
  <si>
    <t>様式第57号</t>
    <rPh sb="0" eb="3">
      <t>ヨウシキダイ</t>
    </rPh>
    <rPh sb="5" eb="6">
      <t>ゴウ</t>
    </rPh>
    <phoneticPr fontId="5"/>
  </si>
  <si>
    <t>様式第56号</t>
    <rPh sb="0" eb="2">
      <t>ヨウシキ</t>
    </rPh>
    <rPh sb="2" eb="3">
      <t>ダイ</t>
    </rPh>
    <rPh sb="5" eb="6">
      <t>ゴウ</t>
    </rPh>
    <phoneticPr fontId="5"/>
  </si>
  <si>
    <t>様式第55号1</t>
    <rPh sb="0" eb="2">
      <t>ヨウシキ</t>
    </rPh>
    <rPh sb="2" eb="3">
      <t>ダイ</t>
    </rPh>
    <rPh sb="5" eb="6">
      <t>ゴウ</t>
    </rPh>
    <phoneticPr fontId="5"/>
  </si>
  <si>
    <t>様式第55号2（参考表）</t>
    <rPh sb="0" eb="2">
      <t>ヨウシキ</t>
    </rPh>
    <rPh sb="2" eb="3">
      <t>ダイ</t>
    </rPh>
    <rPh sb="5" eb="6">
      <t>ゴウ</t>
    </rPh>
    <rPh sb="10" eb="11">
      <t>ヒョウ</t>
    </rPh>
    <phoneticPr fontId="5"/>
  </si>
  <si>
    <t>※添付書類：社会福祉士又は精神保健福祉士の資格証</t>
    <rPh sb="1" eb="3">
      <t>テンプ</t>
    </rPh>
    <rPh sb="3" eb="5">
      <t>ショルイ</t>
    </rPh>
    <rPh sb="21" eb="23">
      <t>シカク</t>
    </rPh>
    <rPh sb="23" eb="24">
      <t>ショウ</t>
    </rPh>
    <phoneticPr fontId="74"/>
  </si>
  <si>
    <t>サテライト②</t>
    <phoneticPr fontId="74"/>
  </si>
  <si>
    <t>サテライト①</t>
    <phoneticPr fontId="74"/>
  </si>
  <si>
    <t>住居</t>
    <rPh sb="0" eb="2">
      <t>ジュウキョ</t>
    </rPh>
    <phoneticPr fontId="5"/>
  </si>
  <si>
    <t>住居④</t>
    <rPh sb="0" eb="2">
      <t>ジュウキョ</t>
    </rPh>
    <phoneticPr fontId="74"/>
  </si>
  <si>
    <t>住居③</t>
    <rPh sb="0" eb="2">
      <t>ジュウキョ</t>
    </rPh>
    <phoneticPr fontId="74"/>
  </si>
  <si>
    <t>住居②</t>
    <rPh sb="0" eb="2">
      <t>ジュウキョ</t>
    </rPh>
    <phoneticPr fontId="74"/>
  </si>
  <si>
    <t>住居①</t>
    <rPh sb="0" eb="2">
      <t>ジュウキョ</t>
    </rPh>
    <phoneticPr fontId="74"/>
  </si>
  <si>
    <t>入居者数</t>
    <rPh sb="0" eb="3">
      <t>ニュウキョシャ</t>
    </rPh>
    <rPh sb="3" eb="4">
      <t>スウ</t>
    </rPh>
    <phoneticPr fontId="74"/>
  </si>
  <si>
    <t>定員</t>
    <rPh sb="0" eb="2">
      <t>テイイン</t>
    </rPh>
    <phoneticPr fontId="74"/>
  </si>
  <si>
    <t>指定申請書　付表６の共同生活住居又は
サテライト型住居の番号及び名称</t>
    <rPh sb="16" eb="17">
      <t>マタ</t>
    </rPh>
    <rPh sb="24" eb="25">
      <t>ガタ</t>
    </rPh>
    <rPh sb="25" eb="27">
      <t>ジュウキョ</t>
    </rPh>
    <phoneticPr fontId="74"/>
  </si>
  <si>
    <t>２．移行支援住居として登録する共同生活住居</t>
    <rPh sb="2" eb="8">
      <t>イコウシエンジュウキョ</t>
    </rPh>
    <rPh sb="11" eb="13">
      <t>トウロク</t>
    </rPh>
    <rPh sb="15" eb="17">
      <t>キョウドウ</t>
    </rPh>
    <rPh sb="17" eb="19">
      <t>セイカツ</t>
    </rPh>
    <rPh sb="19" eb="21">
      <t>ジュウキョ</t>
    </rPh>
    <phoneticPr fontId="74"/>
  </si>
  <si>
    <t>可　・　不可</t>
    <rPh sb="0" eb="1">
      <t>カ</t>
    </rPh>
    <rPh sb="4" eb="6">
      <t>フカ</t>
    </rPh>
    <phoneticPr fontId="74"/>
  </si>
  <si>
    <t>配置割合の基準を満たす
確認の可否</t>
    <rPh sb="0" eb="4">
      <t>ハイチワリアイ</t>
    </rPh>
    <rPh sb="5" eb="7">
      <t>キジュン</t>
    </rPh>
    <rPh sb="8" eb="9">
      <t>ミ</t>
    </rPh>
    <rPh sb="12" eb="14">
      <t>カクニン</t>
    </rPh>
    <rPh sb="15" eb="17">
      <t>カヒ</t>
    </rPh>
    <phoneticPr fontId="74"/>
  </si>
  <si>
    <t>配置割合　（別添にて確認）</t>
    <rPh sb="0" eb="2">
      <t>ハイチ</t>
    </rPh>
    <rPh sb="2" eb="4">
      <t>ワリアイ</t>
    </rPh>
    <rPh sb="6" eb="8">
      <t>ベッテン</t>
    </rPh>
    <rPh sb="10" eb="12">
      <t>カクニン</t>
    </rPh>
    <phoneticPr fontId="74"/>
  </si>
  <si>
    <t>⑵</t>
    <phoneticPr fontId="74"/>
  </si>
  <si>
    <t>有（世話人・生活支援員）　
・　無</t>
    <rPh sb="0" eb="1">
      <t>アリ</t>
    </rPh>
    <rPh sb="2" eb="5">
      <t>セワニン</t>
    </rPh>
    <rPh sb="6" eb="11">
      <t>セイカツシエンイン</t>
    </rPh>
    <rPh sb="16" eb="17">
      <t>ナ</t>
    </rPh>
    <phoneticPr fontId="74"/>
  </si>
  <si>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74"/>
  </si>
  <si>
    <t>有　・　無</t>
    <rPh sb="0" eb="1">
      <t>アリ</t>
    </rPh>
    <rPh sb="4" eb="5">
      <t>ナ</t>
    </rPh>
    <phoneticPr fontId="74"/>
  </si>
  <si>
    <t>社会福祉士又は精神保健福祉士の資格要件の確認</t>
    <phoneticPr fontId="74"/>
  </si>
  <si>
    <t>氏名</t>
    <rPh sb="0" eb="2">
      <t>シメイ</t>
    </rPh>
    <phoneticPr fontId="74"/>
  </si>
  <si>
    <t>二人目</t>
    <rPh sb="0" eb="2">
      <t>フタリ</t>
    </rPh>
    <rPh sb="2" eb="3">
      <t>メ</t>
    </rPh>
    <phoneticPr fontId="74"/>
  </si>
  <si>
    <t>一人目</t>
    <rPh sb="0" eb="2">
      <t>ヒトリ</t>
    </rPh>
    <rPh sb="2" eb="3">
      <t>メ</t>
    </rPh>
    <phoneticPr fontId="74"/>
  </si>
  <si>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5"/>
  </si>
  <si>
    <t>⑴</t>
    <phoneticPr fontId="5"/>
  </si>
  <si>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74"/>
  </si>
  <si>
    <t>１．人員配置体制の確認</t>
    <rPh sb="9" eb="11">
      <t>カクニン</t>
    </rPh>
    <phoneticPr fontId="74"/>
  </si>
  <si>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5"/>
  </si>
  <si>
    <t>　　年　　月　　日</t>
    <rPh sb="2" eb="3">
      <t>ネン</t>
    </rPh>
    <rPh sb="5" eb="6">
      <t>ツキ</t>
    </rPh>
    <rPh sb="8" eb="9">
      <t>ヒ</t>
    </rPh>
    <phoneticPr fontId="74"/>
  </si>
  <si>
    <t>様式第59号</t>
    <rPh sb="0" eb="3">
      <t>ヨウシキダイ</t>
    </rPh>
    <rPh sb="5" eb="6">
      <t>ゴウ</t>
    </rPh>
    <phoneticPr fontId="5"/>
  </si>
  <si>
    <t>８　移行支援住居におけるサービス管理責任者の配置要件の可否</t>
    <rPh sb="2" eb="8">
      <t>イコウシエンジュウキョ</t>
    </rPh>
    <rPh sb="27" eb="29">
      <t>カヒ</t>
    </rPh>
    <phoneticPr fontId="74"/>
  </si>
  <si>
    <t>サービス管理責任者</t>
    <rPh sb="4" eb="9">
      <t>カンリセキニンシャ</t>
    </rPh>
    <phoneticPr fontId="5"/>
  </si>
  <si>
    <t>７　実際のサービス管理責任者の人員配置</t>
    <rPh sb="2" eb="4">
      <t>ジッサイ</t>
    </rPh>
    <rPh sb="9" eb="14">
      <t>カンリセキニンシャ</t>
    </rPh>
    <rPh sb="15" eb="17">
      <t>ジンイン</t>
    </rPh>
    <rPh sb="17" eb="19">
      <t>ハイチ</t>
    </rPh>
    <phoneticPr fontId="5"/>
  </si>
  <si>
    <t>６　必要なサービス管理責任者の人員配置</t>
    <rPh sb="2" eb="4">
      <t>ヒツヨウ</t>
    </rPh>
    <rPh sb="9" eb="14">
      <t>カンリセキニンシャ</t>
    </rPh>
    <rPh sb="15" eb="17">
      <t>ジンイン</t>
    </rPh>
    <rPh sb="17" eb="19">
      <t>ハイチ</t>
    </rPh>
    <phoneticPr fontId="5"/>
  </si>
  <si>
    <t>　　　で計算された必要配置数に基づいて人員を配置すること</t>
    <rPh sb="4" eb="6">
      <t>ケイサン</t>
    </rPh>
    <rPh sb="9" eb="11">
      <t>ヒツヨウ</t>
    </rPh>
    <rPh sb="11" eb="13">
      <t>ハイチ</t>
    </rPh>
    <rPh sb="13" eb="14">
      <t>スウ</t>
    </rPh>
    <rPh sb="15" eb="16">
      <t>モト</t>
    </rPh>
    <phoneticPr fontId="9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</si>
  <si>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9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</si>
  <si>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</si>
  <si>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86"/>
  </si>
  <si>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8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</si>
  <si>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86"/>
  </si>
  <si>
    <t>平均利用者数</t>
    <rPh sb="0" eb="2">
      <t>ヘイキン</t>
    </rPh>
    <rPh sb="2" eb="4">
      <t>リヨウ</t>
    </rPh>
    <rPh sb="4" eb="5">
      <t>シャ</t>
    </rPh>
    <rPh sb="5" eb="6">
      <t>スウ</t>
    </rPh>
    <phoneticPr fontId="93"/>
  </si>
  <si>
    <t>区分６</t>
    <rPh sb="0" eb="2">
      <t>クブン</t>
    </rPh>
    <phoneticPr fontId="93"/>
  </si>
  <si>
    <t>区分５</t>
    <rPh sb="0" eb="2">
      <t>クブン</t>
    </rPh>
    <phoneticPr fontId="93"/>
  </si>
  <si>
    <t>区分４</t>
    <rPh sb="0" eb="2">
      <t>クブン</t>
    </rPh>
    <phoneticPr fontId="93"/>
  </si>
  <si>
    <t>区分３</t>
    <rPh sb="0" eb="2">
      <t>クブン</t>
    </rPh>
    <phoneticPr fontId="93"/>
  </si>
  <si>
    <t>区分２</t>
    <rPh sb="0" eb="2">
      <t>クブン</t>
    </rPh>
    <phoneticPr fontId="93"/>
  </si>
  <si>
    <t>区分１以下</t>
    <rPh sb="0" eb="2">
      <t>クブン</t>
    </rPh>
    <rPh sb="3" eb="5">
      <t>イカ</t>
    </rPh>
    <phoneticPr fontId="93"/>
  </si>
  <si>
    <t>延べ利用人数</t>
    <rPh sb="0" eb="1">
      <t>ノ</t>
    </rPh>
    <rPh sb="2" eb="4">
      <t>リヨウ</t>
    </rPh>
    <rPh sb="4" eb="6">
      <t>ニンズウ</t>
    </rPh>
    <phoneticPr fontId="9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</si>
  <si>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93"/>
  </si>
  <si>
    <t>※３　①の場合は４のみ入力、②又は③の場合は５のみ入力すること</t>
    <phoneticPr fontId="5"/>
  </si>
  <si>
    <t>合計</t>
    <rPh sb="0" eb="2">
      <t>ゴウケイ</t>
    </rPh>
    <phoneticPr fontId="93"/>
  </si>
  <si>
    <t>※２　該当する欄のプルダウンで○を選択する</t>
    <phoneticPr fontId="5"/>
  </si>
  <si>
    <t>③新設又は増改築等の時点から１年以上</t>
    <rPh sb="8" eb="9">
      <t>トウ</t>
    </rPh>
    <phoneticPr fontId="93"/>
  </si>
  <si>
    <t>②新設又は増改築等の時点から６か月以上１年未満</t>
    <phoneticPr fontId="93"/>
  </si>
  <si>
    <t>①新設又は増改築等の時点から６か月未満</t>
    <phoneticPr fontId="93"/>
  </si>
  <si>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93"/>
  </si>
  <si>
    <t>３　運営状況</t>
    <rPh sb="2" eb="4">
      <t>ウンエイ</t>
    </rPh>
    <rPh sb="4" eb="6">
      <t>ジョウキョウ</t>
    </rPh>
    <phoneticPr fontId="93"/>
  </si>
  <si>
    <t>（別紙）</t>
    <rPh sb="1" eb="3">
      <t>ベッシ</t>
    </rPh>
    <phoneticPr fontId="5"/>
  </si>
  <si>
    <t>様式第59号1</t>
    <rPh sb="0" eb="3">
      <t>ヨウシキダイ</t>
    </rPh>
    <rPh sb="5" eb="6">
      <t>ゴウ</t>
    </rPh>
    <phoneticPr fontId="5"/>
  </si>
  <si>
    <t>様式第63号</t>
    <rPh sb="0" eb="2">
      <t>ヨウシキ</t>
    </rPh>
    <rPh sb="2" eb="3">
      <t>ダイ</t>
    </rPh>
    <rPh sb="5" eb="6">
      <t>ゴウ</t>
    </rPh>
    <phoneticPr fontId="5"/>
  </si>
  <si>
    <t>様式第64号</t>
    <phoneticPr fontId="5"/>
  </si>
  <si>
    <t>様式第65号</t>
    <phoneticPr fontId="5"/>
  </si>
  <si>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5"/>
  </si>
  <si>
    <t>　直上により配置した者のいずれかにより、当該指定共同生活援助等の従業者に対し、障害者に対する配慮等に関する研修を年１回以上行っている。</t>
    <rPh sb="24" eb="30">
      <t>キョウドウセイカツエンジョ</t>
    </rPh>
    <phoneticPr fontId="74"/>
  </si>
  <si>
    <t>確認</t>
    <rPh sb="0" eb="2">
      <t>カクニン</t>
    </rPh>
    <phoneticPr fontId="74"/>
  </si>
  <si>
    <t>自立生活支援加算（Ⅲ）の加算届出をし、受理されている。</t>
    <phoneticPr fontId="74"/>
  </si>
  <si>
    <t>３　算定要件</t>
    <rPh sb="2" eb="4">
      <t>サンテイ</t>
    </rPh>
    <rPh sb="4" eb="6">
      <t>ヨウケン</t>
    </rPh>
    <phoneticPr fontId="74"/>
  </si>
  <si>
    <t>ピアサポート実施加算に関する届出書（共同生活援助）</t>
    <rPh sb="6" eb="8">
      <t>ジッシ</t>
    </rPh>
    <rPh sb="8" eb="10">
      <t>カサン</t>
    </rPh>
    <rPh sb="11" eb="12">
      <t>カン</t>
    </rPh>
    <rPh sb="14" eb="16">
      <t>トドケデ</t>
    </rPh>
    <rPh sb="16" eb="17">
      <t>ショ</t>
    </rPh>
    <phoneticPr fontId="5"/>
  </si>
  <si>
    <t>共同生活援助用</t>
    <rPh sb="0" eb="2">
      <t>キョウドウ</t>
    </rPh>
    <rPh sb="2" eb="4">
      <t>セイカツ</t>
    </rPh>
    <rPh sb="4" eb="6">
      <t>エンジョ</t>
    </rPh>
    <rPh sb="6" eb="7">
      <t>ヨウ</t>
    </rPh>
    <phoneticPr fontId="74"/>
  </si>
  <si>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5"/>
  </si>
  <si>
    <t>４　研修の実施</t>
    <rPh sb="2" eb="4">
      <t>ケンシュウ</t>
    </rPh>
    <rPh sb="5" eb="7">
      <t>ジッシ</t>
    </rPh>
    <phoneticPr fontId="74"/>
  </si>
  <si>
    <t>３　障害者ピア
　サポート研修
　修了職員</t>
    <rPh sb="2" eb="5">
      <t>ショウガイシャ</t>
    </rPh>
    <rPh sb="13" eb="15">
      <t>ケンシュウ</t>
    </rPh>
    <rPh sb="17" eb="19">
      <t>シュウリョウ</t>
    </rPh>
    <rPh sb="19" eb="20">
      <t>ショク</t>
    </rPh>
    <rPh sb="20" eb="21">
      <t>イン</t>
    </rPh>
    <phoneticPr fontId="5"/>
  </si>
  <si>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5"/>
  </si>
  <si>
    <t>共同生活援助用</t>
    <rPh sb="0" eb="6">
      <t>キョウドウセイカツエンジョ</t>
    </rPh>
    <rPh sb="6" eb="7">
      <t>ヨウ</t>
    </rPh>
    <phoneticPr fontId="74"/>
  </si>
  <si>
    <t>様式第67号</t>
    <rPh sb="0" eb="3">
      <t>ヨウシキダイ</t>
    </rPh>
    <rPh sb="5" eb="6">
      <t>ゴウ</t>
    </rPh>
    <phoneticPr fontId="5"/>
  </si>
  <si>
    <t>様式第68号</t>
    <phoneticPr fontId="5"/>
  </si>
  <si>
    <t>様式第69号</t>
    <phoneticPr fontId="5"/>
  </si>
  <si>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</si>
  <si>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5"/>
  </si>
  <si>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5"/>
  </si>
  <si>
    <t>常勤換算数</t>
    <rPh sb="0" eb="2">
      <t>ジョウキン</t>
    </rPh>
    <rPh sb="2" eb="4">
      <t>カンサン</t>
    </rPh>
    <rPh sb="4" eb="5">
      <t>スウ</t>
    </rPh>
    <phoneticPr fontId="5"/>
  </si>
  <si>
    <t>（0.5以上であること）　</t>
    <phoneticPr fontId="74"/>
  </si>
  <si>
    <t>合計（人）</t>
    <rPh sb="0" eb="2">
      <t>ゴウケイ</t>
    </rPh>
    <rPh sb="3" eb="4">
      <t>ニン</t>
    </rPh>
    <phoneticPr fontId="5"/>
  </si>
  <si>
    <t>非常勤（人）</t>
    <rPh sb="0" eb="3">
      <t>ヒジョウキン</t>
    </rPh>
    <rPh sb="4" eb="5">
      <t>ニン</t>
    </rPh>
    <phoneticPr fontId="5"/>
  </si>
  <si>
    <t>常勤（人）</t>
    <rPh sb="0" eb="2">
      <t>ジョウキン</t>
    </rPh>
    <rPh sb="3" eb="4">
      <t>ニン</t>
    </rPh>
    <phoneticPr fontId="5"/>
  </si>
  <si>
    <t>４　障害者ピアサ
　ポート研修修了
　職員</t>
    <rPh sb="15" eb="17">
      <t>シュウリョウ</t>
    </rPh>
    <rPh sb="19" eb="21">
      <t>ショクイン</t>
    </rPh>
    <phoneticPr fontId="5"/>
  </si>
  <si>
    <t>３　異動区分</t>
    <rPh sb="2" eb="4">
      <t>イドウ</t>
    </rPh>
    <rPh sb="4" eb="6">
      <t>クブン</t>
    </rPh>
    <phoneticPr fontId="5"/>
  </si>
  <si>
    <t>２　サービスの種類</t>
    <rPh sb="7" eb="9">
      <t>シュルイ</t>
    </rPh>
    <phoneticPr fontId="5"/>
  </si>
  <si>
    <t>様式第70号</t>
    <rPh sb="0" eb="3">
      <t>ヨウシキダイ</t>
    </rPh>
    <rPh sb="5" eb="6">
      <t>ゴウ</t>
    </rPh>
    <phoneticPr fontId="5"/>
  </si>
  <si>
    <t>様式第72号</t>
    <rPh sb="0" eb="2">
      <t>ヨウシキ</t>
    </rPh>
    <rPh sb="2" eb="3">
      <t>ダイ</t>
    </rPh>
    <rPh sb="5" eb="6">
      <t>ゴウ</t>
    </rPh>
    <phoneticPr fontId="5"/>
  </si>
  <si>
    <t>様式第73号</t>
    <rPh sb="0" eb="2">
      <t>ヨウシキ</t>
    </rPh>
    <rPh sb="2" eb="3">
      <t>ダイ</t>
    </rPh>
    <rPh sb="5" eb="6">
      <t>ゴウ</t>
    </rPh>
    <phoneticPr fontId="5"/>
  </si>
  <si>
    <t>様式第74号</t>
    <rPh sb="0" eb="2">
      <t>ヨウシキ</t>
    </rPh>
    <rPh sb="2" eb="3">
      <t>ダイ</t>
    </rPh>
    <rPh sb="5" eb="6">
      <t>ゴウ</t>
    </rPh>
    <phoneticPr fontId="5"/>
  </si>
  <si>
    <t>様式第77号</t>
    <rPh sb="0" eb="2">
      <t>ヨウシキ</t>
    </rPh>
    <rPh sb="2" eb="3">
      <t>ダイ</t>
    </rPh>
    <rPh sb="5" eb="6">
      <t>ゴウ</t>
    </rPh>
    <phoneticPr fontId="5"/>
  </si>
  <si>
    <t>）</t>
    <phoneticPr fontId="74"/>
  </si>
  <si>
    <t>あり→内容：（</t>
    <rPh sb="3" eb="5">
      <t>ナイヨウ</t>
    </rPh>
    <phoneticPr fontId="74"/>
  </si>
  <si>
    <t>なし</t>
    <phoneticPr fontId="74"/>
  </si>
  <si>
    <t>アレルギー</t>
    <phoneticPr fontId="74"/>
  </si>
  <si>
    <t>留意点・服薬介助のポイント</t>
    <rPh sb="0" eb="3">
      <t>リュウイテン</t>
    </rPh>
    <rPh sb="4" eb="6">
      <t>フクヤク</t>
    </rPh>
    <rPh sb="6" eb="8">
      <t>カイジョ</t>
    </rPh>
    <phoneticPr fontId="74"/>
  </si>
  <si>
    <t>薬の名前</t>
    <rPh sb="0" eb="1">
      <t>クスリ</t>
    </rPh>
    <rPh sb="2" eb="4">
      <t>ナマエ</t>
    </rPh>
    <phoneticPr fontId="74"/>
  </si>
  <si>
    <t>その他（</t>
    <rPh sb="2" eb="3">
      <t>ホカ</t>
    </rPh>
    <phoneticPr fontId="74"/>
  </si>
  <si>
    <t>家族</t>
    <rPh sb="0" eb="2">
      <t>カゾク</t>
    </rPh>
    <phoneticPr fontId="74"/>
  </si>
  <si>
    <t>本人</t>
    <rPh sb="0" eb="2">
      <t>ホンニン</t>
    </rPh>
    <phoneticPr fontId="74"/>
  </si>
  <si>
    <t>服薬管理</t>
    <phoneticPr fontId="74"/>
  </si>
  <si>
    <t>あり</t>
    <phoneticPr fontId="74"/>
  </si>
  <si>
    <t>服薬の有無</t>
    <rPh sb="0" eb="2">
      <t>フクヤク</t>
    </rPh>
    <rPh sb="3" eb="5">
      <t>ウム</t>
    </rPh>
    <phoneticPr fontId="74"/>
  </si>
  <si>
    <t>服薬状況</t>
    <rPh sb="0" eb="4">
      <t>フクヤクジョウキョウ</t>
    </rPh>
    <phoneticPr fontId="74"/>
  </si>
  <si>
    <t>訪問</t>
    <rPh sb="0" eb="2">
      <t>ホウモン</t>
    </rPh>
    <phoneticPr fontId="74"/>
  </si>
  <si>
    <t>外来</t>
    <rPh sb="0" eb="2">
      <t>ガイライ</t>
    </rPh>
    <phoneticPr fontId="74"/>
  </si>
  <si>
    <t>回／</t>
    <rPh sb="0" eb="1">
      <t>カイ</t>
    </rPh>
    <phoneticPr fontId="74"/>
  </si>
  <si>
    <t>受診頻度</t>
    <rPh sb="0" eb="2">
      <t>ジュシン</t>
    </rPh>
    <rPh sb="2" eb="4">
      <t>ヒンド</t>
    </rPh>
    <phoneticPr fontId="74"/>
  </si>
  <si>
    <t>連絡先</t>
    <rPh sb="0" eb="3">
      <t>レンラクサキ</t>
    </rPh>
    <phoneticPr fontId="74"/>
  </si>
  <si>
    <t>診療科</t>
    <rPh sb="0" eb="3">
      <t>シンリョウカ</t>
    </rPh>
    <phoneticPr fontId="74"/>
  </si>
  <si>
    <t>医療機関名</t>
    <rPh sb="0" eb="2">
      <t>イリョウ</t>
    </rPh>
    <rPh sb="2" eb="4">
      <t>キカン</t>
    </rPh>
    <rPh sb="4" eb="5">
      <t>メイ</t>
    </rPh>
    <phoneticPr fontId="74"/>
  </si>
  <si>
    <t>かかりつけ医（現在受診中の医療機関）</t>
    <phoneticPr fontId="74"/>
  </si>
  <si>
    <t xml:space="preserve">本人・家族からの聴取を希望  </t>
    <rPh sb="8" eb="10">
      <t>チョウシュ</t>
    </rPh>
    <phoneticPr fontId="74"/>
  </si>
  <si>
    <t>添付資料を参照</t>
    <rPh sb="2" eb="4">
      <t>シリョウ</t>
    </rPh>
    <rPh sb="5" eb="7">
      <t>サンショウ</t>
    </rPh>
    <phoneticPr fontId="74"/>
  </si>
  <si>
    <t>③受診・服薬の状況</t>
    <rPh sb="1" eb="3">
      <t>ジュシン</t>
    </rPh>
    <phoneticPr fontId="74"/>
  </si>
  <si>
    <t>日々の生活や社会参加に対する希望、
困りごと等</t>
    <phoneticPr fontId="74"/>
  </si>
  <si>
    <t>1日の生活の流れ・
社会参加の状況</t>
    <phoneticPr fontId="74"/>
  </si>
  <si>
    <t>施設・事業所名</t>
    <rPh sb="0" eb="2">
      <t>シセツ</t>
    </rPh>
    <rPh sb="3" eb="6">
      <t>ジギョウショ</t>
    </rPh>
    <rPh sb="6" eb="7">
      <t>メイ</t>
    </rPh>
    <phoneticPr fontId="74"/>
  </si>
  <si>
    <t>利用頻度</t>
    <rPh sb="0" eb="4">
      <t>リヨウヒンド</t>
    </rPh>
    <phoneticPr fontId="74"/>
  </si>
  <si>
    <t>サービス名</t>
    <rPh sb="4" eb="5">
      <t>メイ</t>
    </rPh>
    <phoneticPr fontId="74"/>
  </si>
  <si>
    <t>その他</t>
    <rPh sb="2" eb="3">
      <t>ホカ</t>
    </rPh>
    <phoneticPr fontId="74"/>
  </si>
  <si>
    <t>介護保険サービス</t>
    <rPh sb="0" eb="4">
      <t>カイゴホケン</t>
    </rPh>
    <phoneticPr fontId="74"/>
  </si>
  <si>
    <t>障害福祉サービス・障害児支援</t>
    <rPh sb="0" eb="4">
      <t>ショウガイフクシ</t>
    </rPh>
    <rPh sb="9" eb="14">
      <t>ショウガイジシエン</t>
    </rPh>
    <phoneticPr fontId="74"/>
  </si>
  <si>
    <t>利用中のサービス</t>
    <rPh sb="2" eb="3">
      <t>チュウ</t>
    </rPh>
    <phoneticPr fontId="74"/>
  </si>
  <si>
    <t>②生活の状況</t>
    <phoneticPr fontId="74"/>
  </si>
  <si>
    <t>家族・世帯支援の
必要性、調整にあたっての留意事項等</t>
    <phoneticPr fontId="74"/>
  </si>
  <si>
    <t>続柄</t>
    <rPh sb="0" eb="1">
      <t>ツヅ</t>
    </rPh>
    <rPh sb="1" eb="2">
      <t>ガラ</t>
    </rPh>
    <phoneticPr fontId="74"/>
  </si>
  <si>
    <t>キーパーソン</t>
  </si>
  <si>
    <t>施設</t>
    <rPh sb="0" eb="2">
      <t>シセツ</t>
    </rPh>
    <phoneticPr fontId="74"/>
  </si>
  <si>
    <t>グループホーム</t>
    <phoneticPr fontId="74"/>
  </si>
  <si>
    <t>自宅</t>
    <rPh sb="0" eb="2">
      <t>ジタク</t>
    </rPh>
    <phoneticPr fontId="74"/>
  </si>
  <si>
    <t>生活の場所</t>
    <rPh sb="0" eb="2">
      <t>セイカツ</t>
    </rPh>
    <rPh sb="3" eb="5">
      <t>バショ</t>
    </rPh>
    <phoneticPr fontId="74"/>
  </si>
  <si>
    <t>本人と子</t>
    <rPh sb="0" eb="2">
      <t>ホンニン</t>
    </rPh>
    <rPh sb="3" eb="4">
      <t>コ</t>
    </rPh>
    <phoneticPr fontId="74"/>
  </si>
  <si>
    <t>本人と親</t>
    <rPh sb="0" eb="2">
      <t>ホンニン</t>
    </rPh>
    <rPh sb="3" eb="4">
      <t>オヤ</t>
    </rPh>
    <phoneticPr fontId="74"/>
  </si>
  <si>
    <t>夫婦のみ</t>
    <rPh sb="0" eb="2">
      <t>フウフ</t>
    </rPh>
    <phoneticPr fontId="74"/>
  </si>
  <si>
    <t>単身</t>
    <rPh sb="0" eb="2">
      <t>タンシン</t>
    </rPh>
    <phoneticPr fontId="74"/>
  </si>
  <si>
    <t>世帯構成</t>
  </si>
  <si>
    <t xml:space="preserve">本人・家族からの聴取を希望 </t>
    <rPh sb="8" eb="10">
      <t>チョウシュ</t>
    </rPh>
    <phoneticPr fontId="74"/>
  </si>
  <si>
    <t xml:space="preserve">①家族・世帯の状況 </t>
    <phoneticPr fontId="74"/>
  </si>
  <si>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74"/>
  </si>
  <si>
    <t>４．その他</t>
  </si>
  <si>
    <t>想定される事業所の支援内容</t>
    <phoneticPr fontId="74"/>
  </si>
  <si>
    <t>：</t>
    <phoneticPr fontId="74"/>
  </si>
  <si>
    <t>～</t>
    <phoneticPr fontId="74"/>
  </si>
  <si>
    <t>→訪問可能な時間帯（</t>
    <rPh sb="1" eb="5">
      <t>ホウモンカノウ</t>
    </rPh>
    <rPh sb="6" eb="9">
      <t>ジカンタイ</t>
    </rPh>
    <phoneticPr fontId="74"/>
  </si>
  <si>
    <t>終日</t>
    <rPh sb="0" eb="2">
      <t>シュウジツ</t>
    </rPh>
    <phoneticPr fontId="74"/>
  </si>
  <si>
    <t>夜間</t>
    <rPh sb="0" eb="2">
      <t>ヤカン</t>
    </rPh>
    <phoneticPr fontId="74"/>
  </si>
  <si>
    <t>昼</t>
    <rPh sb="0" eb="1">
      <t>ヒル</t>
    </rPh>
    <phoneticPr fontId="74"/>
  </si>
  <si>
    <t>朝</t>
    <rPh sb="0" eb="1">
      <t>アサ</t>
    </rPh>
    <phoneticPr fontId="74"/>
  </si>
  <si>
    <t>訪問可能な時間帯</t>
    <phoneticPr fontId="74"/>
  </si>
  <si>
    <t>営業時間</t>
    <rPh sb="0" eb="4">
      <t>エイギョウジカン</t>
    </rPh>
    <phoneticPr fontId="74"/>
  </si>
  <si>
    <t>担当者</t>
    <rPh sb="0" eb="2">
      <t>タントウ</t>
    </rPh>
    <rPh sb="2" eb="3">
      <t>シャ</t>
    </rPh>
    <phoneticPr fontId="74"/>
  </si>
  <si>
    <t>事業所</t>
    <rPh sb="0" eb="3">
      <t>ジギョウショ</t>
    </rPh>
    <phoneticPr fontId="74"/>
  </si>
  <si>
    <t>訪問の
可能性が
ある事業所</t>
    <phoneticPr fontId="74"/>
  </si>
  <si>
    <t>特別なコミュニケーション支援が
必要な理由</t>
    <phoneticPr fontId="74"/>
  </si>
  <si>
    <r>
      <t>あり</t>
    </r>
    <r>
      <rPr>
        <sz val="9"/>
        <color theme="1"/>
        <rFont val="HGPｺﾞｼｯｸM"/>
        <family val="3"/>
        <charset val="128"/>
      </rPr>
      <t>（以下を記載）</t>
    </r>
    <phoneticPr fontId="74"/>
  </si>
  <si>
    <t>特別なコミュニケーション支援の必要性</t>
  </si>
  <si>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74"/>
  </si>
  <si>
    <t>３．重度訪問介護利用者への特別なコミュニケーション支援</t>
    <phoneticPr fontId="74"/>
  </si>
  <si>
    <t>参加を希望する</t>
    <rPh sb="0" eb="2">
      <t>サンカ</t>
    </rPh>
    <rPh sb="3" eb="5">
      <t>キボウ</t>
    </rPh>
    <phoneticPr fontId="74"/>
  </si>
  <si>
    <t>　退院前カンファレンスへの事業所としての参加希望</t>
    <rPh sb="1" eb="4">
      <t>タイインマエ</t>
    </rPh>
    <rPh sb="13" eb="16">
      <t>ジギョウショ</t>
    </rPh>
    <rPh sb="20" eb="22">
      <t>サンカ</t>
    </rPh>
    <rPh sb="22" eb="24">
      <t>キボウ</t>
    </rPh>
    <phoneticPr fontId="74"/>
  </si>
  <si>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74"/>
  </si>
  <si>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74"/>
  </si>
  <si>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74"/>
  </si>
  <si>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74"/>
  </si>
  <si>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74"/>
  </si>
  <si>
    <t>困難</t>
    <rPh sb="0" eb="2">
      <t>コンナン</t>
    </rPh>
    <phoneticPr fontId="74"/>
  </si>
  <si>
    <t>やや難あり</t>
    <rPh sb="2" eb="3">
      <t>ナン</t>
    </rPh>
    <phoneticPr fontId="74"/>
  </si>
  <si>
    <t>問題なし</t>
    <rPh sb="0" eb="2">
      <t>モンダイ</t>
    </rPh>
    <phoneticPr fontId="74"/>
  </si>
  <si>
    <t>意思伝達の手段・方法</t>
    <rPh sb="0" eb="4">
      <t>イシデンタツ</t>
    </rPh>
    <rPh sb="5" eb="7">
      <t>シュダン</t>
    </rPh>
    <rPh sb="8" eb="10">
      <t>ホウホウ</t>
    </rPh>
    <phoneticPr fontId="74"/>
  </si>
  <si>
    <t>言語</t>
    <rPh sb="0" eb="2">
      <t>ゲンゴ</t>
    </rPh>
    <phoneticPr fontId="74"/>
  </si>
  <si>
    <t>聴力</t>
    <rPh sb="0" eb="2">
      <t>チョウリョク</t>
    </rPh>
    <phoneticPr fontId="74"/>
  </si>
  <si>
    <t>視力</t>
    <rPh sb="0" eb="2">
      <t>シリョク</t>
    </rPh>
    <phoneticPr fontId="74"/>
  </si>
  <si>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74"/>
  </si>
  <si>
    <t>ｵﾑﾂ・ﾊﾟｯﾄ</t>
    <phoneticPr fontId="74"/>
  </si>
  <si>
    <t>ﾎﾟｰﾀﾌﾞﾙ</t>
    <phoneticPr fontId="74"/>
  </si>
  <si>
    <t>トイレ</t>
    <phoneticPr fontId="74"/>
  </si>
  <si>
    <t>※排泄方法：</t>
    <rPh sb="1" eb="5">
      <t>ハイセツホウホウ</t>
    </rPh>
    <phoneticPr fontId="74"/>
  </si>
  <si>
    <t>全介助</t>
    <rPh sb="0" eb="3">
      <t>ゼンカイジョ</t>
    </rPh>
    <phoneticPr fontId="74"/>
  </si>
  <si>
    <t>一部介助</t>
    <rPh sb="0" eb="4">
      <t>イチブカイジョ</t>
    </rPh>
    <phoneticPr fontId="74"/>
  </si>
  <si>
    <t>見守り</t>
    <rPh sb="0" eb="2">
      <t>ミマモ</t>
    </rPh>
    <phoneticPr fontId="74"/>
  </si>
  <si>
    <t>自立</t>
    <rPh sb="0" eb="2">
      <t>ジリツ</t>
    </rPh>
    <phoneticPr fontId="74"/>
  </si>
  <si>
    <t>排泄</t>
    <rPh sb="0" eb="2">
      <t>ハイセツ</t>
    </rPh>
    <phoneticPr fontId="74"/>
  </si>
  <si>
    <t>経管栄養</t>
    <rPh sb="0" eb="4">
      <t>ケイカンエイヨウ</t>
    </rPh>
    <phoneticPr fontId="74"/>
  </si>
  <si>
    <t>嚥下食</t>
    <rPh sb="0" eb="3">
      <t>エンゲショク</t>
    </rPh>
    <phoneticPr fontId="74"/>
  </si>
  <si>
    <t>普通</t>
    <rPh sb="0" eb="2">
      <t>フツウ</t>
    </rPh>
    <phoneticPr fontId="74"/>
  </si>
  <si>
    <t>※食事形態：</t>
    <rPh sb="1" eb="5">
      <t>ショクジケイタイ</t>
    </rPh>
    <phoneticPr fontId="74"/>
  </si>
  <si>
    <t>食事</t>
    <rPh sb="0" eb="2">
      <t>ショクジ</t>
    </rPh>
    <phoneticPr fontId="74"/>
  </si>
  <si>
    <t>更衣・整容</t>
    <rPh sb="0" eb="2">
      <t>コウイ</t>
    </rPh>
    <rPh sb="3" eb="5">
      <t>セイヨウ</t>
    </rPh>
    <phoneticPr fontId="74"/>
  </si>
  <si>
    <t>歩行</t>
    <rPh sb="0" eb="2">
      <t>ホコウ</t>
    </rPh>
    <phoneticPr fontId="74"/>
  </si>
  <si>
    <t>移乗</t>
    <rPh sb="0" eb="2">
      <t>イジョウ</t>
    </rPh>
    <phoneticPr fontId="74"/>
  </si>
  <si>
    <t>起居動作</t>
    <rPh sb="0" eb="2">
      <t>キキョ</t>
    </rPh>
    <rPh sb="2" eb="4">
      <t>ドウサ</t>
    </rPh>
    <phoneticPr fontId="74"/>
  </si>
  <si>
    <t>ADL</t>
    <phoneticPr fontId="74"/>
  </si>
  <si>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74"/>
  </si>
  <si>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74"/>
  </si>
  <si>
    <t>※サービス等利用計画、アセスメントシート、別紙等を添付することで、記載を省略することが可能です。</t>
    <rPh sb="21" eb="23">
      <t>ベッシ</t>
    </rPh>
    <phoneticPr fontId="74"/>
  </si>
  <si>
    <t>２．本人の状態、支援における留意点等</t>
    <rPh sb="8" eb="10">
      <t>シエン</t>
    </rPh>
    <rPh sb="17" eb="18">
      <t>トウ</t>
    </rPh>
    <phoneticPr fontId="74"/>
  </si>
  <si>
    <t>あり→区分（</t>
    <rPh sb="3" eb="5">
      <t>クブン</t>
    </rPh>
    <phoneticPr fontId="74"/>
  </si>
  <si>
    <t>）級</t>
    <rPh sb="1" eb="2">
      <t>キュウ</t>
    </rPh>
    <phoneticPr fontId="74"/>
  </si>
  <si>
    <t>精神（</t>
    <rPh sb="0" eb="2">
      <t>セイシン</t>
    </rPh>
    <phoneticPr fontId="74"/>
  </si>
  <si>
    <t>療育（</t>
    <rPh sb="0" eb="2">
      <t>リョウイク</t>
    </rPh>
    <phoneticPr fontId="74"/>
  </si>
  <si>
    <t>申請中</t>
    <rPh sb="0" eb="3">
      <t>シンセイチュウ</t>
    </rPh>
    <phoneticPr fontId="74"/>
  </si>
  <si>
    <t>障害支援区分</t>
    <rPh sb="0" eb="6">
      <t>ショウガイシエンクブン</t>
    </rPh>
    <phoneticPr fontId="74"/>
  </si>
  <si>
    <t>内部</t>
    <rPh sb="0" eb="2">
      <t>ナイブ</t>
    </rPh>
    <phoneticPr fontId="74"/>
  </si>
  <si>
    <t>肢体</t>
    <rPh sb="0" eb="2">
      <t>シタイ</t>
    </rPh>
    <phoneticPr fontId="74"/>
  </si>
  <si>
    <t>聴覚</t>
    <rPh sb="0" eb="2">
      <t>チョウカク</t>
    </rPh>
    <phoneticPr fontId="74"/>
  </si>
  <si>
    <t>視覚</t>
    <rPh sb="0" eb="2">
      <t>シカク</t>
    </rPh>
    <phoneticPr fontId="74"/>
  </si>
  <si>
    <t>）級、内容：</t>
    <rPh sb="1" eb="2">
      <t>キュウ</t>
    </rPh>
    <rPh sb="3" eb="5">
      <t>ナイヨウ</t>
    </rPh>
    <phoneticPr fontId="74"/>
  </si>
  <si>
    <t>身障（</t>
    <rPh sb="0" eb="2">
      <t>シンショウ</t>
    </rPh>
    <phoneticPr fontId="74"/>
  </si>
  <si>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74"/>
  </si>
  <si>
    <t>医療的ケア</t>
  </si>
  <si>
    <t>現病歴・
既往歴</t>
    <phoneticPr fontId="74"/>
  </si>
  <si>
    <t>障害名・
疾患名</t>
    <phoneticPr fontId="74"/>
  </si>
  <si>
    <t>歳）</t>
    <rPh sb="0" eb="1">
      <t>サイ</t>
    </rPh>
    <phoneticPr fontId="74"/>
  </si>
  <si>
    <t>日（</t>
    <rPh sb="0" eb="1">
      <t>ニチ</t>
    </rPh>
    <phoneticPr fontId="74"/>
  </si>
  <si>
    <t>月</t>
    <rPh sb="0" eb="1">
      <t>ツキ</t>
    </rPh>
    <phoneticPr fontId="74"/>
  </si>
  <si>
    <t>生年月日</t>
    <rPh sb="0" eb="4">
      <t>セイネンガッピ</t>
    </rPh>
    <phoneticPr fontId="74"/>
  </si>
  <si>
    <t>住所</t>
    <rPh sb="0" eb="2">
      <t>ジュウショ</t>
    </rPh>
    <phoneticPr fontId="74"/>
  </si>
  <si>
    <t>１．基本情報</t>
  </si>
  <si>
    <t>以下の情報は本人及び家族の同意に基づいて提供しています。</t>
    <phoneticPr fontId="74"/>
  </si>
  <si>
    <t>担当者名</t>
    <rPh sb="0" eb="2">
      <t>タントウ</t>
    </rPh>
    <rPh sb="2" eb="4">
      <t>シャメイ</t>
    </rPh>
    <phoneticPr fontId="74"/>
  </si>
  <si>
    <t>添付資料：</t>
    <rPh sb="0" eb="2">
      <t>テンプ</t>
    </rPh>
    <rPh sb="2" eb="4">
      <t>シリョウ</t>
    </rPh>
    <phoneticPr fontId="74"/>
  </si>
  <si>
    <t>記入日：</t>
    <rPh sb="0" eb="3">
      <t>キニュウビ</t>
    </rPh>
    <phoneticPr fontId="74"/>
  </si>
  <si>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74"/>
  </si>
  <si>
    <t>５．就労継続支援B型サービス費（Ⅴ）　　　６．就労継続支援B型サービス費（Ⅵ）　</t>
    <rPh sb="2" eb="4">
      <t>シュウロウ</t>
    </rPh>
    <rPh sb="4" eb="6">
      <t>ケイゾク</t>
    </rPh>
    <rPh sb="6" eb="8">
      <t>シエン</t>
    </rPh>
    <rPh sb="9" eb="10">
      <t>ガタ</t>
    </rPh>
    <rPh sb="14" eb="15">
      <t>ヒ</t>
    </rPh>
    <phoneticPr fontId="5"/>
  </si>
  <si>
    <t>担当者名</t>
    <rPh sb="0" eb="3">
      <t>タントウシャ</t>
    </rPh>
    <rPh sb="3" eb="4">
      <t>メイ</t>
    </rPh>
    <phoneticPr fontId="53"/>
  </si>
  <si>
    <t>連携先企業名</t>
    <rPh sb="0" eb="2">
      <t>レンケイ</t>
    </rPh>
    <rPh sb="2" eb="3">
      <t>サキ</t>
    </rPh>
    <rPh sb="3" eb="6">
      <t>キギョウメイ</t>
    </rPh>
    <phoneticPr fontId="53"/>
  </si>
  <si>
    <t>今後の連携強化に向けた課題</t>
    <rPh sb="0" eb="2">
      <t>コンゴ</t>
    </rPh>
    <rPh sb="3" eb="5">
      <t>レンケイ</t>
    </rPh>
    <rPh sb="5" eb="7">
      <t>キョウカ</t>
    </rPh>
    <rPh sb="8" eb="9">
      <t>ム</t>
    </rPh>
    <rPh sb="11" eb="13">
      <t>カダイ</t>
    </rPh>
    <phoneticPr fontId="53"/>
  </si>
  <si>
    <t>連携した結果に対する意見または評価</t>
    <rPh sb="0" eb="2">
      <t>レンケイ</t>
    </rPh>
    <rPh sb="4" eb="6">
      <t>ケッカ</t>
    </rPh>
    <rPh sb="7" eb="8">
      <t>タイ</t>
    </rPh>
    <rPh sb="10" eb="12">
      <t>イケン</t>
    </rPh>
    <rPh sb="15" eb="17">
      <t>ヒョウカ</t>
    </rPh>
    <phoneticPr fontId="53"/>
  </si>
  <si>
    <t>連携先の企業等の意見または評価</t>
    <rPh sb="0" eb="2">
      <t>レンケイ</t>
    </rPh>
    <rPh sb="2" eb="3">
      <t>サキ</t>
    </rPh>
    <rPh sb="4" eb="6">
      <t>キギョウ</t>
    </rPh>
    <rPh sb="6" eb="7">
      <t>トウ</t>
    </rPh>
    <rPh sb="8" eb="10">
      <t>イケン</t>
    </rPh>
    <rPh sb="13" eb="15">
      <t>ヒョウカ</t>
    </rPh>
    <phoneticPr fontId="53"/>
  </si>
  <si>
    <t>課題点</t>
    <rPh sb="0" eb="2">
      <t>カダイ</t>
    </rPh>
    <rPh sb="2" eb="3">
      <t>テン</t>
    </rPh>
    <phoneticPr fontId="53"/>
  </si>
  <si>
    <t>得られた成果</t>
    <rPh sb="0" eb="1">
      <t>エ</t>
    </rPh>
    <rPh sb="4" eb="6">
      <t>セイカ</t>
    </rPh>
    <phoneticPr fontId="53"/>
  </si>
  <si>
    <t>実施した結果</t>
    <rPh sb="0" eb="2">
      <t>ジッシ</t>
    </rPh>
    <rPh sb="4" eb="6">
      <t>ケッカ</t>
    </rPh>
    <phoneticPr fontId="53"/>
  </si>
  <si>
    <t>＜成果＞</t>
    <rPh sb="1" eb="3">
      <t>セイカ</t>
    </rPh>
    <phoneticPr fontId="53"/>
  </si>
  <si>
    <t>対象者にとってのメリット</t>
    <rPh sb="0" eb="3">
      <t>タイショウシャ</t>
    </rPh>
    <phoneticPr fontId="53"/>
  </si>
  <si>
    <t>地域にとってのメリット</t>
    <rPh sb="0" eb="2">
      <t>チイキ</t>
    </rPh>
    <phoneticPr fontId="53"/>
  </si>
  <si>
    <t>地域連携活動のねらい</t>
    <rPh sb="0" eb="2">
      <t>チイキ</t>
    </rPh>
    <rPh sb="2" eb="4">
      <t>レンケイ</t>
    </rPh>
    <rPh sb="4" eb="6">
      <t>カツドウ</t>
    </rPh>
    <phoneticPr fontId="53"/>
  </si>
  <si>
    <t>＜目的＞</t>
    <rPh sb="1" eb="3">
      <t>モクテキ</t>
    </rPh>
    <phoneticPr fontId="53"/>
  </si>
  <si>
    <t>利用者数　等</t>
    <rPh sb="0" eb="3">
      <t>リヨウシャ</t>
    </rPh>
    <rPh sb="3" eb="4">
      <t>スウ</t>
    </rPh>
    <rPh sb="5" eb="6">
      <t>トウ</t>
    </rPh>
    <phoneticPr fontId="53"/>
  </si>
  <si>
    <t>活動内容の追加コメント</t>
    <rPh sb="0" eb="2">
      <t>カツドウ</t>
    </rPh>
    <rPh sb="2" eb="4">
      <t>ナイヨウ</t>
    </rPh>
    <rPh sb="5" eb="7">
      <t>ツイカ</t>
    </rPh>
    <phoneticPr fontId="53"/>
  </si>
  <si>
    <t>実施した生産活動・施設外就労の概要</t>
    <rPh sb="0" eb="2">
      <t>ジッシ</t>
    </rPh>
    <phoneticPr fontId="53"/>
  </si>
  <si>
    <t>成果物の写真</t>
    <rPh sb="0" eb="3">
      <t>セイカブツ</t>
    </rPh>
    <rPh sb="4" eb="6">
      <t>シャシン</t>
    </rPh>
    <phoneticPr fontId="53"/>
  </si>
  <si>
    <t>実施日程</t>
    <rPh sb="0" eb="2">
      <t>ジッシ</t>
    </rPh>
    <rPh sb="2" eb="4">
      <t>ニッテイ</t>
    </rPh>
    <phoneticPr fontId="53"/>
  </si>
  <si>
    <t>活動の様子の写真</t>
    <rPh sb="0" eb="2">
      <t>カツドウ</t>
    </rPh>
    <rPh sb="3" eb="5">
      <t>ヨウス</t>
    </rPh>
    <rPh sb="6" eb="8">
      <t>シャシン</t>
    </rPh>
    <phoneticPr fontId="53"/>
  </si>
  <si>
    <t>活動場所</t>
    <rPh sb="0" eb="2">
      <t>カツドウ</t>
    </rPh>
    <rPh sb="2" eb="4">
      <t>バショ</t>
    </rPh>
    <phoneticPr fontId="53"/>
  </si>
  <si>
    <t>＜活動の様子＞</t>
    <rPh sb="1" eb="3">
      <t>カツドウ</t>
    </rPh>
    <rPh sb="4" eb="6">
      <t>ヨウス</t>
    </rPh>
    <phoneticPr fontId="53"/>
  </si>
  <si>
    <t>＜活動内容＞</t>
    <rPh sb="1" eb="3">
      <t>カツドウ</t>
    </rPh>
    <rPh sb="3" eb="5">
      <t>ナイヨウ</t>
    </rPh>
    <phoneticPr fontId="53"/>
  </si>
  <si>
    <t>地域連携活動の概要</t>
    <rPh sb="0" eb="2">
      <t>チイキ</t>
    </rPh>
    <rPh sb="2" eb="4">
      <t>レンケイ</t>
    </rPh>
    <rPh sb="4" eb="6">
      <t>カツドウ</t>
    </rPh>
    <rPh sb="7" eb="9">
      <t>ガイヨウ</t>
    </rPh>
    <phoneticPr fontId="53"/>
  </si>
  <si>
    <t>対象年度</t>
    <rPh sb="0" eb="2">
      <t>タイショウ</t>
    </rPh>
    <rPh sb="2" eb="4">
      <t>ネンド</t>
    </rPh>
    <phoneticPr fontId="53"/>
  </si>
  <si>
    <t>電話番号</t>
    <rPh sb="0" eb="2">
      <t>デンワ</t>
    </rPh>
    <rPh sb="2" eb="4">
      <t>バンゴウ</t>
    </rPh>
    <phoneticPr fontId="53"/>
  </si>
  <si>
    <t>管理者名</t>
    <rPh sb="0" eb="4">
      <t>カンリシャメイ</t>
    </rPh>
    <phoneticPr fontId="53"/>
  </si>
  <si>
    <t>住　所</t>
    <rPh sb="0" eb="1">
      <t>ジュウ</t>
    </rPh>
    <rPh sb="2" eb="3">
      <t>ショ</t>
    </rPh>
    <phoneticPr fontId="53"/>
  </si>
  <si>
    <t>事業所番号</t>
    <rPh sb="0" eb="3">
      <t>ジギョウショ</t>
    </rPh>
    <rPh sb="3" eb="5">
      <t>バンゴウ</t>
    </rPh>
    <phoneticPr fontId="53"/>
  </si>
  <si>
    <t>事業所名</t>
    <rPh sb="0" eb="3">
      <t>ジギョウショ</t>
    </rPh>
    <rPh sb="3" eb="4">
      <t>メイ</t>
    </rPh>
    <phoneticPr fontId="53"/>
  </si>
  <si>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53"/>
  </si>
  <si>
    <t>日</t>
    <rPh sb="0" eb="1">
      <t>ニチ</t>
    </rPh>
    <phoneticPr fontId="53"/>
  </si>
  <si>
    <t>月</t>
    <rPh sb="0" eb="1">
      <t>ガツ</t>
    </rPh>
    <phoneticPr fontId="53"/>
  </si>
  <si>
    <t>年</t>
    <rPh sb="0" eb="1">
      <t>ネン</t>
    </rPh>
    <phoneticPr fontId="53"/>
  </si>
  <si>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53"/>
  </si>
  <si>
    <t>利用者からの意見・評価</t>
    <rPh sb="0" eb="3">
      <t>リヨウシャ</t>
    </rPh>
    <rPh sb="6" eb="8">
      <t>イケン</t>
    </rPh>
    <rPh sb="9" eb="11">
      <t>ヒョウカ</t>
    </rPh>
    <phoneticPr fontId="53"/>
  </si>
  <si>
    <t>連携先企業（担当者）</t>
    <rPh sb="0" eb="2">
      <t>レンケイ</t>
    </rPh>
    <rPh sb="2" eb="3">
      <t>サキ</t>
    </rPh>
    <rPh sb="3" eb="5">
      <t>キギョウ</t>
    </rPh>
    <rPh sb="6" eb="9">
      <t>タントウシャ</t>
    </rPh>
    <phoneticPr fontId="53"/>
  </si>
  <si>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53"/>
  </si>
  <si>
    <t>利用者にとってのメリット</t>
    <rPh sb="0" eb="3">
      <t>リヨウシャ</t>
    </rPh>
    <phoneticPr fontId="53"/>
  </si>
  <si>
    <t>利用者の知識・能力向上に係る実施のねらい</t>
    <rPh sb="14" eb="16">
      <t>ジッシ</t>
    </rPh>
    <phoneticPr fontId="53"/>
  </si>
  <si>
    <t>実施した利用者の知識・能力向上に係る実施の概要</t>
    <rPh sb="0" eb="2">
      <t>ジッシ</t>
    </rPh>
    <rPh sb="18" eb="20">
      <t>ジッシ</t>
    </rPh>
    <phoneticPr fontId="53"/>
  </si>
  <si>
    <t>利用者の知識・能力向上に係る実施概要</t>
    <rPh sb="14" eb="16">
      <t>ジッシ</t>
    </rPh>
    <rPh sb="16" eb="18">
      <t>ガイヨウ</t>
    </rPh>
    <phoneticPr fontId="53"/>
  </si>
  <si>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53"/>
  </si>
  <si>
    <t>10点</t>
    <rPh sb="2" eb="3">
      <t>テン</t>
    </rPh>
    <phoneticPr fontId="53"/>
  </si>
  <si>
    <t>0点</t>
    <rPh sb="1" eb="2">
      <t>テン</t>
    </rPh>
    <phoneticPr fontId="53"/>
  </si>
  <si>
    <t>利用者の知識・能力向上</t>
    <rPh sb="0" eb="3">
      <t>リヨウシャ</t>
    </rPh>
    <rPh sb="4" eb="6">
      <t>チシキ</t>
    </rPh>
    <rPh sb="7" eb="9">
      <t>ノウリョク</t>
    </rPh>
    <rPh sb="9" eb="11">
      <t>コウジョウ</t>
    </rPh>
    <phoneticPr fontId="53"/>
  </si>
  <si>
    <t>⁻50点</t>
    <rPh sb="3" eb="4">
      <t>テン</t>
    </rPh>
    <phoneticPr fontId="53"/>
  </si>
  <si>
    <t>経営改善計画</t>
    <rPh sb="0" eb="2">
      <t>ケイエイ</t>
    </rPh>
    <rPh sb="2" eb="4">
      <t>カイゼン</t>
    </rPh>
    <rPh sb="4" eb="6">
      <t>ケイカク</t>
    </rPh>
    <phoneticPr fontId="53"/>
  </si>
  <si>
    <t>点</t>
    <rPh sb="0" eb="1">
      <t>テン</t>
    </rPh>
    <phoneticPr fontId="53"/>
  </si>
  <si>
    <t>地域連携活動</t>
  </si>
  <si>
    <t>15点</t>
    <rPh sb="2" eb="3">
      <t>テン</t>
    </rPh>
    <phoneticPr fontId="53"/>
  </si>
  <si>
    <t>5点</t>
    <rPh sb="1" eb="2">
      <t>テン</t>
    </rPh>
    <phoneticPr fontId="53"/>
  </si>
  <si>
    <t>支援力向上</t>
  </si>
  <si>
    <t>／２００点</t>
    <rPh sb="4" eb="5">
      <t>テン</t>
    </rPh>
    <phoneticPr fontId="53"/>
  </si>
  <si>
    <t>多様な働き方</t>
  </si>
  <si>
    <t>合計</t>
    <rPh sb="0" eb="2">
      <t>ゴウケイ</t>
    </rPh>
    <phoneticPr fontId="53"/>
  </si>
  <si>
    <t>60点</t>
    <rPh sb="2" eb="3">
      <t>テン</t>
    </rPh>
    <phoneticPr fontId="53"/>
  </si>
  <si>
    <t>50点</t>
    <rPh sb="2" eb="3">
      <t>テン</t>
    </rPh>
    <phoneticPr fontId="53"/>
  </si>
  <si>
    <t>40点</t>
    <rPh sb="2" eb="3">
      <t>テン</t>
    </rPh>
    <phoneticPr fontId="53"/>
  </si>
  <si>
    <t>20点</t>
    <rPh sb="2" eb="3">
      <t>テン</t>
    </rPh>
    <phoneticPr fontId="53"/>
  </si>
  <si>
    <t>⁻10点</t>
    <rPh sb="3" eb="4">
      <t>テン</t>
    </rPh>
    <phoneticPr fontId="53"/>
  </si>
  <si>
    <t>⁻20点</t>
  </si>
  <si>
    <t>生産活動</t>
  </si>
  <si>
    <t>90点</t>
    <rPh sb="2" eb="3">
      <t>テン</t>
    </rPh>
    <phoneticPr fontId="53"/>
  </si>
  <si>
    <t>80点</t>
    <rPh sb="2" eb="3">
      <t>テン</t>
    </rPh>
    <phoneticPr fontId="53"/>
  </si>
  <si>
    <t>65点</t>
    <rPh sb="2" eb="3">
      <t>テン</t>
    </rPh>
    <phoneticPr fontId="53"/>
  </si>
  <si>
    <t>55点</t>
    <rPh sb="2" eb="3">
      <t>テン</t>
    </rPh>
    <phoneticPr fontId="53"/>
  </si>
  <si>
    <t>30点</t>
    <rPh sb="2" eb="3">
      <t>テン</t>
    </rPh>
    <phoneticPr fontId="53"/>
  </si>
  <si>
    <t>労働時間</t>
  </si>
  <si>
    <t>点数</t>
    <rPh sb="0" eb="2">
      <t>テンスウ</t>
    </rPh>
    <phoneticPr fontId="53"/>
  </si>
  <si>
    <t>項目</t>
    <rPh sb="0" eb="2">
      <t>コウモク</t>
    </rPh>
    <phoneticPr fontId="53"/>
  </si>
  <si>
    <t>（注1）5以上:15点、4～3：5点、2点以下：0点</t>
    <rPh sb="1" eb="2">
      <t>チュウ</t>
    </rPh>
    <rPh sb="5" eb="7">
      <t>イジョウ</t>
    </rPh>
    <rPh sb="10" eb="11">
      <t>テン</t>
    </rPh>
    <rPh sb="17" eb="18">
      <t>テン</t>
    </rPh>
    <rPh sb="20" eb="21">
      <t>テン</t>
    </rPh>
    <rPh sb="21" eb="23">
      <t>イカ</t>
    </rPh>
    <rPh sb="25" eb="26">
      <t>テン</t>
    </rPh>
    <phoneticPr fontId="53"/>
  </si>
  <si>
    <t>（※）８項目の合計点に応じた点数</t>
    <rPh sb="14" eb="16">
      <t>テンスウ</t>
    </rPh>
    <phoneticPr fontId="53"/>
  </si>
  <si>
    <t>小計（注1）</t>
    <rPh sb="0" eb="2">
      <t>ショウケイ</t>
    </rPh>
    <rPh sb="3" eb="4">
      <t>チュウ</t>
    </rPh>
    <phoneticPr fontId="53"/>
  </si>
  <si>
    <t>　　　　　就業規則等で定めている</t>
    <rPh sb="5" eb="7">
      <t>シュウギョウ</t>
    </rPh>
    <rPh sb="7" eb="9">
      <t>キソク</t>
    </rPh>
    <rPh sb="9" eb="10">
      <t>トウ</t>
    </rPh>
    <rPh sb="11" eb="12">
      <t>サダ</t>
    </rPh>
    <phoneticPr fontId="53"/>
  </si>
  <si>
    <t>⑧傷病休暇等の取得に関する事項</t>
    <rPh sb="1" eb="3">
      <t>ショウビョウ</t>
    </rPh>
    <rPh sb="3" eb="5">
      <t>キュウカ</t>
    </rPh>
    <rPh sb="5" eb="6">
      <t>トウ</t>
    </rPh>
    <rPh sb="7" eb="9">
      <t>シュトク</t>
    </rPh>
    <rPh sb="10" eb="11">
      <t>カン</t>
    </rPh>
    <rPh sb="13" eb="15">
      <t>ジコウ</t>
    </rPh>
    <phoneticPr fontId="53"/>
  </si>
  <si>
    <t>1事例以上ある場合:10点</t>
    <rPh sb="1" eb="3">
      <t>ジレイ</t>
    </rPh>
    <rPh sb="3" eb="5">
      <t>イジョウ</t>
    </rPh>
    <rPh sb="7" eb="9">
      <t>バアイ</t>
    </rPh>
    <rPh sb="12" eb="13">
      <t>テン</t>
    </rPh>
    <phoneticPr fontId="5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</si>
  <si>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53"/>
  </si>
  <si>
    <t>点</t>
  </si>
  <si>
    <t>⑥時差出勤制度に係る労働条件</t>
    <rPh sb="1" eb="3">
      <t>ジサ</t>
    </rPh>
    <rPh sb="3" eb="5">
      <t>シュッキン</t>
    </rPh>
    <rPh sb="5" eb="7">
      <t>セイド</t>
    </rPh>
    <rPh sb="8" eb="9">
      <t>カカ</t>
    </rPh>
    <rPh sb="10" eb="12">
      <t>ロウドウ</t>
    </rPh>
    <rPh sb="12" eb="14">
      <t>ジョウケン</t>
    </rPh>
    <phoneticPr fontId="53"/>
  </si>
  <si>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</si>
  <si>
    <t>（Ⅶ）利用者の知識・能力向上</t>
    <rPh sb="3" eb="6">
      <t>リヨウシャ</t>
    </rPh>
    <rPh sb="7" eb="9">
      <t>チシキ</t>
    </rPh>
    <rPh sb="10" eb="12">
      <t>ノウリョク</t>
    </rPh>
    <rPh sb="12" eb="14">
      <t>コウジョウ</t>
    </rPh>
    <phoneticPr fontId="53"/>
  </si>
  <si>
    <t>⑤短時間勤務に係る労働条件</t>
    <rPh sb="1" eb="4">
      <t>タンジカン</t>
    </rPh>
    <rPh sb="4" eb="6">
      <t>キンム</t>
    </rPh>
    <rPh sb="7" eb="8">
      <t>カカ</t>
    </rPh>
    <rPh sb="9" eb="11">
      <t>ロウドウ</t>
    </rPh>
    <rPh sb="11" eb="13">
      <t>ジョウケン</t>
    </rPh>
    <phoneticPr fontId="53"/>
  </si>
  <si>
    <t>期限内に提出していない場合:-50点</t>
    <rPh sb="0" eb="3">
      <t>キゲンナイ</t>
    </rPh>
    <rPh sb="4" eb="6">
      <t>テイシュツ</t>
    </rPh>
    <rPh sb="11" eb="13">
      <t>バアイ</t>
    </rPh>
    <rPh sb="17" eb="18">
      <t>テン</t>
    </rPh>
    <phoneticPr fontId="53"/>
  </si>
  <si>
    <t>④フレックスタイム制に係る労働条件</t>
    <rPh sb="9" eb="10">
      <t>セイ</t>
    </rPh>
    <rPh sb="11" eb="12">
      <t>カカ</t>
    </rPh>
    <rPh sb="13" eb="15">
      <t>ロウドウ</t>
    </rPh>
    <rPh sb="15" eb="17">
      <t>ジョウケン</t>
    </rPh>
    <phoneticPr fontId="5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</si>
  <si>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5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</si>
  <si>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53"/>
  </si>
  <si>
    <t>（Ⅵ）経営改善計画</t>
    <rPh sb="3" eb="5">
      <t>ケイエイ</t>
    </rPh>
    <rPh sb="5" eb="7">
      <t>カイゼン</t>
    </rPh>
    <rPh sb="7" eb="9">
      <t>ケイカク</t>
    </rPh>
    <phoneticPr fontId="53"/>
  </si>
  <si>
    <t>②利用者を職員として登用する制度</t>
  </si>
  <si>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5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</si>
  <si>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53"/>
  </si>
  <si>
    <t>（Ⅲ）多様な働き方（※）</t>
    <rPh sb="3" eb="5">
      <t>タヨウ</t>
    </rPh>
    <rPh sb="6" eb="7">
      <t>ハタラ</t>
    </rPh>
    <rPh sb="8" eb="9">
      <t>カタ</t>
    </rPh>
    <phoneticPr fontId="53"/>
  </si>
  <si>
    <t>①60点 ②50点 ③40点 ④20点 ⑤－10点 ⑥－20点</t>
    <rPh sb="3" eb="4">
      <t>テン</t>
    </rPh>
    <rPh sb="8" eb="9">
      <t>テン</t>
    </rPh>
    <rPh sb="13" eb="14">
      <t>テン</t>
    </rPh>
    <rPh sb="18" eb="19">
      <t>テン</t>
    </rPh>
    <phoneticPr fontId="53"/>
  </si>
  <si>
    <t>（注2）5以上:15点、4～3：5点、2点以下：0点</t>
  </si>
  <si>
    <t>（※）８項目の合計点に応じた点数</t>
  </si>
  <si>
    <t>小計（注2）</t>
    <rPh sb="0" eb="2">
      <t>ショウケイ</t>
    </rPh>
    <rPh sb="3" eb="4">
      <t>チュウ</t>
    </rPh>
    <phoneticPr fontId="53"/>
  </si>
  <si>
    <t>⑥過去３年の生産活動収支がいずれも当該各年度に利用者に支払う賃金の総額未満</t>
  </si>
  <si>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53"/>
  </si>
  <si>
    <t>⑤過去３年の生産活動収支のうち前年度及び前々年度の各年度における生産活動収支がいずれも当該各年度に利用者に支払う賃金の総額未満</t>
  </si>
  <si>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53"/>
  </si>
  <si>
    <t>④過去３年の生産活動収支のうち前々年度における生産活動収支のみが前々年度に利用者に支払う賃金の総額以上</t>
  </si>
  <si>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53"/>
  </si>
  <si>
    <t>⑦第三者評価</t>
    <rPh sb="1" eb="2">
      <t>ダイ</t>
    </rPh>
    <rPh sb="2" eb="4">
      <t>サンシャ</t>
    </rPh>
    <rPh sb="4" eb="6">
      <t>ヒョウカ</t>
    </rPh>
    <phoneticPr fontId="53"/>
  </si>
  <si>
    <t>③過去３年の生産活動収支のうち前年度における生産活動収支のみが前年度に利用者に支払う賃金の総額以上</t>
  </si>
  <si>
    <t>　　　ピアサポーターを職員として配置している</t>
    <rPh sb="11" eb="13">
      <t>ショクイン</t>
    </rPh>
    <rPh sb="16" eb="18">
      <t>ハイチ</t>
    </rPh>
    <phoneticPr fontId="53"/>
  </si>
  <si>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53"/>
  </si>
  <si>
    <t>⑥ピアサポーターの配置</t>
    <rPh sb="9" eb="11">
      <t>ハイチ</t>
    </rPh>
    <phoneticPr fontId="53"/>
  </si>
  <si>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5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</si>
  <si>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53"/>
  </si>
  <si>
    <t>（Ⅱ）生産活動</t>
    <rPh sb="3" eb="5">
      <t>セイサン</t>
    </rPh>
    <rPh sb="5" eb="7">
      <t>カツドウ</t>
    </rPh>
    <phoneticPr fontId="53"/>
  </si>
  <si>
    <t>⑤職員の人事評価制度</t>
    <rPh sb="1" eb="3">
      <t>ショクイン</t>
    </rPh>
    <rPh sb="4" eb="6">
      <t>ジンジ</t>
    </rPh>
    <rPh sb="6" eb="8">
      <t>ヒョウカ</t>
    </rPh>
    <rPh sb="8" eb="10">
      <t>セイド</t>
    </rPh>
    <phoneticPr fontId="53"/>
  </si>
  <si>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53"/>
  </si>
  <si>
    <t>　　　１回以上の場合</t>
    <rPh sb="4" eb="5">
      <t>カイ</t>
    </rPh>
    <rPh sb="5" eb="7">
      <t>イジョウ</t>
    </rPh>
    <rPh sb="8" eb="10">
      <t>バアイ</t>
    </rPh>
    <phoneticPr fontId="53"/>
  </si>
  <si>
    <t>⑧1日の平均労働時間が２時間未満</t>
    <rPh sb="2" eb="3">
      <t>ニチ</t>
    </rPh>
    <rPh sb="4" eb="6">
      <t>ヘイキン</t>
    </rPh>
    <rPh sb="6" eb="8">
      <t>ロウドウ</t>
    </rPh>
    <rPh sb="8" eb="10">
      <t>ジカン</t>
    </rPh>
    <rPh sb="12" eb="14">
      <t>ジカン</t>
    </rPh>
    <rPh sb="14" eb="16">
      <t>ミマン</t>
    </rPh>
    <phoneticPr fontId="53"/>
  </si>
  <si>
    <t>④販路拡大の商談会等への参加</t>
    <rPh sb="1" eb="3">
      <t>ハンロ</t>
    </rPh>
    <rPh sb="3" eb="5">
      <t>カクダイ</t>
    </rPh>
    <rPh sb="6" eb="9">
      <t>ショウダンカイ</t>
    </rPh>
    <rPh sb="9" eb="10">
      <t>トウ</t>
    </rPh>
    <rPh sb="12" eb="14">
      <t>サンカ</t>
    </rPh>
    <phoneticPr fontId="5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</si>
  <si>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53"/>
  </si>
  <si>
    <t>　　　 いずれか一方のみの取組を行っている</t>
    <rPh sb="8" eb="10">
      <t>イッポウ</t>
    </rPh>
    <rPh sb="13" eb="15">
      <t>トリクミ</t>
    </rPh>
    <rPh sb="16" eb="17">
      <t>オコナ</t>
    </rPh>
    <phoneticPr fontId="5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</si>
  <si>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53"/>
  </si>
  <si>
    <t>③視察・実習の実施又は受け入れ</t>
    <rPh sb="1" eb="3">
      <t>シサツ</t>
    </rPh>
    <rPh sb="4" eb="6">
      <t>ジッシュウ</t>
    </rPh>
    <rPh sb="7" eb="9">
      <t>ジッシ</t>
    </rPh>
    <rPh sb="9" eb="10">
      <t>マタ</t>
    </rPh>
    <rPh sb="11" eb="12">
      <t>ウ</t>
    </rPh>
    <rPh sb="13" eb="14">
      <t>イ</t>
    </rPh>
    <phoneticPr fontId="5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</si>
  <si>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5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</si>
  <si>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5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</si>
  <si>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5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</si>
  <si>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53"/>
  </si>
  <si>
    <t>　　　参加した職員が１人以上参加している</t>
    <rPh sb="3" eb="5">
      <t>サンカ</t>
    </rPh>
    <rPh sb="7" eb="9">
      <t>ショクイン</t>
    </rPh>
    <rPh sb="11" eb="12">
      <t>ニン</t>
    </rPh>
    <rPh sb="12" eb="14">
      <t>イジョウ</t>
    </rPh>
    <rPh sb="14" eb="16">
      <t>サンカ</t>
    </rPh>
    <phoneticPr fontId="5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</si>
  <si>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5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</si>
  <si>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53"/>
  </si>
  <si>
    <t>①1日の平均労働時間が７時間以上</t>
    <rPh sb="2" eb="3">
      <t>ニチ</t>
    </rPh>
    <rPh sb="4" eb="6">
      <t>ヘイキン</t>
    </rPh>
    <rPh sb="6" eb="8">
      <t>ロウドウ</t>
    </rPh>
    <rPh sb="8" eb="10">
      <t>ジカン</t>
    </rPh>
    <rPh sb="12" eb="14">
      <t>ジカン</t>
    </rPh>
    <rPh sb="14" eb="16">
      <t>イジョウ</t>
    </rPh>
    <phoneticPr fontId="53"/>
  </si>
  <si>
    <t>（Ⅳ）　支援力向上（※）</t>
    <rPh sb="4" eb="6">
      <t>シエン</t>
    </rPh>
    <rPh sb="6" eb="7">
      <t>リョク</t>
    </rPh>
    <rPh sb="7" eb="9">
      <t>コウジョウ</t>
    </rPh>
    <phoneticPr fontId="53"/>
  </si>
  <si>
    <t>（Ⅰ）労働時間</t>
  </si>
  <si>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53"/>
  </si>
  <si>
    <t>様式２－１</t>
    <rPh sb="0" eb="2">
      <t>ヨウシキ</t>
    </rPh>
    <phoneticPr fontId="53"/>
  </si>
  <si>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53"/>
  </si>
  <si>
    <t>日</t>
    <rPh sb="0" eb="1">
      <t>ヒ</t>
    </rPh>
    <phoneticPr fontId="53"/>
  </si>
  <si>
    <t>月</t>
    <rPh sb="0" eb="1">
      <t>ツキ</t>
    </rPh>
    <phoneticPr fontId="53"/>
  </si>
  <si>
    <t>※受理日</t>
    <rPh sb="1" eb="3">
      <t>ジュリ</t>
    </rPh>
    <rPh sb="3" eb="4">
      <t>ヒ</t>
    </rPh>
    <phoneticPr fontId="53"/>
  </si>
  <si>
    <t>　経営改善計画書へ提出した。</t>
  </si>
  <si>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53"/>
  </si>
  <si>
    <t>（Ⅵ）　経営改善計画</t>
    <rPh sb="4" eb="6">
      <t>ケイエイ</t>
    </rPh>
    <rPh sb="6" eb="8">
      <t>カイゼン</t>
    </rPh>
    <rPh sb="8" eb="10">
      <t/>
    </rPh>
    <phoneticPr fontId="53"/>
  </si>
  <si>
    <t xml:space="preserve"> 規格等の内容</t>
    <rPh sb="1" eb="3">
      <t>キカク</t>
    </rPh>
    <rPh sb="3" eb="4">
      <t>トウ</t>
    </rPh>
    <rPh sb="5" eb="7">
      <t>ナイヨウ</t>
    </rPh>
    <phoneticPr fontId="53"/>
  </si>
  <si>
    <t xml:space="preserve"> 第三者評価機関</t>
    <rPh sb="1" eb="4">
      <t>ダイサンシャ</t>
    </rPh>
    <rPh sb="4" eb="6">
      <t>ヒョウカ</t>
    </rPh>
    <rPh sb="6" eb="8">
      <t>キカン</t>
    </rPh>
    <phoneticPr fontId="53"/>
  </si>
  <si>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53"/>
  </si>
  <si>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53"/>
  </si>
  <si>
    <t>　規格等の認証等を受けている</t>
    <rPh sb="1" eb="3">
      <t>キカク</t>
    </rPh>
    <rPh sb="3" eb="4">
      <t>トウ</t>
    </rPh>
    <rPh sb="5" eb="7">
      <t>ニンショウ</t>
    </rPh>
    <rPh sb="7" eb="8">
      <t>トウ</t>
    </rPh>
    <rPh sb="9" eb="10">
      <t>ウ</t>
    </rPh>
    <phoneticPr fontId="53"/>
  </si>
  <si>
    <t>　福祉サービス第三者評価を受けている</t>
    <rPh sb="1" eb="3">
      <t>フクシ</t>
    </rPh>
    <rPh sb="7" eb="10">
      <t>ダイサンシャ</t>
    </rPh>
    <rPh sb="10" eb="12">
      <t>ヒョウカ</t>
    </rPh>
    <rPh sb="13" eb="14">
      <t>ウ</t>
    </rPh>
    <phoneticPr fontId="53"/>
  </si>
  <si>
    <t>◎ＩＳＯが制定したマネジメント</t>
    <rPh sb="5" eb="7">
      <t>セイテイ</t>
    </rPh>
    <phoneticPr fontId="53"/>
  </si>
  <si>
    <t>◎前年度末日から過去３年以内に</t>
    <rPh sb="1" eb="4">
      <t>ゼンネンド</t>
    </rPh>
    <rPh sb="4" eb="6">
      <t>マツジツ</t>
    </rPh>
    <rPh sb="8" eb="10">
      <t>カコ</t>
    </rPh>
    <rPh sb="11" eb="12">
      <t>ネン</t>
    </rPh>
    <rPh sb="12" eb="14">
      <t>イナイ</t>
    </rPh>
    <phoneticPr fontId="53"/>
  </si>
  <si>
    <t>⑧国際標準化規格が定めた規格等の認証等</t>
  </si>
  <si>
    <t>⑦第三者評価</t>
    <rPh sb="1" eb="4">
      <t>ダイサンシャ</t>
    </rPh>
    <rPh sb="4" eb="6">
      <t>ヒョウカ</t>
    </rPh>
    <phoneticPr fontId="53"/>
  </si>
  <si>
    <t xml:space="preserve"> 職務内容</t>
    <rPh sb="1" eb="3">
      <t>ショクム</t>
    </rPh>
    <rPh sb="3" eb="5">
      <t>ナイヨウ</t>
    </rPh>
    <phoneticPr fontId="53"/>
  </si>
  <si>
    <t>当該人事評価制度の周知方法</t>
    <rPh sb="0" eb="2">
      <t>トウガイ</t>
    </rPh>
    <rPh sb="2" eb="4">
      <t>ジンジ</t>
    </rPh>
    <rPh sb="4" eb="6">
      <t>ヒョウカ</t>
    </rPh>
    <rPh sb="6" eb="8">
      <t>セイド</t>
    </rPh>
    <rPh sb="9" eb="11">
      <t>シュウチ</t>
    </rPh>
    <rPh sb="11" eb="13">
      <t>ホウホウ</t>
    </rPh>
    <phoneticPr fontId="53"/>
  </si>
  <si>
    <t xml:space="preserve"> 内容</t>
    <rPh sb="1" eb="3">
      <t>ナイヨウ</t>
    </rPh>
    <phoneticPr fontId="53"/>
  </si>
  <si>
    <t xml:space="preserve"> 就業時間</t>
    <rPh sb="1" eb="3">
      <t>シュウギョウ</t>
    </rPh>
    <rPh sb="3" eb="5">
      <t>ジカン</t>
    </rPh>
    <phoneticPr fontId="53"/>
  </si>
  <si>
    <t>名</t>
    <rPh sb="0" eb="1">
      <t>メイ</t>
    </rPh>
    <phoneticPr fontId="53"/>
  </si>
  <si>
    <t>うち昇給・昇格を行った者</t>
    <rPh sb="2" eb="4">
      <t>ショウキュウ</t>
    </rPh>
    <rPh sb="5" eb="7">
      <t>ショウカク</t>
    </rPh>
    <rPh sb="8" eb="9">
      <t>オコナ</t>
    </rPh>
    <rPh sb="11" eb="12">
      <t>モノ</t>
    </rPh>
    <phoneticPr fontId="53"/>
  </si>
  <si>
    <t xml:space="preserve"> 日時</t>
    <rPh sb="1" eb="3">
      <t>ニチジ</t>
    </rPh>
    <phoneticPr fontId="53"/>
  </si>
  <si>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53"/>
  </si>
  <si>
    <t>人事評価制度の対象職員数</t>
    <rPh sb="0" eb="2">
      <t>ジンジ</t>
    </rPh>
    <rPh sb="2" eb="4">
      <t>ヒョウカ</t>
    </rPh>
    <rPh sb="4" eb="6">
      <t>セイド</t>
    </rPh>
    <rPh sb="7" eb="9">
      <t>タイショウ</t>
    </rPh>
    <rPh sb="9" eb="12">
      <t>ショクインスウ</t>
    </rPh>
    <phoneticPr fontId="53"/>
  </si>
  <si>
    <t xml:space="preserve"> 主催者名</t>
    <rPh sb="1" eb="4">
      <t>シュサイシャ</t>
    </rPh>
    <rPh sb="4" eb="5">
      <t>メイ</t>
    </rPh>
    <phoneticPr fontId="53"/>
  </si>
  <si>
    <t>　を受講している</t>
    <rPh sb="2" eb="4">
      <t>ジュコウ</t>
    </rPh>
    <phoneticPr fontId="53"/>
  </si>
  <si>
    <t>人事評価制度の制定日</t>
    <rPh sb="0" eb="2">
      <t>ジンジ</t>
    </rPh>
    <rPh sb="2" eb="4">
      <t>ヒョウカ</t>
    </rPh>
    <rPh sb="4" eb="6">
      <t>セイド</t>
    </rPh>
    <rPh sb="7" eb="9">
      <t>セイテイ</t>
    </rPh>
    <rPh sb="9" eb="10">
      <t>ビ</t>
    </rPh>
    <phoneticPr fontId="53"/>
  </si>
  <si>
    <r>
      <t>※</t>
    </r>
    <r>
      <rPr>
        <sz val="10"/>
        <color theme="1"/>
        <rFont val="ＭＳ ゴシック"/>
        <family val="3"/>
        <charset val="128"/>
      </rPr>
      <t>商談会等名</t>
    </r>
    <rPh sb="1" eb="4">
      <t>ショウダンカイ</t>
    </rPh>
    <rPh sb="4" eb="5">
      <t>トウ</t>
    </rPh>
    <rPh sb="5" eb="6">
      <t>ガクメイ</t>
    </rPh>
    <phoneticPr fontId="53"/>
  </si>
  <si>
    <t>◎当該ピアサポーターは「障害者ﾋﾟｱｻﾎﾟｰﾄ研修」</t>
    <rPh sb="1" eb="3">
      <t>トウガイ</t>
    </rPh>
    <rPh sb="12" eb="15">
      <t>ショウガイシャ</t>
    </rPh>
    <rPh sb="23" eb="25">
      <t>ケンシュウ</t>
    </rPh>
    <phoneticPr fontId="53"/>
  </si>
  <si>
    <t>◎当該人事評価制度を周知している</t>
    <rPh sb="1" eb="3">
      <t>トウガイ</t>
    </rPh>
    <rPh sb="3" eb="5">
      <t>ジンジ</t>
    </rPh>
    <rPh sb="5" eb="7">
      <t>ヒョウカ</t>
    </rPh>
    <rPh sb="7" eb="9">
      <t>セイド</t>
    </rPh>
    <rPh sb="10" eb="12">
      <t>シュウチ</t>
    </rPh>
    <phoneticPr fontId="53"/>
  </si>
  <si>
    <t>参加している。</t>
    <rPh sb="0" eb="2">
      <t>サンカ</t>
    </rPh>
    <phoneticPr fontId="53"/>
  </si>
  <si>
    <t>◎ピアサポーターを配置している</t>
    <rPh sb="9" eb="11">
      <t>ハイチ</t>
    </rPh>
    <phoneticPr fontId="53"/>
  </si>
  <si>
    <t>◎職員の人事評価制度を整備している</t>
    <rPh sb="1" eb="3">
      <t>ショクイン</t>
    </rPh>
    <rPh sb="4" eb="6">
      <t>ジンジ</t>
    </rPh>
    <rPh sb="6" eb="8">
      <t>ヒョウカ</t>
    </rPh>
    <rPh sb="8" eb="10">
      <t>セイド</t>
    </rPh>
    <rPh sb="11" eb="13">
      <t>セイビ</t>
    </rPh>
    <phoneticPr fontId="53"/>
  </si>
  <si>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53"/>
  </si>
  <si>
    <t xml:space="preserve"> 発表テーマ</t>
    <rPh sb="1" eb="3">
      <t>ハッピョウ</t>
    </rPh>
    <phoneticPr fontId="53"/>
  </si>
  <si>
    <t>人</t>
    <rPh sb="0" eb="1">
      <t>ニン</t>
    </rPh>
    <phoneticPr fontId="53"/>
  </si>
  <si>
    <t xml:space="preserve">  実施日・受講者数</t>
    <rPh sb="2" eb="4">
      <t>ジッシ</t>
    </rPh>
    <rPh sb="4" eb="5">
      <t>ビ</t>
    </rPh>
    <rPh sb="6" eb="9">
      <t>ジュコウシャ</t>
    </rPh>
    <rPh sb="9" eb="10">
      <t>スウ</t>
    </rPh>
    <phoneticPr fontId="53"/>
  </si>
  <si>
    <t xml:space="preserve"> 実施日/ 参加者数</t>
    <rPh sb="1" eb="3">
      <t>ジッシ</t>
    </rPh>
    <rPh sb="3" eb="4">
      <t>ビ</t>
    </rPh>
    <rPh sb="6" eb="10">
      <t>サンカシャスウ</t>
    </rPh>
    <phoneticPr fontId="53"/>
  </si>
  <si>
    <t xml:space="preserve"> 掲載日</t>
    <rPh sb="1" eb="3">
      <t>ケイサイ</t>
    </rPh>
    <phoneticPr fontId="53"/>
  </si>
  <si>
    <r>
      <t xml:space="preserve">  </t>
    </r>
    <r>
      <rPr>
        <sz val="10"/>
        <color theme="1"/>
        <rFont val="ＭＳ ゴシック"/>
        <family val="3"/>
        <charset val="128"/>
      </rPr>
      <t>研修講師</t>
    </r>
    <rPh sb="2" eb="4">
      <t>ケンシュウ</t>
    </rPh>
    <rPh sb="4" eb="6">
      <t>コウシ</t>
    </rPh>
    <phoneticPr fontId="53"/>
  </si>
  <si>
    <r>
      <t>※</t>
    </r>
    <r>
      <rPr>
        <sz val="10"/>
        <color theme="1"/>
        <rFont val="ＭＳ ゴシック"/>
        <family val="3"/>
        <charset val="128"/>
      </rPr>
      <t>他の事業所名</t>
    </r>
    <rPh sb="1" eb="2">
      <t>タ</t>
    </rPh>
    <rPh sb="3" eb="6">
      <t>ジギョウショ</t>
    </rPh>
    <rPh sb="6" eb="7">
      <t>メイ</t>
    </rPh>
    <phoneticPr fontId="53"/>
  </si>
  <si>
    <r>
      <rPr>
        <sz val="6"/>
        <color theme="1"/>
        <rFont val="ＭＳ ゴシック"/>
        <family val="3"/>
        <charset val="128"/>
      </rPr>
      <t>※</t>
    </r>
    <r>
      <rPr>
        <sz val="10"/>
        <color theme="1"/>
        <rFont val="ＭＳ ゴシック"/>
        <family val="3"/>
        <charset val="128"/>
      </rPr>
      <t>学会誌等名</t>
    </r>
    <rPh sb="5" eb="6">
      <t>メイ</t>
    </rPh>
    <phoneticPr fontId="53"/>
  </si>
  <si>
    <t>※研修名</t>
    <rPh sb="1" eb="3">
      <t>ケンシュウ</t>
    </rPh>
    <rPh sb="3" eb="4">
      <t>メイ</t>
    </rPh>
    <phoneticPr fontId="53"/>
  </si>
  <si>
    <t xml:space="preserve"> 実施日</t>
    <rPh sb="1" eb="3">
      <t>ジッシ</t>
    </rPh>
    <rPh sb="3" eb="4">
      <t>ビ</t>
    </rPh>
    <phoneticPr fontId="53"/>
  </si>
  <si>
    <r>
      <t>※</t>
    </r>
    <r>
      <rPr>
        <sz val="10"/>
        <color theme="1"/>
        <rFont val="ＭＳ ゴシック"/>
        <family val="3"/>
        <charset val="128"/>
      </rPr>
      <t>先進的事業者名</t>
    </r>
    <rPh sb="1" eb="4">
      <t>センシンテキ</t>
    </rPh>
    <rPh sb="4" eb="7">
      <t>ジギョウシャ</t>
    </rPh>
    <rPh sb="7" eb="8">
      <t>メイ</t>
    </rPh>
    <phoneticPr fontId="53"/>
  </si>
  <si>
    <r>
      <t>※</t>
    </r>
    <r>
      <rPr>
        <sz val="10"/>
        <color theme="1"/>
        <rFont val="ＭＳ ゴシック"/>
        <family val="3"/>
        <charset val="128"/>
      </rPr>
      <t>研修、学会等名</t>
    </r>
    <rPh sb="1" eb="3">
      <t>ケンシュウ</t>
    </rPh>
    <rPh sb="4" eb="6">
      <t>ガッカイ</t>
    </rPh>
    <rPh sb="6" eb="7">
      <t>トウ</t>
    </rPh>
    <rPh sb="7" eb="8">
      <t>メイ</t>
    </rPh>
    <phoneticPr fontId="53"/>
  </si>
  <si>
    <t>１回以上実施している。</t>
  </si>
  <si>
    <t>もしくは、他の事業所の視察・実習を受け入れている</t>
    <rPh sb="5" eb="6">
      <t>タ</t>
    </rPh>
    <rPh sb="7" eb="10">
      <t>ジギョウショ</t>
    </rPh>
    <rPh sb="11" eb="13">
      <t>シサツ</t>
    </rPh>
    <rPh sb="14" eb="16">
      <t>ジッシュウ</t>
    </rPh>
    <rPh sb="17" eb="18">
      <t>ウ</t>
    </rPh>
    <rPh sb="19" eb="20">
      <t>イ</t>
    </rPh>
    <phoneticPr fontId="53"/>
  </si>
  <si>
    <t>　１回以上発表している</t>
    <rPh sb="2" eb="3">
      <t>カイ</t>
    </rPh>
    <rPh sb="3" eb="5">
      <t>イジョウ</t>
    </rPh>
    <rPh sb="5" eb="7">
      <t>ハッピョウ</t>
    </rPh>
    <phoneticPr fontId="53"/>
  </si>
  <si>
    <t>◎外部研修、もしくは内部研修を</t>
    <rPh sb="1" eb="3">
      <t>ガイブ</t>
    </rPh>
    <rPh sb="3" eb="5">
      <t>ケンシュウ</t>
    </rPh>
    <rPh sb="10" eb="12">
      <t>ナイブ</t>
    </rPh>
    <rPh sb="12" eb="14">
      <t>ケンシュウ</t>
    </rPh>
    <phoneticPr fontId="53"/>
  </si>
  <si>
    <t>◎先進的事業者の視察・実習の実施している</t>
    <rPh sb="1" eb="4">
      <t>センシンテキ</t>
    </rPh>
    <rPh sb="4" eb="7">
      <t>ジギョウシャ</t>
    </rPh>
    <rPh sb="8" eb="10">
      <t>シサツ</t>
    </rPh>
    <rPh sb="11" eb="13">
      <t>ジッシュウ</t>
    </rPh>
    <rPh sb="14" eb="16">
      <t>ジッシ</t>
    </rPh>
    <phoneticPr fontId="53"/>
  </si>
  <si>
    <t>◎研修、学会等又は学会誌等において</t>
    <rPh sb="1" eb="3">
      <t>ケンシュウ</t>
    </rPh>
    <rPh sb="4" eb="6">
      <t>ガッカイ</t>
    </rPh>
    <rPh sb="6" eb="7">
      <t>トウ</t>
    </rPh>
    <rPh sb="7" eb="8">
      <t>マタ</t>
    </rPh>
    <rPh sb="9" eb="12">
      <t>ガッカイシ</t>
    </rPh>
    <rPh sb="12" eb="13">
      <t>トウ</t>
    </rPh>
    <phoneticPr fontId="53"/>
  </si>
  <si>
    <t>◎研修計画を策定している</t>
    <rPh sb="1" eb="3">
      <t>ケンシュウ</t>
    </rPh>
    <rPh sb="3" eb="5">
      <t>ケイカク</t>
    </rPh>
    <rPh sb="6" eb="8">
      <t>サクテイ</t>
    </rPh>
    <phoneticPr fontId="53"/>
  </si>
  <si>
    <t>③視察・実習の実施又は受け入れ</t>
  </si>
  <si>
    <t>②研修、学会等又は学会誌等において発表</t>
  </si>
  <si>
    <t>①研修計画に基づいた外部研修会又は内部研修会</t>
  </si>
  <si>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53"/>
  </si>
  <si>
    <t>（Ⅳ）　支援力向上</t>
  </si>
  <si>
    <t>定めている</t>
    <rPh sb="0" eb="1">
      <t>サダ</t>
    </rPh>
    <phoneticPr fontId="53"/>
  </si>
  <si>
    <t>を定めている</t>
    <rPh sb="1" eb="2">
      <t>サダ</t>
    </rPh>
    <phoneticPr fontId="53"/>
  </si>
  <si>
    <t>◎傷病休暇等の取得に関する事項を</t>
    <rPh sb="1" eb="3">
      <t>ショウビョウ</t>
    </rPh>
    <rPh sb="3" eb="5">
      <t>キュウカ</t>
    </rPh>
    <rPh sb="5" eb="6">
      <t>トウ</t>
    </rPh>
    <rPh sb="7" eb="9">
      <t>シュトク</t>
    </rPh>
    <rPh sb="10" eb="11">
      <t>ニンズウ</t>
    </rPh>
    <phoneticPr fontId="53"/>
  </si>
  <si>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53"/>
  </si>
  <si>
    <t>◎時差出勤制度に係る労働条件を</t>
    <rPh sb="1" eb="3">
      <t>ジサ</t>
    </rPh>
    <rPh sb="3" eb="5">
      <t>シュッキン</t>
    </rPh>
    <rPh sb="5" eb="7">
      <t>セイド</t>
    </rPh>
    <rPh sb="8" eb="9">
      <t>カカ</t>
    </rPh>
    <rPh sb="10" eb="12">
      <t>ロウドウ</t>
    </rPh>
    <rPh sb="12" eb="14">
      <t>ジョウケンニンズウ</t>
    </rPh>
    <phoneticPr fontId="53"/>
  </si>
  <si>
    <t>◎短時間勤務に係る労働条件を</t>
    <rPh sb="1" eb="4">
      <t>タンジカン</t>
    </rPh>
    <rPh sb="4" eb="6">
      <t>キンム</t>
    </rPh>
    <rPh sb="7" eb="8">
      <t>カカ</t>
    </rPh>
    <rPh sb="9" eb="11">
      <t>ロウドウ</t>
    </rPh>
    <rPh sb="11" eb="13">
      <t>ジョウケンニンズウ</t>
    </rPh>
    <phoneticPr fontId="53"/>
  </si>
  <si>
    <t>◎フレックスタイム制に係る労働条件を</t>
    <rPh sb="9" eb="10">
      <t>セイ</t>
    </rPh>
    <rPh sb="11" eb="12">
      <t>カカ</t>
    </rPh>
    <rPh sb="13" eb="15">
      <t>ロウドウ</t>
    </rPh>
    <rPh sb="15" eb="17">
      <t>ジョウケン</t>
    </rPh>
    <phoneticPr fontId="53"/>
  </si>
  <si>
    <t>⑥時差出勤制度に係る労働条件</t>
    <rPh sb="1" eb="3">
      <t>ジサ</t>
    </rPh>
    <rPh sb="3" eb="5">
      <t>シュッキン</t>
    </rPh>
    <rPh sb="5" eb="7">
      <t>セイド</t>
    </rPh>
    <rPh sb="8" eb="9">
      <t>カカワ</t>
    </rPh>
    <rPh sb="10" eb="12">
      <t>ロウドウ</t>
    </rPh>
    <rPh sb="12" eb="14">
      <t>ジョウケン</t>
    </rPh>
    <phoneticPr fontId="53"/>
  </si>
  <si>
    <t>④フレックスタイム制に係る労働条件</t>
    <rPh sb="9" eb="10">
      <t>セイ</t>
    </rPh>
    <rPh sb="11" eb="12">
      <t>カカ</t>
    </rPh>
    <phoneticPr fontId="53"/>
  </si>
  <si>
    <t>に関する制度を定めている</t>
    <rPh sb="1" eb="2">
      <t>カン</t>
    </rPh>
    <rPh sb="4" eb="6">
      <t>セイド</t>
    </rPh>
    <rPh sb="7" eb="8">
      <t>サダ</t>
    </rPh>
    <phoneticPr fontId="53"/>
  </si>
  <si>
    <t>定めている</t>
  </si>
  <si>
    <t>に関する制度を定めている</t>
    <rPh sb="7" eb="8">
      <t>サダ</t>
    </rPh>
    <phoneticPr fontId="53"/>
  </si>
  <si>
    <t>在宅勤務に係る労働条件及び服務規律</t>
  </si>
  <si>
    <t>◎利用者を職員として登用する制度を</t>
  </si>
  <si>
    <t>◎免許・資格取得、検定の受検勧奨</t>
    <rPh sb="1" eb="3">
      <t>メンキョ</t>
    </rPh>
    <rPh sb="4" eb="6">
      <t>シカク</t>
    </rPh>
    <rPh sb="6" eb="8">
      <t>シュトク</t>
    </rPh>
    <rPh sb="9" eb="11">
      <t>ケンテイ</t>
    </rPh>
    <rPh sb="12" eb="14">
      <t>ジュケン</t>
    </rPh>
    <rPh sb="14" eb="16">
      <t>カンショウ</t>
    </rPh>
    <phoneticPr fontId="53"/>
  </si>
  <si>
    <t>③在宅勤務に係る労働条件及び服務規律</t>
  </si>
  <si>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53"/>
  </si>
  <si>
    <t>（Ⅲ）多様な働き方</t>
    <rPh sb="3" eb="5">
      <t>タヨウ</t>
    </rPh>
    <rPh sb="6" eb="7">
      <t>ハタラ</t>
    </rPh>
    <rPh sb="8" eb="9">
      <t>カタ</t>
    </rPh>
    <phoneticPr fontId="53"/>
  </si>
  <si>
    <t>円</t>
    <rPh sb="0" eb="1">
      <t>エン</t>
    </rPh>
    <phoneticPr fontId="53"/>
  </si>
  <si>
    <t>収支</t>
    <rPh sb="0" eb="2">
      <t>シュウシ</t>
    </rPh>
    <phoneticPr fontId="53"/>
  </si>
  <si>
    <t>利用者に支払った賃金総額</t>
    <rPh sb="0" eb="3">
      <t>リヨウシャ</t>
    </rPh>
    <rPh sb="4" eb="6">
      <t>シハラ</t>
    </rPh>
    <rPh sb="8" eb="10">
      <t>チンギン</t>
    </rPh>
    <rPh sb="10" eb="12">
      <t>ソウガク</t>
    </rPh>
    <phoneticPr fontId="53"/>
  </si>
  <si>
    <t>生産活動収入から経費を除いた額</t>
    <rPh sb="0" eb="2">
      <t>セイサン</t>
    </rPh>
    <rPh sb="2" eb="4">
      <t>カツドウ</t>
    </rPh>
    <rPh sb="4" eb="6">
      <t>シュウニュウ</t>
    </rPh>
    <rPh sb="8" eb="10">
      <t>ケイヒ</t>
    </rPh>
    <rPh sb="11" eb="12">
      <t>ノゾ</t>
    </rPh>
    <rPh sb="14" eb="15">
      <t>ガク</t>
    </rPh>
    <phoneticPr fontId="53"/>
  </si>
  <si>
    <t>前年度　（　　　年度）</t>
    <rPh sb="0" eb="3">
      <t>ゼンネンドネンド</t>
    </rPh>
    <rPh sb="8" eb="10">
      <t>ネンド</t>
    </rPh>
    <phoneticPr fontId="53"/>
  </si>
  <si>
    <t>前々年度（　　　年度）</t>
    <rPh sb="0" eb="2">
      <t>ゼンゼン</t>
    </rPh>
    <rPh sb="2" eb="4">
      <t>ネンド</t>
    </rPh>
    <rPh sb="8" eb="10">
      <t>ネンド</t>
    </rPh>
    <phoneticPr fontId="53"/>
  </si>
  <si>
    <t>前々々年度（　　　年度）</t>
    <rPh sb="0" eb="2">
      <t>ゼンゼン</t>
    </rPh>
    <rPh sb="3" eb="5">
      <t>ネンド</t>
    </rPh>
    <rPh sb="9" eb="11">
      <t>ネンド</t>
    </rPh>
    <phoneticPr fontId="53"/>
  </si>
  <si>
    <t>会計期間（　　月～　　月）</t>
    <rPh sb="0" eb="2">
      <t>カイケイ</t>
    </rPh>
    <rPh sb="2" eb="4">
      <t>キカン</t>
    </rPh>
    <rPh sb="7" eb="8">
      <t>ガツ</t>
    </rPh>
    <rPh sb="11" eb="12">
      <t>ガツ</t>
    </rPh>
    <phoneticPr fontId="53"/>
  </si>
  <si>
    <t>（Ⅱ）生産活動</t>
  </si>
  <si>
    <t>時間</t>
    <rPh sb="0" eb="2">
      <t>ジカン</t>
    </rPh>
    <phoneticPr fontId="53"/>
  </si>
  <si>
    <t>利用者の１日の平均労働時間数</t>
    <rPh sb="0" eb="3">
      <t>リヨウシャ</t>
    </rPh>
    <rPh sb="5" eb="6">
      <t>ニチ</t>
    </rPh>
    <rPh sb="7" eb="9">
      <t>ヘイキン</t>
    </rPh>
    <rPh sb="9" eb="11">
      <t>ロウドウ</t>
    </rPh>
    <rPh sb="11" eb="13">
      <t>ジカン</t>
    </rPh>
    <rPh sb="13" eb="14">
      <t>スウ</t>
    </rPh>
    <phoneticPr fontId="53"/>
  </si>
  <si>
    <t>雇用契約を締結していた延べ利用者数</t>
    <rPh sb="0" eb="2">
      <t>コヨウ</t>
    </rPh>
    <rPh sb="2" eb="4">
      <t>ケイヤク</t>
    </rPh>
    <rPh sb="5" eb="7">
      <t>テイケツ</t>
    </rPh>
    <rPh sb="11" eb="12">
      <t>ノ</t>
    </rPh>
    <rPh sb="13" eb="16">
      <t>リヨウシャ</t>
    </rPh>
    <rPh sb="16" eb="17">
      <t>スウ</t>
    </rPh>
    <phoneticPr fontId="53"/>
  </si>
  <si>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53"/>
  </si>
  <si>
    <t>前年度（　　　年度）</t>
    <rPh sb="0" eb="3">
      <t>ゼンネンド</t>
    </rPh>
    <rPh sb="7" eb="9">
      <t>ネンド</t>
    </rPh>
    <phoneticPr fontId="53"/>
  </si>
  <si>
    <t>就労継続支援Ａ型事業所におけるスコア表（実績Ⅰ～Ⅳ、Ⅵ）</t>
    <rPh sb="20" eb="22">
      <t>ジッセキ</t>
    </rPh>
    <phoneticPr fontId="53"/>
  </si>
  <si>
    <t>様式２－２</t>
    <rPh sb="0" eb="2">
      <t>ヨウシキ</t>
    </rPh>
    <phoneticPr fontId="53"/>
  </si>
  <si>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5"/>
  </si>
  <si>
    <t>職業指導員及び生活支援員の数｛(A)÷6｝・・・・(B)　　　</t>
    <rPh sb="0" eb="2">
      <t>ショクギョウ</t>
    </rPh>
    <rPh sb="2" eb="5">
      <t>シドウイン</t>
    </rPh>
    <rPh sb="5" eb="6">
      <t>オヨ</t>
    </rPh>
    <rPh sb="7" eb="9">
      <t>セイカツ</t>
    </rPh>
    <rPh sb="9" eb="12">
      <t>シエンイン</t>
    </rPh>
    <rPh sb="13" eb="14">
      <t>カズ</t>
    </rPh>
    <phoneticPr fontId="5"/>
  </si>
  <si>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5"/>
  </si>
  <si>
    <t>サービス費（Ⅰ）・（Ⅱ）・（Ⅲ）</t>
    <rPh sb="4" eb="5">
      <t>ヒ</t>
    </rPh>
    <phoneticPr fontId="5"/>
  </si>
  <si>
    <t>様式第49号</t>
    <rPh sb="0" eb="2">
      <t>ヨウシキ</t>
    </rPh>
    <rPh sb="2" eb="3">
      <t>ダイ</t>
    </rPh>
    <rPh sb="5" eb="6">
      <t>ゴウ</t>
    </rPh>
    <phoneticPr fontId="5"/>
  </si>
  <si>
    <t>　　年　　月　　日</t>
    <phoneticPr fontId="5"/>
  </si>
  <si>
    <t>夜間支援等体制加算に関する届出書（宿泊型自立訓練）</t>
    <rPh sb="0" eb="2">
      <t>ヤカン</t>
    </rPh>
    <rPh sb="2" eb="4">
      <t>シエン</t>
    </rPh>
    <rPh sb="4" eb="5">
      <t>トウ</t>
    </rPh>
    <rPh sb="5" eb="7">
      <t>タイセイ</t>
    </rPh>
    <rPh sb="7" eb="9">
      <t>カサン</t>
    </rPh>
    <rPh sb="10" eb="11">
      <t>カン</t>
    </rPh>
    <rPh sb="13" eb="16">
      <t>トドケデショ</t>
    </rPh>
    <phoneticPr fontId="5"/>
  </si>
  <si>
    <t>１　事業所・施設の名称</t>
    <rPh sb="6" eb="8">
      <t>シセツ</t>
    </rPh>
    <rPh sb="9" eb="11">
      <t>メイショウ</t>
    </rPh>
    <phoneticPr fontId="5"/>
  </si>
  <si>
    <t>２　異動区分</t>
    <rPh sb="2" eb="4">
      <t>イドウ</t>
    </rPh>
    <rPh sb="4" eb="6">
      <t>クブン</t>
    </rPh>
    <phoneticPr fontId="4"/>
  </si>
  <si>
    <t>１　新規　　　　　　　　２　変更　　　　　　　　３　終了</t>
    <phoneticPr fontId="74"/>
  </si>
  <si>
    <t>夜間支援体制の確保が必要な理由</t>
    <phoneticPr fontId="5"/>
  </si>
  <si>
    <r>
      <t xml:space="preserve">夜間支援従事者
</t>
    </r>
    <r>
      <rPr>
        <sz val="9"/>
        <color indexed="8"/>
        <rFont val="HGSｺﾞｼｯｸM"/>
        <family val="3"/>
        <charset val="128"/>
      </rPr>
      <t>①</t>
    </r>
    <phoneticPr fontId="5"/>
  </si>
  <si>
    <r>
      <t xml:space="preserve">夜間支援従事者
</t>
    </r>
    <r>
      <rPr>
        <sz val="9"/>
        <color indexed="8"/>
        <rFont val="HGSｺﾞｼｯｸM"/>
        <family val="3"/>
        <charset val="128"/>
      </rPr>
      <t>②</t>
    </r>
    <phoneticPr fontId="5"/>
  </si>
  <si>
    <r>
      <t xml:space="preserve">夜間支援従事者
</t>
    </r>
    <r>
      <rPr>
        <sz val="9"/>
        <color indexed="8"/>
        <rFont val="HGSｺﾞｼｯｸM"/>
        <family val="3"/>
        <charset val="128"/>
      </rPr>
      <t>③</t>
    </r>
    <phoneticPr fontId="5"/>
  </si>
  <si>
    <t>夜間における防災体制の内容
（契約内容等）</t>
    <phoneticPr fontId="5"/>
  </si>
  <si>
    <t>注４　夜間支援等体制加算（Ⅲ）については、２・３のいずれか又は両方を記載してください。</t>
    <rPh sb="3" eb="5">
      <t>ヤカン</t>
    </rPh>
    <rPh sb="5" eb="7">
      <t>シエン</t>
    </rPh>
    <rPh sb="7" eb="8">
      <t>トウ</t>
    </rPh>
    <rPh sb="8" eb="10">
      <t>タイセイ</t>
    </rPh>
    <rPh sb="10" eb="12">
      <t>カサン</t>
    </rPh>
    <rPh sb="29" eb="30">
      <t>マタ</t>
    </rPh>
    <rPh sb="31" eb="33">
      <t>リョウホウ</t>
    </rPh>
    <rPh sb="34" eb="36">
      <t>キサイ</t>
    </rPh>
    <phoneticPr fontId="5"/>
  </si>
  <si>
    <r>
      <t>注２　夜間支援等体制加算（Ⅰ）・（Ⅱ）</t>
    </r>
    <r>
      <rPr>
        <sz val="10"/>
        <color indexed="8"/>
        <rFont val="HGSｺﾞｼｯｸM"/>
        <family val="3"/>
        <charset val="128"/>
      </rPr>
      <t>の２の「夜間支援の対象者数（人）」欄には、事業所における前年度の平均利用者数（新設の場合は推定数）を記入して下さい。また、前年度の平均利用者数の算定に当たって小数点以下の端数が生じる場合は、小数点第１位を四捨五入してください。</t>
    </r>
    <rPh sb="33" eb="34">
      <t>ニン</t>
    </rPh>
    <rPh sb="40" eb="43">
      <t>ジギョウショ</t>
    </rPh>
    <rPh sb="64" eb="67">
      <t>スイテイスウ</t>
    </rPh>
    <rPh sb="69" eb="71">
      <t>キニュウ</t>
    </rPh>
    <rPh sb="91" eb="93">
      <t>サンテイ</t>
    </rPh>
    <rPh sb="94" eb="95">
      <t>ア</t>
    </rPh>
    <rPh sb="101" eb="103">
      <t>イカ</t>
    </rPh>
    <rPh sb="104" eb="106">
      <t>ハスウ</t>
    </rPh>
    <rPh sb="107" eb="108">
      <t>ショウ</t>
    </rPh>
    <rPh sb="110" eb="112">
      <t>バアイ</t>
    </rPh>
    <rPh sb="114" eb="117">
      <t>ショウスウテン</t>
    </rPh>
    <phoneticPr fontId="5"/>
  </si>
  <si>
    <r>
      <t>注３　夜間支援等体制加算（Ⅰ）・（Ⅱ）</t>
    </r>
    <r>
      <rPr>
        <sz val="10"/>
        <color indexed="8"/>
        <rFont val="HGSｺﾞｼｯｸM"/>
        <family val="3"/>
        <charset val="128"/>
      </rPr>
      <t>の２の「当該住居の夜間支援体制（夜勤・宿直）」欄について、同じ月の中で別々の日に夜勤又は宿直を配置する場合は、複数枚に書き分けるなど、夜勤を配置する日又は宿直を配置する日それぞれ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5"/>
  </si>
  <si>
    <t>注５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5"/>
  </si>
  <si>
    <t>注６　夜間支援従事者の「従業者の勤務の体制及び勤務形態一覧表」を添付して下さい。</t>
    <rPh sb="0" eb="1">
      <t>チュウ</t>
    </rPh>
    <rPh sb="3" eb="5">
      <t>ヤカン</t>
    </rPh>
    <rPh sb="5" eb="7">
      <t>シエン</t>
    </rPh>
    <rPh sb="7" eb="10">
      <t>ジュウジシャ</t>
    </rPh>
    <rPh sb="12" eb="15">
      <t>ジュウギョウシャ</t>
    </rPh>
    <rPh sb="16" eb="18">
      <t>キンム</t>
    </rPh>
    <rPh sb="19" eb="21">
      <t>タイセイ</t>
    </rPh>
    <rPh sb="21" eb="22">
      <t>オヨ</t>
    </rPh>
    <rPh sb="23" eb="25">
      <t>キンム</t>
    </rPh>
    <rPh sb="25" eb="27">
      <t>ケイタイ</t>
    </rPh>
    <rPh sb="27" eb="29">
      <t>イチラン</t>
    </rPh>
    <rPh sb="29" eb="30">
      <t>ヒョウ</t>
    </rPh>
    <rPh sb="32" eb="34">
      <t>テンプ</t>
    </rPh>
    <rPh sb="36" eb="37">
      <t>クダ</t>
    </rPh>
    <phoneticPr fontId="5"/>
  </si>
  <si>
    <t xml:space="preserve"> 　　年 　　月 　　日</t>
    <phoneticPr fontId="5"/>
  </si>
  <si>
    <t>就労支援関係研修修了加算に関する届出書</t>
    <rPh sb="13" eb="14">
      <t>カン</t>
    </rPh>
    <rPh sb="16" eb="18">
      <t>トドケデ</t>
    </rPh>
    <rPh sb="18" eb="19">
      <t>ショ</t>
    </rPh>
    <phoneticPr fontId="5"/>
  </si>
  <si>
    <t>　１　新規　　　　２　変更　　　　４　終了</t>
    <phoneticPr fontId="5"/>
  </si>
  <si>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5"/>
  </si>
  <si>
    <t>（生年月日　　　　　　年　　月　　日）</t>
    <rPh sb="1" eb="3">
      <t>セイネン</t>
    </rPh>
    <rPh sb="3" eb="5">
      <t>ガッピ</t>
    </rPh>
    <rPh sb="11" eb="12">
      <t>ネン</t>
    </rPh>
    <rPh sb="14" eb="15">
      <t>ガツ</t>
    </rPh>
    <rPh sb="17" eb="18">
      <t>ニチ</t>
    </rPh>
    <phoneticPr fontId="5"/>
  </si>
  <si>
    <t>　施設・事業所の種別　（　　　　　　　　　　　　　　　　　　　　　　　　　　　　　　　　）</t>
    <rPh sb="1" eb="3">
      <t>シセツ</t>
    </rPh>
    <rPh sb="4" eb="7">
      <t>ジギョウショ</t>
    </rPh>
    <rPh sb="8" eb="10">
      <t>シュベツ</t>
    </rPh>
    <phoneticPr fontId="5"/>
  </si>
  <si>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5"/>
  </si>
  <si>
    <t>　職名（　　　　　　　　　　　　　　　　　）</t>
    <rPh sb="1" eb="3">
      <t>ショクメイ</t>
    </rPh>
    <phoneticPr fontId="5"/>
  </si>
  <si>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5"/>
  </si>
  <si>
    <t>注２　「実務経験期間」欄は、証明を受ける者が障害者に対する直接的な援助を行っていた期間を記入すること。
　　　（産休・育休・療養休暇や長期研修期間等は実務経験期間となりません。）</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5"/>
  </si>
  <si>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5"/>
  </si>
  <si>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5"/>
  </si>
  <si>
    <t>注５　就労支援関係研修修了加算を算定する場合に作成し、都道府県知事に届け出ること。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5"/>
  </si>
  <si>
    <t xml:space="preserve">
研修実施主体名（　　　　　　　　　　　　　　　　　　　　　　　　　　　　　　）</t>
    <phoneticPr fontId="5"/>
  </si>
  <si>
    <t>注６　就労支援員を含む「従業者の勤務の体制及び勤務形態一覧表」を添付して下さい。</t>
    <rPh sb="0" eb="1">
      <t>チュウ</t>
    </rPh>
    <rPh sb="3" eb="5">
      <t>シュウロウ</t>
    </rPh>
    <rPh sb="5" eb="7">
      <t>シエン</t>
    </rPh>
    <rPh sb="7" eb="8">
      <t>イン</t>
    </rPh>
    <rPh sb="9" eb="10">
      <t>フク</t>
    </rPh>
    <rPh sb="12" eb="15">
      <t>ジュウギョウシャ</t>
    </rPh>
    <rPh sb="16" eb="18">
      <t>キンム</t>
    </rPh>
    <rPh sb="19" eb="21">
      <t>タイセイ</t>
    </rPh>
    <rPh sb="21" eb="22">
      <t>オヨ</t>
    </rPh>
    <rPh sb="23" eb="25">
      <t>キンム</t>
    </rPh>
    <rPh sb="25" eb="27">
      <t>ケイタイ</t>
    </rPh>
    <rPh sb="27" eb="29">
      <t>イチラン</t>
    </rPh>
    <rPh sb="29" eb="30">
      <t>ヒョウ</t>
    </rPh>
    <rPh sb="32" eb="34">
      <t>テンプ</t>
    </rPh>
    <rPh sb="36" eb="37">
      <t>クダ</t>
    </rPh>
    <phoneticPr fontId="5"/>
  </si>
  <si>
    <t>　　　　　年　　月　　日</t>
    <rPh sb="5" eb="6">
      <t>ネン</t>
    </rPh>
    <rPh sb="8" eb="9">
      <t>ガツ</t>
    </rPh>
    <rPh sb="11" eb="12">
      <t>ニチ</t>
    </rPh>
    <phoneticPr fontId="5"/>
  </si>
  <si>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5"/>
  </si>
  <si>
    <t>事業所の名称</t>
    <rPh sb="0" eb="3">
      <t>ジギョウショ</t>
    </rPh>
    <rPh sb="4" eb="6">
      <t>メイショウ</t>
    </rPh>
    <phoneticPr fontId="74"/>
  </si>
  <si>
    <t>１　新規　　２　変更　　３　終了</t>
    <phoneticPr fontId="74"/>
  </si>
  <si>
    <t>Ａ</t>
    <phoneticPr fontId="5"/>
  </si>
  <si>
    <t>人　　　</t>
    <rPh sb="0" eb="1">
      <t>ニン</t>
    </rPh>
    <phoneticPr fontId="74"/>
  </si>
  <si>
    <t>Ｂ</t>
    <phoneticPr fontId="5"/>
  </si>
  <si>
    <t>施設外支援実施率（（Ｂ）／（Ａ）×100）</t>
    <rPh sb="0" eb="3">
      <t>シセツガイ</t>
    </rPh>
    <rPh sb="3" eb="5">
      <t>シエン</t>
    </rPh>
    <rPh sb="5" eb="7">
      <t>ジッシ</t>
    </rPh>
    <rPh sb="7" eb="8">
      <t>リツ</t>
    </rPh>
    <phoneticPr fontId="5"/>
  </si>
  <si>
    <t>Ｃ</t>
    <phoneticPr fontId="5"/>
  </si>
  <si>
    <t>％　　　</t>
    <phoneticPr fontId="74"/>
  </si>
  <si>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5"/>
  </si>
  <si>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5"/>
  </si>
  <si>
    <t>　　　　　　　　年　　月　　日</t>
    <rPh sb="8" eb="9">
      <t>ネン</t>
    </rPh>
    <rPh sb="11" eb="12">
      <t>ガツ</t>
    </rPh>
    <rPh sb="14" eb="15">
      <t>ニチ</t>
    </rPh>
    <phoneticPr fontId="5"/>
  </si>
  <si>
    <t>　　　 30人　　　</t>
    <rPh sb="7" eb="8">
      <t>ニン</t>
    </rPh>
    <phoneticPr fontId="5"/>
  </si>
  <si>
    <t xml:space="preserve"> 　　  15人　　　</t>
    <rPh sb="7" eb="8">
      <t>ニン</t>
    </rPh>
    <phoneticPr fontId="5"/>
  </si>
  <si>
    <t>Ｄ</t>
    <phoneticPr fontId="5"/>
  </si>
  <si>
    <t>Ｅ</t>
    <phoneticPr fontId="5"/>
  </si>
  <si>
    <t>年　　月　　日</t>
    <rPh sb="0" eb="1">
      <t>ネン</t>
    </rPh>
    <rPh sb="3" eb="4">
      <t>ツキ</t>
    </rPh>
    <rPh sb="6" eb="7">
      <t>ヒ</t>
    </rPh>
    <phoneticPr fontId="70"/>
  </si>
  <si>
    <t>　１　新規　　　　２　変更　　　　３　終了</t>
    <phoneticPr fontId="5"/>
  </si>
  <si>
    <t>　当該事業所に配置すべき従業者（最低基準）に加えて、賃金向上達成指導員を常勤換算方法で１以上配置していること。</t>
    <rPh sb="1" eb="3">
      <t>トウガイ</t>
    </rPh>
    <rPh sb="3" eb="6">
      <t>ジギョウショ</t>
    </rPh>
    <rPh sb="7" eb="9">
      <t>ハイチ</t>
    </rPh>
    <rPh sb="12" eb="15">
      <t>ジュウギョウシャ</t>
    </rPh>
    <rPh sb="16" eb="18">
      <t>サイテイ</t>
    </rPh>
    <rPh sb="18" eb="20">
      <t>キジュン</t>
    </rPh>
    <rPh sb="22" eb="23">
      <t>クワ</t>
    </rPh>
    <rPh sb="36" eb="38">
      <t>ジョウキン</t>
    </rPh>
    <rPh sb="38" eb="40">
      <t>カンザン</t>
    </rPh>
    <rPh sb="40" eb="42">
      <t>ホウホウ</t>
    </rPh>
    <rPh sb="44" eb="46">
      <t>イジョウ</t>
    </rPh>
    <rPh sb="46" eb="48">
      <t>ハイチ</t>
    </rPh>
    <phoneticPr fontId="5"/>
  </si>
  <si>
    <t>　利用者の就業規則に、将来の職務上の地位や賃金の改善を図るため、昇格、昇進、昇給といった仕組みが記載されていること。</t>
    <rPh sb="1" eb="4">
      <t>リヨウシャ</t>
    </rPh>
    <rPh sb="5" eb="7">
      <t>シュウギョウ</t>
    </rPh>
    <rPh sb="7" eb="9">
      <t>キソク</t>
    </rPh>
    <rPh sb="11" eb="13">
      <t>ショウライ</t>
    </rPh>
    <rPh sb="14" eb="17">
      <t>ショクムジョウ</t>
    </rPh>
    <rPh sb="18" eb="20">
      <t>チイ</t>
    </rPh>
    <rPh sb="21" eb="23">
      <t>チンギン</t>
    </rPh>
    <rPh sb="24" eb="26">
      <t>カイゼン</t>
    </rPh>
    <rPh sb="27" eb="28">
      <t>ハカ</t>
    </rPh>
    <rPh sb="32" eb="34">
      <t>ショウカク</t>
    </rPh>
    <rPh sb="35" eb="37">
      <t>ショウシン</t>
    </rPh>
    <rPh sb="38" eb="40">
      <t>ショウキュウ</t>
    </rPh>
    <rPh sb="44" eb="46">
      <t>シク</t>
    </rPh>
    <rPh sb="48" eb="50">
      <t>キサイ</t>
    </rPh>
    <phoneticPr fontId="5"/>
  </si>
  <si>
    <t>注　賃金向上計画については、経営改善計画書を作成している場合は省略することも可能とする。
　　ただし、計画の内容が現実的に達成可能性があるかどうかについて確実に確認すること。</t>
    <rPh sb="0" eb="1">
      <t>チュウ</t>
    </rPh>
    <rPh sb="2" eb="4">
      <t>チンギン</t>
    </rPh>
    <rPh sb="4" eb="6">
      <t>コウジョウ</t>
    </rPh>
    <rPh sb="6" eb="8">
      <t>ケイカク</t>
    </rPh>
    <rPh sb="14" eb="16">
      <t>ケイエイ</t>
    </rPh>
    <rPh sb="16" eb="18">
      <t>カイゼン</t>
    </rPh>
    <rPh sb="18" eb="20">
      <t>ケイカク</t>
    </rPh>
    <rPh sb="20" eb="21">
      <t>ショ</t>
    </rPh>
    <rPh sb="22" eb="24">
      <t>サクセイ</t>
    </rPh>
    <rPh sb="28" eb="30">
      <t>バアイ</t>
    </rPh>
    <rPh sb="31" eb="33">
      <t>ショウリャク</t>
    </rPh>
    <rPh sb="38" eb="40">
      <t>カノウ</t>
    </rPh>
    <rPh sb="51" eb="53">
      <t>ケイカク</t>
    </rPh>
    <rPh sb="54" eb="56">
      <t>ナイヨウ</t>
    </rPh>
    <rPh sb="57" eb="60">
      <t>ゲンジツテキ</t>
    </rPh>
    <rPh sb="61" eb="63">
      <t>タッセイ</t>
    </rPh>
    <rPh sb="63" eb="66">
      <t>カノウセイ</t>
    </rPh>
    <rPh sb="77" eb="79">
      <t>カクジツ</t>
    </rPh>
    <rPh sb="80" eb="82">
      <t>カクニン</t>
    </rPh>
    <phoneticPr fontId="5"/>
  </si>
  <si>
    <t>　　従業者の勤務の体制及び勤務形態一覧表(様式第１２号)を添付すること。</t>
    <phoneticPr fontId="5"/>
  </si>
  <si>
    <t>事業所代表者署名欄　　　　　　　　　</t>
    <rPh sb="0" eb="3">
      <t>ジギョウショ</t>
    </rPh>
    <rPh sb="3" eb="6">
      <t>ダイヒョウシャ</t>
    </rPh>
    <rPh sb="6" eb="9">
      <t>ショメイラン</t>
    </rPh>
    <phoneticPr fontId="5"/>
  </si>
  <si>
    <t>年　　月　　日</t>
    <rPh sb="0" eb="1">
      <t>ネン</t>
    </rPh>
    <rPh sb="3" eb="4">
      <t>ツキ</t>
    </rPh>
    <rPh sb="6" eb="7">
      <t>ヒ</t>
    </rPh>
    <phoneticPr fontId="5"/>
  </si>
  <si>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5"/>
  </si>
  <si>
    <t>１　新規　　２　変更　　３　終了</t>
    <phoneticPr fontId="5"/>
  </si>
  <si>
    <t>当該施設の前年度利用者延べ人数(全体)</t>
    <rPh sb="10" eb="11">
      <t>シャ</t>
    </rPh>
    <rPh sb="11" eb="12">
      <t>ノ</t>
    </rPh>
    <rPh sb="13" eb="14">
      <t>ヒト</t>
    </rPh>
    <rPh sb="14" eb="15">
      <t>スウ</t>
    </rPh>
    <rPh sb="16" eb="18">
      <t>ゼンタイ</t>
    </rPh>
    <phoneticPr fontId="5"/>
  </si>
  <si>
    <t>（Ａ）</t>
    <phoneticPr fontId="5"/>
  </si>
  <si>
    <t>人</t>
    <rPh sb="0" eb="1">
      <t>ヒト</t>
    </rPh>
    <phoneticPr fontId="5"/>
  </si>
  <si>
    <t>うち障がい基礎年金１級を受給する利用者延べ人数</t>
    <rPh sb="16" eb="18">
      <t>リヨウ</t>
    </rPh>
    <rPh sb="19" eb="20">
      <t>ノ</t>
    </rPh>
    <rPh sb="21" eb="22">
      <t>ヒト</t>
    </rPh>
    <rPh sb="22" eb="23">
      <t>スウ</t>
    </rPh>
    <phoneticPr fontId="5"/>
  </si>
  <si>
    <t>（Ｂ）</t>
    <phoneticPr fontId="5"/>
  </si>
  <si>
    <t>（Ｂ）／（Ａ）×100　</t>
    <phoneticPr fontId="5"/>
  </si>
  <si>
    <t>（Ｃ）</t>
    <phoneticPr fontId="5"/>
  </si>
  <si>
    <t>％</t>
    <phoneticPr fontId="5"/>
  </si>
  <si>
    <t>重度者支援体制加算</t>
    <phoneticPr fontId="5"/>
  </si>
  <si>
    <t>（Ⅰ）
50％～</t>
    <phoneticPr fontId="5"/>
  </si>
  <si>
    <t>（Ⅱ）
25％～50％</t>
    <phoneticPr fontId="5"/>
  </si>
  <si>
    <t>氏　名</t>
    <phoneticPr fontId="5"/>
  </si>
  <si>
    <t>利用日数</t>
    <rPh sb="0" eb="2">
      <t>リヨウ</t>
    </rPh>
    <rPh sb="2" eb="4">
      <t>ニッスウ</t>
    </rPh>
    <phoneticPr fontId="5"/>
  </si>
  <si>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</si>
  <si>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5"/>
  </si>
  <si>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5"/>
  </si>
  <si>
    <t>様式第46号</t>
    <rPh sb="0" eb="2">
      <t>ヨウシキ</t>
    </rPh>
    <rPh sb="2" eb="3">
      <t>ダイ</t>
    </rPh>
    <rPh sb="5" eb="6">
      <t>ゴウ</t>
    </rPh>
    <phoneticPr fontId="5"/>
  </si>
  <si>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5"/>
  </si>
  <si>
    <t>１　新規　　　　２　変更　　　　　３　終了</t>
    <phoneticPr fontId="5"/>
  </si>
  <si>
    <t>就職日</t>
    <rPh sb="0" eb="2">
      <t>シュウショク</t>
    </rPh>
    <rPh sb="2" eb="3">
      <t>ビ</t>
    </rPh>
    <phoneticPr fontId="5"/>
  </si>
  <si>
    <t>前年度において
6月に達した日</t>
    <rPh sb="0" eb="3">
      <t>ゼンネンド</t>
    </rPh>
    <rPh sb="9" eb="10">
      <t>ゲツ</t>
    </rPh>
    <rPh sb="11" eb="12">
      <t>タッ</t>
    </rPh>
    <rPh sb="14" eb="15">
      <t>ケイジツ</t>
    </rPh>
    <phoneticPr fontId="5"/>
  </si>
  <si>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5"/>
  </si>
  <si>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5"/>
  </si>
  <si>
    <t>　　　年　　　月　　　日</t>
    <rPh sb="3" eb="4">
      <t>ネン</t>
    </rPh>
    <rPh sb="7" eb="8">
      <t>ガツ</t>
    </rPh>
    <rPh sb="11" eb="12">
      <t>ニチ</t>
    </rPh>
    <phoneticPr fontId="5"/>
  </si>
  <si>
    <t>様式第47号の1</t>
    <rPh sb="0" eb="3">
      <t>ヨウシキダイ</t>
    </rPh>
    <rPh sb="5" eb="6">
      <t>ゴウ</t>
    </rPh>
    <phoneticPr fontId="5"/>
  </si>
  <si>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</si>
  <si>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5"/>
  </si>
  <si>
    <t>様式第47号の2</t>
    <rPh sb="0" eb="3">
      <t>ヨウシキダイ</t>
    </rPh>
    <rPh sb="5" eb="6">
      <t>ゴウ</t>
    </rPh>
    <phoneticPr fontId="5"/>
  </si>
  <si>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</si>
  <si>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就労継続支援B型サービス費（Ⅰ）、（Ⅱ）又は（Ⅲ）</t>
    <rPh sb="0" eb="2">
      <t>シュウロウ</t>
    </rPh>
    <rPh sb="2" eb="4">
      <t>ケイゾク</t>
    </rPh>
    <rPh sb="4" eb="6">
      <t>シエン</t>
    </rPh>
    <rPh sb="7" eb="8">
      <t>ガタ</t>
    </rPh>
    <rPh sb="12" eb="13">
      <t>ヒ</t>
    </rPh>
    <rPh sb="20" eb="21">
      <t>マタ</t>
    </rPh>
    <phoneticPr fontId="5"/>
  </si>
  <si>
    <r>
      <t>就労継続支援B型サービス費（Ⅳ）、（</t>
    </r>
    <r>
      <rPr>
        <sz val="10"/>
        <rFont val="Microsoft YaHei"/>
        <family val="3"/>
        <charset val="134"/>
      </rPr>
      <t>Ⅴ）又は（Ⅵ）</t>
    </r>
    <rPh sb="20" eb="21">
      <t>マタ</t>
    </rPh>
    <phoneticPr fontId="5"/>
  </si>
  <si>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5"/>
  </si>
  <si>
    <t>様式第47号の3</t>
    <rPh sb="0" eb="3">
      <t>ヨウシキダイ</t>
    </rPh>
    <rPh sb="5" eb="6">
      <t>ゴウ</t>
    </rPh>
    <phoneticPr fontId="5"/>
  </si>
  <si>
    <t>目標工賃達成指導員配置加算に関する届出書</t>
    <rPh sb="0" eb="2">
      <t>モクヒョウ</t>
    </rPh>
    <rPh sb="2" eb="4">
      <t>コウチン</t>
    </rPh>
    <rPh sb="4" eb="6">
      <t>タッセイ</t>
    </rPh>
    <rPh sb="6" eb="9">
      <t>シドウイン</t>
    </rPh>
    <rPh sb="9" eb="11">
      <t>ハイチ</t>
    </rPh>
    <rPh sb="11" eb="13">
      <t>カサン</t>
    </rPh>
    <rPh sb="14" eb="15">
      <t>カン</t>
    </rPh>
    <rPh sb="17" eb="20">
      <t>トドケデショ</t>
    </rPh>
    <phoneticPr fontId="5"/>
  </si>
  <si>
    <t>注4：目標工賃達成指導員は目標工賃を達成するために加配されるものであり、他職種との兼務は不可です。</t>
    <phoneticPr fontId="5"/>
  </si>
  <si>
    <t>(c)前年度の平均工賃月額((a)÷(b)÷12)</t>
    <phoneticPr fontId="74"/>
  </si>
  <si>
    <t>　前年度の年間開所日数</t>
    <rPh sb="1" eb="4">
      <t>ゼンネンド</t>
    </rPh>
    <rPh sb="5" eb="7">
      <t>ネンカン</t>
    </rPh>
    <rPh sb="7" eb="9">
      <t>カイショ</t>
    </rPh>
    <rPh sb="9" eb="11">
      <t>ニッスウ</t>
    </rPh>
    <phoneticPr fontId="74"/>
  </si>
  <si>
    <t>　前年度の延べ利用者数</t>
    <rPh sb="1" eb="4">
      <t>ゼンネンド</t>
    </rPh>
    <rPh sb="5" eb="6">
      <t>ノ</t>
    </rPh>
    <rPh sb="7" eb="9">
      <t>リヨウ</t>
    </rPh>
    <rPh sb="9" eb="10">
      <t>シャ</t>
    </rPh>
    <rPh sb="10" eb="11">
      <t>スウ</t>
    </rPh>
    <phoneticPr fontId="74"/>
  </si>
  <si>
    <t>(a)前年度における工賃支払総額</t>
    <rPh sb="3" eb="6">
      <t>ゼンネンド</t>
    </rPh>
    <rPh sb="10" eb="12">
      <t>コウチン</t>
    </rPh>
    <rPh sb="12" eb="14">
      <t>シハライ</t>
    </rPh>
    <rPh sb="14" eb="16">
      <t>ソウガク</t>
    </rPh>
    <phoneticPr fontId="74"/>
  </si>
  <si>
    <t>(b)前年度における開所日１日当たりの平均利用者数</t>
    <rPh sb="3" eb="6">
      <t>ゼンネンド</t>
    </rPh>
    <rPh sb="10" eb="12">
      <t>カイショ</t>
    </rPh>
    <rPh sb="12" eb="13">
      <t>ヒ</t>
    </rPh>
    <rPh sb="14" eb="15">
      <t>ニチ</t>
    </rPh>
    <rPh sb="15" eb="16">
      <t>ア</t>
    </rPh>
    <rPh sb="19" eb="21">
      <t>ヘイキン</t>
    </rPh>
    <rPh sb="21" eb="23">
      <t>リヨウ</t>
    </rPh>
    <rPh sb="23" eb="24">
      <t>シャ</t>
    </rPh>
    <rPh sb="24" eb="25">
      <t>スウ</t>
    </rPh>
    <phoneticPr fontId="74"/>
  </si>
  <si>
    <t>注１　就労継続支援Ｂ型サービス費（Ⅰ）、就労継続支援Ｂ型サービス費（Ⅱ）就労継続支援Ｂ型サービス費
　　（Ⅲ）を算定する場合は、平均工賃月額区分及び前年度の工賃支払対象者数・支払工賃額の状況を記載するこ
　　と。
注２　重度者支援体制加算（Ⅰ）を算定している場合は、平均工賃月額に２千円を加える。
注３　平均工賃月額区分「なし（経過措置対象）」は、指定を受けてから１年間を経過していない事業所が選択
　　する。なお、指定を受けてから１年間を経過していない事業所で「なし（経過措置対象）」以外の区分を算定
　　する場合は、表の計算方法と異なるため留意すること。　　</t>
    <rPh sb="0" eb="1">
      <t>チュウ</t>
    </rPh>
    <rPh sb="3" eb="9">
      <t>シュウロウケイゾクシエン</t>
    </rPh>
    <rPh sb="10" eb="11">
      <t>ガタ</t>
    </rPh>
    <rPh sb="15" eb="16">
      <t>ヒ</t>
    </rPh>
    <rPh sb="20" eb="26">
      <t>シュウロウケイゾクシエン</t>
    </rPh>
    <rPh sb="27" eb="28">
      <t>ガタ</t>
    </rPh>
    <rPh sb="32" eb="33">
      <t>ヒ</t>
    </rPh>
    <rPh sb="48" eb="49">
      <t>ヒ</t>
    </rPh>
    <rPh sb="56" eb="58">
      <t>サンテイ</t>
    </rPh>
    <rPh sb="60" eb="62">
      <t>バアイ</t>
    </rPh>
    <rPh sb="64" eb="66">
      <t>ヘイキン</t>
    </rPh>
    <rPh sb="66" eb="68">
      <t>コウチン</t>
    </rPh>
    <rPh sb="68" eb="70">
      <t>ゲツガク</t>
    </rPh>
    <rPh sb="70" eb="72">
      <t>クブン</t>
    </rPh>
    <rPh sb="72" eb="73">
      <t>オヨ</t>
    </rPh>
    <rPh sb="96" eb="98">
      <t>キサイ</t>
    </rPh>
    <rPh sb="107" eb="108">
      <t>チュウ</t>
    </rPh>
    <rPh sb="110" eb="112">
      <t>ジュウド</t>
    </rPh>
    <rPh sb="113" eb="115">
      <t>シエン</t>
    </rPh>
    <rPh sb="115" eb="117">
      <t>タイセイ</t>
    </rPh>
    <rPh sb="117" eb="119">
      <t>カサン</t>
    </rPh>
    <rPh sb="123" eb="125">
      <t>サンテイ</t>
    </rPh>
    <rPh sb="129" eb="131">
      <t>バアイ</t>
    </rPh>
    <rPh sb="133" eb="135">
      <t>ヘイキン</t>
    </rPh>
    <rPh sb="135" eb="137">
      <t>コウチン</t>
    </rPh>
    <rPh sb="137" eb="139">
      <t>ゲツガク</t>
    </rPh>
    <rPh sb="141" eb="142">
      <t>セン</t>
    </rPh>
    <rPh sb="142" eb="143">
      <t>エン</t>
    </rPh>
    <rPh sb="144" eb="145">
      <t>クワ</t>
    </rPh>
    <rPh sb="149" eb="150">
      <t>チュウ</t>
    </rPh>
    <rPh sb="154" eb="156">
      <t>コウチン</t>
    </rPh>
    <rPh sb="156" eb="158">
      <t>ゲツガク</t>
    </rPh>
    <rPh sb="227" eb="230">
      <t>ジギョウショ</t>
    </rPh>
    <rPh sb="243" eb="245">
      <t>イガイ</t>
    </rPh>
    <rPh sb="246" eb="248">
      <t>クブン</t>
    </rPh>
    <rPh sb="249" eb="251">
      <t>サンテイ</t>
    </rPh>
    <rPh sb="256" eb="258">
      <t>バアイ</t>
    </rPh>
    <rPh sb="260" eb="261">
      <t>ヒョウ</t>
    </rPh>
    <rPh sb="262" eb="264">
      <t>ケイサン</t>
    </rPh>
    <rPh sb="264" eb="266">
      <t>ホウホウ</t>
    </rPh>
    <rPh sb="267" eb="268">
      <t>コト</t>
    </rPh>
    <rPh sb="272" eb="274">
      <t>リュウイ</t>
    </rPh>
    <phoneticPr fontId="5"/>
  </si>
  <si>
    <t>平均工賃月額①
（c）の値</t>
    <rPh sb="0" eb="2">
      <t>ヘイキン</t>
    </rPh>
    <rPh sb="2" eb="4">
      <t>コウチン</t>
    </rPh>
    <rPh sb="4" eb="6">
      <t>ゲツガク</t>
    </rPh>
    <phoneticPr fontId="5"/>
  </si>
  <si>
    <t>　　１　自立訓練（機能訓練）　　　　　　　　　２　自立訓練（生活訓練）
　　３　就労継続支援B型サービス費（Ⅳ）　　　 ４　就労継続支援B型サービス費（Ⅴ）
　　５　就労継続支援B型サービス費（Ⅵ）</t>
    <rPh sb="4" eb="6">
      <t>ジリツ</t>
    </rPh>
    <rPh sb="6" eb="8">
      <t>クンレン</t>
    </rPh>
    <rPh sb="9" eb="11">
      <t>キノウ</t>
    </rPh>
    <rPh sb="11" eb="13">
      <t>クンレン</t>
    </rPh>
    <rPh sb="26" eb="28">
      <t>セイカツ</t>
    </rPh>
    <phoneticPr fontId="5"/>
  </si>
  <si>
    <t>①</t>
    <phoneticPr fontId="5"/>
  </si>
  <si>
    <t>②</t>
    <phoneticPr fontId="5"/>
  </si>
  <si>
    <t>③</t>
    <phoneticPr fontId="5"/>
  </si>
  <si>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5"/>
  </si>
  <si>
    <t>様式第53号</t>
    <rPh sb="0" eb="2">
      <t>ヨウシキ</t>
    </rPh>
    <rPh sb="2" eb="3">
      <t>ダイ</t>
    </rPh>
    <rPh sb="5" eb="6">
      <t>ゴウ</t>
    </rPh>
    <phoneticPr fontId="5"/>
  </si>
  <si>
    <t>１　新規　　　　　　　　２　変更　　　　　　　　３　終了</t>
    <phoneticPr fontId="5"/>
  </si>
  <si>
    <t>１　事業所名</t>
    <phoneticPr fontId="5"/>
  </si>
  <si>
    <t>○○事業所</t>
    <phoneticPr fontId="5"/>
  </si>
  <si>
    <t>夜間支援等体制加算に関する届出書（共同生活援助）</t>
    <rPh sb="0" eb="2">
      <t>ヤカン</t>
    </rPh>
    <rPh sb="2" eb="4">
      <t>シエン</t>
    </rPh>
    <rPh sb="4" eb="5">
      <t>ナド</t>
    </rPh>
    <rPh sb="5" eb="7">
      <t>タイセイ</t>
    </rPh>
    <rPh sb="7" eb="9">
      <t>カサン</t>
    </rPh>
    <rPh sb="10" eb="11">
      <t>カン</t>
    </rPh>
    <rPh sb="13" eb="16">
      <t>トドケデショ</t>
    </rPh>
    <rPh sb="17" eb="19">
      <t>キョウドウ</t>
    </rPh>
    <rPh sb="19" eb="21">
      <t>セイカツ</t>
    </rPh>
    <rPh sb="21" eb="23">
      <t>エンジョ</t>
    </rPh>
    <phoneticPr fontId="5"/>
  </si>
  <si>
    <t>医療連携体制加算（Ⅶ）に関する届出書（共同生活援助）</t>
    <phoneticPr fontId="5"/>
  </si>
  <si>
    <t>医療連携体制加算（Ⅸ）に関する届出書（短期入所）</t>
    <rPh sb="19" eb="21">
      <t>タンキ</t>
    </rPh>
    <rPh sb="21" eb="23">
      <t>ニュウショ</t>
    </rPh>
    <phoneticPr fontId="5"/>
  </si>
  <si>
    <t>１　事業所の名称</t>
    <phoneticPr fontId="70"/>
  </si>
  <si>
    <t>２　サービスの種類</t>
    <rPh sb="7" eb="9">
      <t>シュルイ</t>
    </rPh>
    <phoneticPr fontId="70"/>
  </si>
  <si>
    <t>３　異動区分</t>
    <phoneticPr fontId="70"/>
  </si>
  <si>
    <t>１　新規　　　　　２　変更　　　　　３　終了</t>
    <rPh sb="20" eb="22">
      <t>シュウリョウ</t>
    </rPh>
    <phoneticPr fontId="5"/>
  </si>
  <si>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5"/>
  </si>
  <si>
    <t>１　看護師の配置状況（事
　業所の職員として看護師
　を確保している場合）
　(注)准看護師は不可</t>
    <phoneticPr fontId="5"/>
  </si>
  <si>
    <t>(1)</t>
  </si>
  <si>
    <t>配置する看護師の数（人）　（※１）</t>
    <phoneticPr fontId="5"/>
  </si>
  <si>
    <t>人</t>
  </si>
  <si>
    <t>(2)</t>
  </si>
  <si>
    <t>有　　・　　無</t>
  </si>
  <si>
    <t>２　訪問看護ステーション
　等との提携状況（訪問看
　護ステーション等との連
　携により看護師を確保し
　ている場合）</t>
    <phoneticPr fontId="5"/>
  </si>
  <si>
    <t>訪問看護ステーション等の名称</t>
  </si>
  <si>
    <t>訪問看護ステーション等の所在地</t>
  </si>
  <si>
    <t>(3)</t>
  </si>
  <si>
    <t>確保する看護師の数（人）　（※１）</t>
    <phoneticPr fontId="5"/>
  </si>
  <si>
    <t>３　看護師の勤務状況
　（※２）</t>
    <rPh sb="8" eb="10">
      <t>ジョウキョウ</t>
    </rPh>
    <phoneticPr fontId="5"/>
  </si>
  <si>
    <t>４　その他の体制の整備状
　況</t>
    <phoneticPr fontId="70"/>
  </si>
  <si>
    <t>看護師に24時間常時連絡できる体制を整備している。</t>
    <phoneticPr fontId="70"/>
  </si>
  <si>
    <t>重度化した場合の対応に係る指針を定め、入居（利用）の際に、入居者（利用者）又はその家族等に対して、当該指針の内容を説明し、同意を得る体制を整備している。</t>
  </si>
  <si>
    <t>上記１に該当の場合</t>
    <phoneticPr fontId="70"/>
  </si>
  <si>
    <t>従業者の勤務の体制及び勤務形態一覧表
組織体制図
看護師の資格を証する書類の写し</t>
    <phoneticPr fontId="5"/>
  </si>
  <si>
    <t>上記２に該当の場合</t>
  </si>
  <si>
    <t>病院・診療所・訪問看護ステーション等との契約書等の写し（准看護師ではなく「看護師」を派遣すること、上記３に記載する派遣の頻度・時間及び24時間オンコールの体制をとることを明記すること。）</t>
    <phoneticPr fontId="70"/>
  </si>
  <si>
    <t>共通</t>
  </si>
  <si>
    <t>重度化した場合における対応に関する指針（※３）</t>
    <phoneticPr fontId="5"/>
  </si>
  <si>
    <t>※１　共同生活援助については、看護師１人につき、算定可能な利用者数は20人を上限とする。</t>
    <rPh sb="3" eb="5">
      <t>キョウドウ</t>
    </rPh>
    <rPh sb="5" eb="7">
      <t>セイカツ</t>
    </rPh>
    <rPh sb="7" eb="9">
      <t>エンジョ</t>
    </rPh>
    <phoneticPr fontId="5"/>
  </si>
  <si>
    <t>※２　「看護師の勤務状況」欄は、本届出を行う事業所における看護師の勤務状況又は訪問の状況を記載し
　　てください。
　　（例１：毎週金曜日、10:00～12:00　　例２：月３回、１回当たり１時間）
　　　なお、利用者に対する日常的な健康管理や通常時及び特に利用者の状態悪化時における医療機関（主
　　治医）との連絡・調整等の業務を行うために必要な勤務時間を確保すること。</t>
    <phoneticPr fontId="5"/>
  </si>
  <si>
    <t>※３　「重度化した場合における対応に関する指針」に盛り込むべき項目としては、例えば①急性期におけ
　　る医師や医療機関との連携体制、②入院期間中におけるグループホーム等における家賃や食材料費の取
　　扱いなどが考えられる。</t>
    <phoneticPr fontId="5"/>
  </si>
  <si>
    <t>様式第60号</t>
    <rPh sb="0" eb="3">
      <t>ヨウシキダイ</t>
    </rPh>
    <rPh sb="5" eb="6">
      <t>ゴウ</t>
    </rPh>
    <phoneticPr fontId="5"/>
  </si>
  <si>
    <t>通勤者生活支援加算に係る体制</t>
    <rPh sb="0" eb="3">
      <t>ツウキンシャ</t>
    </rPh>
    <rPh sb="3" eb="5">
      <t>セイカツ</t>
    </rPh>
    <rPh sb="5" eb="7">
      <t>シエン</t>
    </rPh>
    <rPh sb="7" eb="9">
      <t>カサン</t>
    </rPh>
    <rPh sb="10" eb="11">
      <t>カカ</t>
    </rPh>
    <rPh sb="12" eb="14">
      <t>タイセイ</t>
    </rPh>
    <phoneticPr fontId="5"/>
  </si>
  <si>
    <t>前年度の平均利用者数(A)</t>
    <phoneticPr fontId="5"/>
  </si>
  <si>
    <t>人</t>
    <phoneticPr fontId="5"/>
  </si>
  <si>
    <t>前年度の平均利用者数の50％（人）</t>
    <rPh sb="0" eb="3">
      <t>ゼンネンド</t>
    </rPh>
    <rPh sb="4" eb="6">
      <t>ヘイキン</t>
    </rPh>
    <rPh sb="6" eb="9">
      <t>リヨウシャ</t>
    </rPh>
    <rPh sb="9" eb="10">
      <t>スウ</t>
    </rPh>
    <phoneticPr fontId="5"/>
  </si>
  <si>
    <t>(C)＞＝(B)</t>
    <phoneticPr fontId="5"/>
  </si>
  <si>
    <t>加算要件に該当する利用者の数 (C)＝(E)／(D)</t>
    <phoneticPr fontId="5"/>
  </si>
  <si>
    <t xml:space="preserve"> 加算要件に該当する利用者の前年度利用日の合計(E)</t>
    <phoneticPr fontId="5"/>
  </si>
  <si>
    <t xml:space="preserve"> 前年度の当該サービスの開所日数の合計 (D)</t>
    <phoneticPr fontId="5"/>
  </si>
  <si>
    <t>通勤者生活支援に係る体制</t>
    <phoneticPr fontId="5"/>
  </si>
  <si>
    <t>雇用されている事業所名</t>
    <phoneticPr fontId="5"/>
  </si>
  <si>
    <t>様式第61号</t>
    <rPh sb="0" eb="3">
      <t>ヨウシキダイ</t>
    </rPh>
    <rPh sb="5" eb="6">
      <t>ゴウ</t>
    </rPh>
    <phoneticPr fontId="5"/>
  </si>
  <si>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5"/>
  </si>
  <si>
    <t>注１　指定障害福祉サービス基準第135条、第171条において準用する第89条、第211条の３（第213条
　　　の11において準用する場合を含む。）又は第213条の19に規定する運営規程を別途添付してく
　　　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3" eb="65">
      <t>ジュンヨウ</t>
    </rPh>
    <rPh sb="67" eb="69">
      <t>バアイ</t>
    </rPh>
    <rPh sb="70" eb="71">
      <t>フク</t>
    </rPh>
    <rPh sb="74" eb="75">
      <t>マタ</t>
    </rPh>
    <rPh sb="76" eb="77">
      <t>ダイ</t>
    </rPh>
    <rPh sb="80" eb="81">
      <t>ジョウ</t>
    </rPh>
    <rPh sb="85" eb="87">
      <t>キテイ</t>
    </rPh>
    <rPh sb="89" eb="91">
      <t>ウンエイ</t>
    </rPh>
    <rPh sb="91" eb="93">
      <t>キテイ</t>
    </rPh>
    <rPh sb="94" eb="96">
      <t>ベット</t>
    </rPh>
    <rPh sb="96" eb="98">
      <t>テンプ</t>
    </rPh>
    <phoneticPr fontId="5"/>
  </si>
  <si>
    <t>注２　公認心理師等には、「心理に関する支援を要する者に対する相談、助言、指導等の援助を行う
　　　能力を有する者」を含む。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9" eb="50">
      <t>ノウ</t>
    </rPh>
    <rPh sb="50" eb="51">
      <t>チカラ</t>
    </rPh>
    <rPh sb="52" eb="53">
      <t>ユウ</t>
    </rPh>
    <rPh sb="55" eb="56">
      <t>モノ</t>
    </rPh>
    <rPh sb="58" eb="59">
      <t>フク</t>
    </rPh>
    <phoneticPr fontId="5"/>
  </si>
  <si>
    <t>１　事業所・施設の名称</t>
    <rPh sb="2" eb="5">
      <t>ジギョウショ</t>
    </rPh>
    <rPh sb="6" eb="8">
      <t>シセツ</t>
    </rPh>
    <rPh sb="9" eb="11">
      <t>メイショウ</t>
    </rPh>
    <phoneticPr fontId="5"/>
  </si>
  <si>
    <r>
      <t>実践研修の終了者の数</t>
    </r>
    <r>
      <rPr>
        <sz val="8"/>
        <rFont val="HGSｺﾞｼｯｸM"/>
        <family val="3"/>
        <charset val="128"/>
      </rPr>
      <t>※１</t>
    </r>
    <rPh sb="0" eb="2">
      <t>ジッセン</t>
    </rPh>
    <rPh sb="2" eb="4">
      <t>ケンシュウ</t>
    </rPh>
    <rPh sb="5" eb="8">
      <t>シュウリョウシャ</t>
    </rPh>
    <rPh sb="9" eb="10">
      <t>カズ</t>
    </rPh>
    <phoneticPr fontId="5"/>
  </si>
  <si>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5"/>
  </si>
  <si>
    <t>（※１）サービス管理責任者又は生活支援員のうち１名以上が、強度行動障害支援者養成研修（実践研
　　　　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6">
      <t>ケン</t>
    </rPh>
    <rPh sb="51" eb="52">
      <t>オサム</t>
    </rPh>
    <rPh sb="53" eb="55">
      <t>シュウリョウ</t>
    </rPh>
    <rPh sb="55" eb="56">
      <t>モノ</t>
    </rPh>
    <phoneticPr fontId="5"/>
  </si>
  <si>
    <t>社会生活支援特別加算に関する届出書</t>
    <rPh sb="0" eb="2">
      <t>シャカイ</t>
    </rPh>
    <rPh sb="2" eb="4">
      <t>セイカツ</t>
    </rPh>
    <rPh sb="4" eb="6">
      <t>シエン</t>
    </rPh>
    <rPh sb="6" eb="8">
      <t>トクベツ</t>
    </rPh>
    <rPh sb="8" eb="10">
      <t>カサン</t>
    </rPh>
    <rPh sb="11" eb="12">
      <t>カン</t>
    </rPh>
    <rPh sb="14" eb="16">
      <t>トドケデ</t>
    </rPh>
    <rPh sb="16" eb="17">
      <t>ショ</t>
    </rPh>
    <phoneticPr fontId="5"/>
  </si>
  <si>
    <t>１　新規　　　　　　　　２　変更　　　　　　　　３　終了</t>
    <phoneticPr fontId="5"/>
  </si>
  <si>
    <t>４　従業者の配置</t>
    <rPh sb="2" eb="5">
      <t>ジュウギョウシャ</t>
    </rPh>
    <rPh sb="6" eb="8">
      <t>ハイチ</t>
    </rPh>
    <phoneticPr fontId="5"/>
  </si>
  <si>
    <t>５　有資格者による
　　指導体制</t>
    <phoneticPr fontId="5"/>
  </si>
  <si>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3" eb="205">
      <t>カンケイ</t>
    </rPh>
    <rPh sb="205" eb="207">
      <t>キカン</t>
    </rPh>
    <rPh sb="209" eb="211">
      <t>レンケイ</t>
    </rPh>
    <rPh sb="212" eb="214">
      <t>ジョウキョウ</t>
    </rPh>
    <rPh sb="214" eb="215">
      <t>トウ</t>
    </rPh>
    <phoneticPr fontId="5"/>
  </si>
  <si>
    <t>６　研修の開催</t>
    <rPh sb="2" eb="4">
      <t>ケンシュウ</t>
    </rPh>
    <rPh sb="5" eb="7">
      <t>カイサイ</t>
    </rPh>
    <phoneticPr fontId="5"/>
  </si>
  <si>
    <t>７　他機関との連携</t>
    <rPh sb="2" eb="5">
      <t>タキカン</t>
    </rPh>
    <rPh sb="7" eb="9">
      <t>レンケイ</t>
    </rPh>
    <phoneticPr fontId="5"/>
  </si>
  <si>
    <t xml:space="preserve">　保護観察所、更生保護施設、指定医療機関又は精神保健福祉センターその他関係機関との協力体制が整えられてること。
　　協力体制の状況等
</t>
    <rPh sb="59" eb="61">
      <t>キョウリョク</t>
    </rPh>
    <rPh sb="61" eb="63">
      <t>タイセイ</t>
    </rPh>
    <rPh sb="64" eb="66">
      <t>ジョウキョウ</t>
    </rPh>
    <rPh sb="66" eb="67">
      <t>トウ</t>
    </rPh>
    <phoneticPr fontId="5"/>
  </si>
  <si>
    <t>注１　該当する資格を証する書類の写しを添付してください。指定医療機関等との連携により有資格者の
　　指導体制を整える場合は、関係機関との連携の状況等を具体的に記載してください。</t>
    <rPh sb="0" eb="1">
      <t>チュウ</t>
    </rPh>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</si>
  <si>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注２　研修の開催日時、参加者、研修内容等がわかる資料を付してください。</t>
    <rPh sb="0" eb="1">
      <t>チュウ</t>
    </rPh>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</si>
  <si>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注３　関係機関との協力体制については、その状況等を具体的に記載してください。</t>
    <rPh sb="0" eb="1">
      <t>チュウ</t>
    </rPh>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</si>
  <si>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5"/>
  </si>
  <si>
    <t>４　サービス管理責任者の配置</t>
    <rPh sb="6" eb="8">
      <t>カンリ</t>
    </rPh>
    <rPh sb="8" eb="11">
      <t>セキニンシャ</t>
    </rPh>
    <rPh sb="12" eb="14">
      <t>ハイチ</t>
    </rPh>
    <phoneticPr fontId="5"/>
  </si>
  <si>
    <t>５　地域に貢献する活動の内容</t>
    <rPh sb="2" eb="4">
      <t>チイキ</t>
    </rPh>
    <rPh sb="5" eb="7">
      <t>コウケン</t>
    </rPh>
    <rPh sb="9" eb="11">
      <t>カツドウ</t>
    </rPh>
    <rPh sb="12" eb="14">
      <t>ナイヨウ</t>
    </rPh>
    <phoneticPr fontId="5"/>
  </si>
  <si>
    <t>注１　ここでいう従業者とは、共生型生活介護、共生型自立訓練（機能訓練）又は共生型自立訓練（生活訓練）の指定を受ける指定児童発
　　達支援事業所若しくは指定放課後等デイサービス事業所又は介護保険制度制度における指定通所介護事業所、指定地域密着型通所介護
　　事業所、指定小規模多機能型居宅介護事業所等の従業者をいう。</t>
    <rPh sb="0" eb="1">
      <t>チュウ</t>
    </rPh>
    <rPh sb="8" eb="11">
      <t>ジュウギョウシャ</t>
    </rPh>
    <rPh sb="14" eb="17">
      <t>キョウセイガタ</t>
    </rPh>
    <rPh sb="17" eb="19">
      <t>セイカツ</t>
    </rPh>
    <rPh sb="19" eb="21">
      <t>カイゴ</t>
    </rPh>
    <rPh sb="22" eb="25">
      <t>キョウセイガタ</t>
    </rPh>
    <rPh sb="25" eb="27">
      <t>ジリツ</t>
    </rPh>
    <rPh sb="27" eb="29">
      <t>クンレン</t>
    </rPh>
    <rPh sb="30" eb="32">
      <t>キノウ</t>
    </rPh>
    <rPh sb="32" eb="34">
      <t>クンレン</t>
    </rPh>
    <rPh sb="35" eb="36">
      <t>マタ</t>
    </rPh>
    <rPh sb="37" eb="40">
      <t>キョウセイガタ</t>
    </rPh>
    <rPh sb="40" eb="42">
      <t>ジリツ</t>
    </rPh>
    <rPh sb="42" eb="44">
      <t>クンレン</t>
    </rPh>
    <rPh sb="45" eb="47">
      <t>セイカツ</t>
    </rPh>
    <rPh sb="47" eb="49">
      <t>クンレン</t>
    </rPh>
    <rPh sb="51" eb="53">
      <t>シテイ</t>
    </rPh>
    <rPh sb="54" eb="55">
      <t>ウ</t>
    </rPh>
    <phoneticPr fontId="5"/>
  </si>
  <si>
    <t>注２　地域に貢献する活動は、「地域の交流の場（開放スペースや交流会等）の提供」、「認知症カフェ・食堂等の設置」、　「地域住民
　　が参加できるイベントやお祭り等の開催」、「地域のボランティアの受入れや活動（保育所等における清掃活動等）の実施」、「協議
　　会等を設けて地域住民が事業所の運営への参加」、「地域住民への健康相談教室・研修会」などをいう。</t>
    <rPh sb="0" eb="1">
      <t>チュウ</t>
    </rPh>
    <phoneticPr fontId="5"/>
  </si>
  <si>
    <t>医療的ケア対応支援加算に関する届出書（共同生活援助）</t>
    <rPh sb="0" eb="3">
      <t>イリョウテキ</t>
    </rPh>
    <rPh sb="5" eb="7">
      <t>タイオウ</t>
    </rPh>
    <rPh sb="7" eb="9">
      <t>シエン</t>
    </rPh>
    <rPh sb="9" eb="11">
      <t>カサン</t>
    </rPh>
    <rPh sb="12" eb="13">
      <t>カン</t>
    </rPh>
    <rPh sb="15" eb="17">
      <t>トドケデ</t>
    </rPh>
    <rPh sb="17" eb="18">
      <t>ショ</t>
    </rPh>
    <rPh sb="19" eb="21">
      <t>キョウドウ</t>
    </rPh>
    <rPh sb="21" eb="23">
      <t>セイカツ</t>
    </rPh>
    <rPh sb="23" eb="25">
      <t>エンジョ</t>
    </rPh>
    <phoneticPr fontId="5"/>
  </si>
  <si>
    <t>１　新規　　　　　　２　変更　　　　　　３　終了</t>
    <rPh sb="2" eb="4">
      <t>シンキ</t>
    </rPh>
    <rPh sb="12" eb="14">
      <t>ヘンコウ</t>
    </rPh>
    <rPh sb="22" eb="24">
      <t>シュウリョウ</t>
    </rPh>
    <phoneticPr fontId="5"/>
  </si>
  <si>
    <t>３　看護職員の配置状況</t>
    <rPh sb="7" eb="9">
      <t>ハイチ</t>
    </rPh>
    <rPh sb="9" eb="11">
      <t>ジョウキョウ</t>
    </rPh>
    <phoneticPr fontId="5"/>
  </si>
  <si>
    <t>４　利用者の数</t>
    <rPh sb="2" eb="5">
      <t>リヨウシャ</t>
    </rPh>
    <rPh sb="6" eb="7">
      <t>カズ</t>
    </rPh>
    <phoneticPr fontId="5"/>
  </si>
  <si>
    <t>注　届出に係る看護職員は、指定障害福祉サービス基準に規定されている常勤換算方法により配置が定めら
　れた員数の従業者に加えて配置されている者に限る。</t>
    <rPh sb="0" eb="1">
      <t>チュウ</t>
    </rPh>
    <rPh sb="2" eb="3">
      <t>トド</t>
    </rPh>
    <rPh sb="3" eb="4">
      <t>デ</t>
    </rPh>
    <rPh sb="5" eb="6">
      <t>カカ</t>
    </rPh>
    <rPh sb="7" eb="9">
      <t>カンゴ</t>
    </rPh>
    <rPh sb="9" eb="11">
      <t>ショクイン</t>
    </rPh>
    <rPh sb="13" eb="15">
      <t>シテイ</t>
    </rPh>
    <rPh sb="15" eb="17">
      <t>ショウガイ</t>
    </rPh>
    <rPh sb="17" eb="19">
      <t>フクシ</t>
    </rPh>
    <rPh sb="23" eb="25">
      <t>キジュン</t>
    </rPh>
    <rPh sb="26" eb="28">
      <t>キテイ</t>
    </rPh>
    <rPh sb="33" eb="35">
      <t>ジョウキン</t>
    </rPh>
    <rPh sb="35" eb="37">
      <t>カンサン</t>
    </rPh>
    <rPh sb="37" eb="39">
      <t>ホウホウ</t>
    </rPh>
    <rPh sb="42" eb="44">
      <t>ハイチ</t>
    </rPh>
    <rPh sb="45" eb="46">
      <t>サダ</t>
    </rPh>
    <rPh sb="52" eb="54">
      <t>インスウ</t>
    </rPh>
    <rPh sb="55" eb="58">
      <t>ジュウギョウシャ</t>
    </rPh>
    <rPh sb="59" eb="60">
      <t>クワ</t>
    </rPh>
    <rPh sb="62" eb="64">
      <t>ハイチ</t>
    </rPh>
    <rPh sb="69" eb="70">
      <t>シャ</t>
    </rPh>
    <rPh sb="71" eb="72">
      <t>カギ</t>
    </rPh>
    <phoneticPr fontId="5"/>
  </si>
  <si>
    <t>様式第71号</t>
    <rPh sb="0" eb="3">
      <t>ヨウシキダイ</t>
    </rPh>
    <rPh sb="5" eb="6">
      <t>ゴウ</t>
    </rPh>
    <phoneticPr fontId="5"/>
  </si>
  <si>
    <t>　１　新規　　　　２　変更　　　　３　終了</t>
    <rPh sb="3" eb="5">
      <t>シンキ</t>
    </rPh>
    <rPh sb="11" eb="13">
      <t>ヘンコウ</t>
    </rPh>
    <rPh sb="19" eb="21">
      <t>シュウリョウ</t>
    </rPh>
    <phoneticPr fontId="5"/>
  </si>
  <si>
    <t>　　　　年　　　　月　　　　日</t>
    <rPh sb="4" eb="5">
      <t>ネン</t>
    </rPh>
    <rPh sb="9" eb="10">
      <t>ガツ</t>
    </rPh>
    <rPh sb="14" eb="15">
      <t>ニチ</t>
    </rPh>
    <phoneticPr fontId="70"/>
  </si>
  <si>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5"/>
  </si>
  <si>
    <t>施設の名称</t>
    <rPh sb="0" eb="2">
      <t>シセツ</t>
    </rPh>
    <rPh sb="3" eb="5">
      <t>メイショウ</t>
    </rPh>
    <phoneticPr fontId="5"/>
  </si>
  <si>
    <t>管理体制状況</t>
    <rPh sb="0" eb="2">
      <t>カンリ</t>
    </rPh>
    <rPh sb="2" eb="4">
      <t>タイセイ</t>
    </rPh>
    <rPh sb="4" eb="6">
      <t>ジョウキョウ</t>
    </rPh>
    <phoneticPr fontId="5"/>
  </si>
  <si>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70"/>
  </si>
  <si>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70"/>
  </si>
  <si>
    <t>１　新規　　　　　２　変更　　　　　　３　終了</t>
    <phoneticPr fontId="5"/>
  </si>
  <si>
    <t>年　　　月　　　日</t>
    <rPh sb="0" eb="1">
      <t>ネン</t>
    </rPh>
    <rPh sb="4" eb="5">
      <t>ガツ</t>
    </rPh>
    <rPh sb="8" eb="9">
      <t>ニチ</t>
    </rPh>
    <phoneticPr fontId="74"/>
  </si>
  <si>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5"/>
  </si>
  <si>
    <t>２　異動区分</t>
    <rPh sb="2" eb="6">
      <t>イドウクブン</t>
    </rPh>
    <phoneticPr fontId="5"/>
  </si>
  <si>
    <t>１　新規　　　　　２　変更　　　　　３　終了</t>
    <rPh sb="2" eb="4">
      <t>シンキ</t>
    </rPh>
    <rPh sb="11" eb="13">
      <t>ヘンコウ</t>
    </rPh>
    <rPh sb="20" eb="22">
      <t>シュウリョウ</t>
    </rPh>
    <phoneticPr fontId="74"/>
  </si>
  <si>
    <t>就労定着支援員の氏名</t>
    <rPh sb="0" eb="2">
      <t>シュウロウ</t>
    </rPh>
    <rPh sb="2" eb="4">
      <t>テイチャク</t>
    </rPh>
    <rPh sb="4" eb="7">
      <t>シエンイン</t>
    </rPh>
    <rPh sb="8" eb="10">
      <t>シメイ</t>
    </rPh>
    <phoneticPr fontId="5"/>
  </si>
  <si>
    <t>常勤・非常勤</t>
    <rPh sb="0" eb="2">
      <t>ジョウキン</t>
    </rPh>
    <rPh sb="3" eb="6">
      <t>ヒジョウキン</t>
    </rPh>
    <phoneticPr fontId="5"/>
  </si>
  <si>
    <t>研修修了日</t>
    <rPh sb="2" eb="4">
      <t>シュウリョウ</t>
    </rPh>
    <rPh sb="4" eb="5">
      <t>ビ</t>
    </rPh>
    <phoneticPr fontId="5"/>
  </si>
  <si>
    <t>常勤　　・　非常勤</t>
    <rPh sb="0" eb="2">
      <t>ジョウキン</t>
    </rPh>
    <rPh sb="6" eb="9">
      <t>ヒジョウキン</t>
    </rPh>
    <phoneticPr fontId="5"/>
  </si>
  <si>
    <t xml:space="preserve">　　　　年　　月　　日 </t>
    <rPh sb="4" eb="5">
      <t>ネン</t>
    </rPh>
    <rPh sb="7" eb="8">
      <t>ツキ</t>
    </rPh>
    <rPh sb="10" eb="11">
      <t>ニチ</t>
    </rPh>
    <phoneticPr fontId="5"/>
  </si>
  <si>
    <t>注</t>
    <rPh sb="0" eb="1">
      <t>チュウ</t>
    </rPh>
    <phoneticPr fontId="5"/>
  </si>
  <si>
    <t>　「従業者の勤務体制及び勤務形態一覧表」及び組織体制図を添付すること。</t>
    <rPh sb="18" eb="19">
      <t>ヒョウ</t>
    </rPh>
    <rPh sb="22" eb="24">
      <t>ソシキ</t>
    </rPh>
    <phoneticPr fontId="5"/>
  </si>
  <si>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5"/>
  </si>
  <si>
    <t>証明できる書類）を添付すること。</t>
    <phoneticPr fontId="74"/>
  </si>
  <si>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4"/>
  </si>
  <si>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4"/>
  </si>
  <si>
    <t>速やかに「介護給付費及び訓練等給付費の額の算定に係る体制等の届出書」により届け出ること。</t>
    <phoneticPr fontId="74"/>
  </si>
  <si>
    <t>様式第75号</t>
    <rPh sb="0" eb="3">
      <t>ヨウシキダイ</t>
    </rPh>
    <rPh sb="5" eb="6">
      <t>ゴウ</t>
    </rPh>
    <phoneticPr fontId="53"/>
  </si>
  <si>
    <t>　年　　月　　日</t>
    <phoneticPr fontId="5"/>
  </si>
  <si>
    <t>日中活動支援加算に関する届出書</t>
  </si>
  <si>
    <t>事業所・施設の名称</t>
  </si>
  <si>
    <t>報酬区分</t>
  </si>
  <si>
    <t>1　 医療型短期入所　　　　　　　　２　 医療型特定短期入所</t>
  </si>
  <si>
    <t>異　動　区　分</t>
    <phoneticPr fontId="5"/>
  </si>
  <si>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</si>
  <si>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</si>
  <si>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5"/>
  </si>
  <si>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</si>
  <si>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</si>
  <si>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</si>
  <si>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</si>
  <si>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</si>
  <si>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</si>
  <si>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</si>
  <si>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様式第76号</t>
    <rPh sb="0" eb="3">
      <t>ヨウシキダイ</t>
    </rPh>
    <rPh sb="5" eb="6">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</si>
</sst>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quot;_ @_ &quot;）&quot;"/>
    <numFmt numFmtId="177" formatCode="0.000_ "/>
    <numFmt numFmtId="178" formatCode="0.0_ "/>
    <numFmt numFmtId="179" formatCode="0_);[Red]\(0\)"/>
    <numFmt numFmtId="180" formatCode="0.0"/>
    <numFmt numFmtId="181" formatCode="0.00_);[Red]\(0.00\)"/>
    <numFmt numFmtId="182" formatCode="0.0_);[Red]\(0.0\)"/>
    <numFmt numFmtId="183" formatCode="0.000;\0;0.000"/>
    <numFmt numFmtId="184" formatCode="0.0;\0;0.0"/>
    <numFmt numFmtId="185" formatCode="h:m"/>
    <numFmt numFmtId="186" formatCode="0_ ;[Red]\-0\ "/>
    <numFmt numFmtId="187" formatCode="0.0_ ;[Red]\-0.0\ "/>
    <numFmt numFmtId="188" formatCode="0.0&quot;人&quot;"/>
    <numFmt numFmtId="189" formatCode="0.00&quot;人&quot;"/>
    <numFmt numFmtId="190" formatCode="#,##0.0_ "/>
    <numFmt numFmtId="191" formatCode="#,##0_ "/>
    <numFmt numFmtId="192" formatCode="0_ "/>
    <numFmt numFmtId="193" formatCode="#,##0;&quot;▲ &quot;#,##0"/>
    <numFmt numFmtId="194" formatCode="0.00_ "/>
    <numFmt numFmtId="195" formatCode="#,##0.0;[Red]\-#,##0.0"/>
  </numFmts>
  <fonts count="168">
    <font>
      <sz val="11"/>
      <name val="ＭＳ Ｐゴシック"/>
    </font>
    <font>
      <sz val="11"/>
      <color theme="1"/>
      <name val="ＭＳ Ｐゴシック"/>
      <family val="2"/>
      <charset val="128"/>
      <scheme val="minor"/>
    </font>
    <font>
      <sz val="11"/>
      <color indexed="8"/>
      <name val="ＭＳ Ｐゴシック"/>
      <family val="3"/>
      <charset val="128"/>
    </font>
    <font>
      <sz val="11"/>
      <color theme="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2"/>
      <name val="ＭＳ Ｐゴシック"/>
      <family val="3"/>
      <charset val="128"/>
    </font>
    <font>
      <sz val="9"/>
      <name val="ＭＳ ゴシック"/>
      <family val="3"/>
      <charset val="128"/>
    </font>
    <font>
      <sz val="9"/>
      <name val="ＭＳ Ｐゴシック"/>
      <family val="3"/>
      <charset val="128"/>
    </font>
    <font>
      <sz val="12"/>
      <name val="ＭＳ Ｐゴシック"/>
      <family val="3"/>
      <charset val="128"/>
    </font>
    <font>
      <sz val="14"/>
      <name val="ＭＳ Ｐゴシック"/>
      <family val="3"/>
      <charset val="128"/>
    </font>
    <font>
      <sz val="10"/>
      <name val="ＭＳ ゴシック"/>
      <family val="3"/>
      <charset val="128"/>
    </font>
    <font>
      <sz val="10"/>
      <name val="ＭＳ Ｐゴシック"/>
      <family val="3"/>
      <charset val="128"/>
    </font>
    <font>
      <sz val="16"/>
      <color indexed="8"/>
      <name val="ＭＳ Ｐゴシック"/>
      <family val="3"/>
      <charset val="128"/>
    </font>
    <font>
      <sz val="10"/>
      <color indexed="8"/>
      <name val="ＭＳ Ｐゴシック"/>
      <family val="3"/>
      <charset val="128"/>
    </font>
    <font>
      <sz val="10"/>
      <color indexed="10"/>
      <name val="ＭＳ Ｐゴシック"/>
      <family val="3"/>
      <charset val="128"/>
    </font>
    <font>
      <sz val="11"/>
      <color indexed="10"/>
      <name val="ＭＳ Ｐゴシック"/>
      <family val="3"/>
      <charset val="128"/>
    </font>
    <font>
      <sz val="9"/>
      <color indexed="8"/>
      <name val="ＭＳ Ｐゴシック"/>
      <family val="3"/>
      <charset val="128"/>
    </font>
    <font>
      <sz val="12"/>
      <color indexed="8"/>
      <name val="ＭＳ Ｐゴシック"/>
      <family val="3"/>
      <charset val="128"/>
    </font>
    <font>
      <sz val="16"/>
      <name val="ＭＳ Ｐゴシック"/>
      <family val="3"/>
      <charset val="128"/>
    </font>
    <font>
      <b/>
      <sz val="10"/>
      <name val="ＭＳ Ｐゴシック"/>
      <family val="3"/>
      <charset val="128"/>
    </font>
    <font>
      <b/>
      <sz val="11"/>
      <name val="ＭＳ Ｐ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sz val="16"/>
      <color theme="1"/>
      <name val="ＭＳ ゴシック"/>
      <family val="3"/>
      <charset val="128"/>
    </font>
    <font>
      <sz val="14"/>
      <color theme="1"/>
      <name val="ＭＳ ゴシック"/>
      <family val="3"/>
      <charset val="128"/>
    </font>
    <font>
      <u/>
      <sz val="18"/>
      <color theme="1"/>
      <name val="ＭＳ ゴシック"/>
      <family val="3"/>
      <charset val="128"/>
    </font>
    <font>
      <b/>
      <sz val="18"/>
      <color theme="1"/>
      <name val="ＭＳ ゴシック"/>
      <family val="3"/>
      <charset val="128"/>
    </font>
    <font>
      <sz val="36"/>
      <color theme="1"/>
      <name val="ＭＳ ゴシック"/>
      <family val="3"/>
      <charset val="128"/>
    </font>
    <font>
      <sz val="20"/>
      <color theme="1"/>
      <name val="ＭＳ ゴシック"/>
      <family val="3"/>
      <charset val="128"/>
    </font>
    <font>
      <sz val="14"/>
      <name val="ＭＳ ゴシック"/>
      <family val="3"/>
      <charset val="128"/>
    </font>
    <font>
      <u/>
      <sz val="10"/>
      <name val="ＭＳ ゴシック"/>
      <family val="3"/>
      <charset val="128"/>
    </font>
    <font>
      <sz val="16"/>
      <name val="ＭＳ ゴシック"/>
      <family val="3"/>
      <charset val="128"/>
    </font>
    <font>
      <sz val="12"/>
      <name val="ＭＳ ゴシック"/>
      <family val="3"/>
      <charset val="128"/>
    </font>
    <font>
      <sz val="8"/>
      <color indexed="8"/>
      <name val="ＭＳ Ｐゴシック"/>
      <family val="3"/>
      <charset val="128"/>
    </font>
    <font>
      <sz val="8"/>
      <name val="ＭＳ Ｐゴシック"/>
      <family val="3"/>
      <charset val="128"/>
    </font>
    <font>
      <sz val="10"/>
      <color theme="1"/>
      <name val="ＭＳ Ｐゴシック"/>
      <family val="3"/>
      <charset val="128"/>
    </font>
    <font>
      <sz val="10"/>
      <color theme="1"/>
      <name val="ＭＳ ゴシック"/>
      <family val="3"/>
      <charset val="128"/>
    </font>
    <font>
      <b/>
      <sz val="12"/>
      <name val="ＭＳ ゴシック"/>
      <family val="3"/>
      <charset val="128"/>
    </font>
    <font>
      <sz val="12"/>
      <color theme="1"/>
      <name val="ＭＳ Ｐゴシック"/>
      <family val="3"/>
      <charset val="128"/>
    </font>
    <font>
      <sz val="16"/>
      <color theme="1"/>
      <name val="ＭＳ Ｐゴシック"/>
      <family val="3"/>
      <charset val="128"/>
    </font>
    <font>
      <sz val="9"/>
      <color theme="1"/>
      <name val="ＭＳ ゴシック"/>
      <family val="3"/>
      <charset val="128"/>
    </font>
    <font>
      <sz val="9"/>
      <color theme="1"/>
      <name val="ＭＳ Ｐゴシック"/>
      <family val="3"/>
      <charset val="128"/>
    </font>
    <font>
      <sz val="10"/>
      <color rgb="FFFF0000"/>
      <name val="ＭＳ Ｐゴシック"/>
      <family val="3"/>
      <charset val="128"/>
    </font>
    <font>
      <sz val="10"/>
      <color rgb="FFFF0000"/>
      <name val="ＭＳ ゴシック"/>
      <family val="3"/>
      <charset val="128"/>
    </font>
    <font>
      <sz val="11"/>
      <color rgb="FFFF0000"/>
      <name val="ＭＳ Ｐゴシック"/>
      <family val="3"/>
      <charset val="128"/>
    </font>
    <font>
      <sz val="11"/>
      <color theme="1"/>
      <name val="ＭＳ ゴシック"/>
      <family val="3"/>
      <charset val="128"/>
    </font>
    <font>
      <sz val="12"/>
      <color theme="1"/>
      <name val="ＭＳ ゴシック"/>
      <family val="3"/>
      <charset val="128"/>
    </font>
    <font>
      <sz val="12"/>
      <color rgb="FFFF0000"/>
      <name val="ＭＳ ゴシック"/>
      <family val="3"/>
      <charset val="128"/>
    </font>
    <font>
      <sz val="14"/>
      <color theme="1"/>
      <name val="ＭＳ Ｐゴシック"/>
      <family val="3"/>
      <charset val="128"/>
    </font>
    <font>
      <sz val="11"/>
      <color theme="1"/>
      <name val="ＭＳ Ｐ明朝"/>
      <family val="1"/>
      <charset val="128"/>
    </font>
    <font>
      <sz val="6"/>
      <name val="游ゴシック"/>
      <family val="3"/>
      <charset val="128"/>
    </font>
    <font>
      <sz val="12"/>
      <color indexed="8"/>
      <name val="HGSｺﾞｼｯｸM"/>
      <family val="3"/>
      <charset val="128"/>
    </font>
    <font>
      <sz val="12"/>
      <name val="HGSｺﾞｼｯｸM"/>
      <family val="3"/>
      <charset val="128"/>
    </font>
    <font>
      <b/>
      <sz val="14"/>
      <color indexed="8"/>
      <name val="HGSｺﾞｼｯｸM"/>
      <family val="3"/>
      <charset val="128"/>
    </font>
    <font>
      <sz val="14"/>
      <color rgb="FF00B0F0"/>
      <name val="HGSｺﾞｼｯｸM"/>
      <family val="3"/>
      <charset val="128"/>
    </font>
    <font>
      <b/>
      <sz val="14"/>
      <color indexed="10"/>
      <name val="HGSｺﾞｼｯｸM"/>
      <family val="3"/>
      <charset val="128"/>
    </font>
    <font>
      <b/>
      <sz val="12"/>
      <color indexed="10"/>
      <name val="HGSｺﾞｼｯｸM"/>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name val="HGｺﾞｼｯｸM"/>
      <family val="3"/>
      <charset val="128"/>
    </font>
    <font>
      <sz val="12"/>
      <name val="HGｺﾞｼｯｸM"/>
      <family val="3"/>
      <charset val="128"/>
    </font>
    <font>
      <sz val="10"/>
      <name val="HGｺﾞｼｯｸM"/>
      <family val="3"/>
      <charset val="128"/>
    </font>
    <font>
      <sz val="9"/>
      <name val="HGｺﾞｼｯｸM"/>
      <family val="3"/>
      <charset val="128"/>
    </font>
    <font>
      <b/>
      <sz val="14"/>
      <name val="HGｺﾞｼｯｸM"/>
      <family val="3"/>
      <charset val="128"/>
    </font>
    <font>
      <sz val="12"/>
      <color rgb="FFFF0000"/>
      <name val="HGｺﾞｼｯｸM"/>
      <family val="3"/>
      <charset val="128"/>
    </font>
    <font>
      <sz val="11"/>
      <name val="HGSｺﾞｼｯｸM"/>
      <family val="3"/>
      <charset val="128"/>
    </font>
    <font>
      <sz val="6"/>
      <name val="ＭＳ Ｐゴシック"/>
      <family val="3"/>
      <charset val="128"/>
      <scheme val="minor"/>
    </font>
    <font>
      <sz val="11"/>
      <color theme="1"/>
      <name val="HGSｺﾞｼｯｸM"/>
      <family val="3"/>
      <charset val="128"/>
    </font>
    <font>
      <sz val="16"/>
      <color theme="1"/>
      <name val="HGSｺﾞｼｯｸM"/>
      <family val="3"/>
      <charset val="128"/>
    </font>
    <font>
      <b/>
      <sz val="14"/>
      <color theme="1"/>
      <name val="HGSｺﾞｼｯｸM"/>
      <family val="3"/>
      <charset val="128"/>
    </font>
    <font>
      <sz val="6"/>
      <name val="ＭＳ Ｐゴシック"/>
      <family val="2"/>
      <charset val="128"/>
      <scheme val="minor"/>
    </font>
    <font>
      <b/>
      <sz val="36"/>
      <color theme="1"/>
      <name val="ＭＳ ゴシック"/>
      <family val="3"/>
      <charset val="128"/>
    </font>
    <font>
      <sz val="11"/>
      <color theme="1"/>
      <name val="HGｺﾞｼｯｸM"/>
      <family val="3"/>
      <charset val="128"/>
    </font>
    <font>
      <sz val="14"/>
      <name val="HGｺﾞｼｯｸM"/>
      <family val="3"/>
      <charset val="128"/>
    </font>
    <font>
      <sz val="11"/>
      <color rgb="FFFF0000"/>
      <name val="HGｺﾞｼｯｸM"/>
      <family val="3"/>
      <charset val="128"/>
    </font>
    <font>
      <sz val="12"/>
      <color theme="1"/>
      <name val="HGｺﾞｼｯｸM"/>
      <family val="3"/>
      <charset val="128"/>
    </font>
    <font>
      <sz val="12"/>
      <color theme="1"/>
      <name val="Microsoft YaHei"/>
      <family val="3"/>
      <charset val="134"/>
    </font>
    <font>
      <sz val="16"/>
      <name val="HGｺﾞｼｯｸM"/>
      <family val="3"/>
      <charset val="128"/>
    </font>
    <font>
      <sz val="8"/>
      <name val="HGｺﾞｼｯｸM"/>
      <family val="3"/>
      <charset val="128"/>
    </font>
    <font>
      <sz val="11"/>
      <name val="ＭＳ 明朝"/>
      <family val="1"/>
      <charset val="128"/>
    </font>
    <font>
      <sz val="12"/>
      <name val="ＭＳ 明朝"/>
      <family val="1"/>
      <charset val="128"/>
    </font>
    <font>
      <sz val="6"/>
      <name val="ＭＳ Ｐゴシック"/>
      <family val="2"/>
      <charset val="128"/>
    </font>
    <font>
      <sz val="11"/>
      <color theme="1"/>
      <name val="ＭＳ ゴシック"/>
      <family val="2"/>
      <charset val="128"/>
    </font>
    <font>
      <sz val="10"/>
      <color theme="1"/>
      <name val="ＭＳ 明朝"/>
      <family val="1"/>
      <charset val="128"/>
    </font>
    <font>
      <sz val="6"/>
      <color theme="1"/>
      <name val="ＭＳ ゴシック"/>
      <family val="3"/>
      <charset val="128"/>
    </font>
    <font>
      <b/>
      <sz val="10"/>
      <color theme="1"/>
      <name val="ＭＳ ゴシック"/>
      <family val="3"/>
      <charset val="128"/>
    </font>
    <font>
      <sz val="16"/>
      <color theme="1"/>
      <name val="ＭＳ 明朝"/>
      <family val="1"/>
      <charset val="128"/>
    </font>
    <font>
      <sz val="6"/>
      <name val="ＭＳ ゴシック"/>
      <family val="3"/>
      <charset val="128"/>
    </font>
    <font>
      <b/>
      <sz val="12"/>
      <color theme="1"/>
      <name val="ＭＳ ゴシック"/>
      <family val="3"/>
      <charset val="128"/>
    </font>
    <font>
      <sz val="6"/>
      <name val="ＭＳ ゴシック"/>
      <family val="2"/>
      <charset val="128"/>
    </font>
    <font>
      <b/>
      <sz val="8"/>
      <color rgb="FFFF0000"/>
      <name val="ＭＳ ゴシック"/>
      <family val="3"/>
      <charset val="128"/>
    </font>
    <font>
      <sz val="12"/>
      <color theme="1"/>
      <name val="ＭＳ 明朝"/>
      <family val="1"/>
      <charset val="128"/>
    </font>
    <font>
      <b/>
      <sz val="9"/>
      <color indexed="81"/>
      <name val="MS P ゴシック"/>
      <family val="3"/>
      <charset val="128"/>
    </font>
    <font>
      <sz val="9"/>
      <color indexed="81"/>
      <name val="MS P ゴシック"/>
      <family val="3"/>
      <charset val="128"/>
    </font>
    <font>
      <sz val="9"/>
      <color theme="1"/>
      <name val="ＭＳ 明朝"/>
      <family val="1"/>
      <charset val="128"/>
    </font>
    <font>
      <b/>
      <u/>
      <sz val="9"/>
      <color theme="1"/>
      <name val="ＭＳ ゴシック"/>
      <family val="3"/>
      <charset val="128"/>
    </font>
    <font>
      <b/>
      <sz val="9"/>
      <color rgb="FFFF0000"/>
      <name val="ＭＳ 明朝"/>
      <family val="1"/>
      <charset val="128"/>
    </font>
    <font>
      <sz val="10"/>
      <color theme="1"/>
      <name val="Arial"/>
      <family val="2"/>
    </font>
    <font>
      <sz val="8"/>
      <color theme="1"/>
      <name val="ＭＳ 明朝"/>
      <family val="1"/>
      <charset val="128"/>
    </font>
    <font>
      <sz val="6"/>
      <color theme="1"/>
      <name val="ＭＳ 明朝"/>
      <family val="1"/>
      <charset val="128"/>
    </font>
    <font>
      <b/>
      <sz val="9"/>
      <color rgb="FFFF0000"/>
      <name val="ＭＳ ゴシック"/>
      <family val="3"/>
      <charset val="128"/>
    </font>
    <font>
      <sz val="10"/>
      <color theme="1"/>
      <name val="HGｺﾞｼｯｸM"/>
      <family val="3"/>
      <charset val="128"/>
    </font>
    <font>
      <sz val="10"/>
      <color indexed="8"/>
      <name val="HGｺﾞｼｯｸM"/>
      <family val="3"/>
      <charset val="128"/>
    </font>
    <font>
      <sz val="11"/>
      <color indexed="8"/>
      <name val="HGｺﾞｼｯｸM"/>
      <family val="3"/>
      <charset val="128"/>
    </font>
    <font>
      <sz val="12"/>
      <color indexed="8"/>
      <name val="HGｺﾞｼｯｸM"/>
      <family val="3"/>
      <charset val="128"/>
    </font>
    <font>
      <sz val="9"/>
      <color theme="1"/>
      <name val="HGｺﾞｼｯｸM"/>
      <family val="3"/>
      <charset val="128"/>
    </font>
    <font>
      <b/>
      <sz val="14"/>
      <color theme="1"/>
      <name val="HGｺﾞｼｯｸM"/>
      <family val="3"/>
      <charset val="128"/>
    </font>
    <font>
      <b/>
      <sz val="12"/>
      <color rgb="FFFF0000"/>
      <name val="HGSｺﾞｼｯｸM"/>
      <family val="3"/>
      <charset val="128"/>
    </font>
    <font>
      <b/>
      <sz val="12"/>
      <name val="HGSｺﾞｼｯｸM"/>
      <family val="3"/>
      <charset val="128"/>
    </font>
    <font>
      <sz val="10"/>
      <name val="HGSｺﾞｼｯｸM"/>
      <family val="3"/>
      <charset val="128"/>
    </font>
    <font>
      <sz val="12"/>
      <color theme="1"/>
      <name val="HGSｺﾞｼｯｸM"/>
      <family val="3"/>
      <charset val="128"/>
    </font>
    <font>
      <b/>
      <sz val="14"/>
      <name val="HGSｺﾞｼｯｸM"/>
      <family val="3"/>
      <charset val="128"/>
    </font>
    <font>
      <b/>
      <sz val="11"/>
      <color rgb="FFFF0000"/>
      <name val="ＭＳ ゴシック"/>
      <family val="3"/>
      <charset val="128"/>
    </font>
    <font>
      <b/>
      <u/>
      <sz val="6"/>
      <color theme="1"/>
      <name val="ＭＳ ゴシック"/>
      <family val="3"/>
      <charset val="128"/>
    </font>
    <font>
      <b/>
      <sz val="6"/>
      <color theme="7"/>
      <name val="ＭＳ ゴシック"/>
      <family val="3"/>
      <charset val="128"/>
    </font>
    <font>
      <b/>
      <sz val="14"/>
      <color theme="1"/>
      <name val="ＭＳ ゴシック"/>
      <family val="3"/>
      <charset val="128"/>
    </font>
    <font>
      <sz val="7"/>
      <name val="HG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1"/>
      <color theme="1"/>
      <name val="HGPｺﾞｼｯｸM"/>
      <family val="3"/>
      <charset val="128"/>
    </font>
    <font>
      <u/>
      <sz val="9"/>
      <color theme="1"/>
      <name val="HGPｺﾞｼｯｸM"/>
      <family val="3"/>
      <charset val="128"/>
    </font>
    <font>
      <b/>
      <u/>
      <sz val="10"/>
      <color theme="1"/>
      <name val="HGPｺﾞｼｯｸM"/>
      <family val="3"/>
      <charset val="128"/>
    </font>
    <font>
      <sz val="8.5"/>
      <color theme="1"/>
      <name val="HGPｺﾞｼｯｸM"/>
      <family val="3"/>
      <charset val="128"/>
    </font>
    <font>
      <sz val="11"/>
      <color theme="1"/>
      <name val="HGPｺﾞｼｯｸM"/>
      <family val="3"/>
      <charset val="128"/>
    </font>
    <font>
      <b/>
      <sz val="12"/>
      <color theme="1"/>
      <name val="HGPｺﾞｼｯｸM"/>
      <family val="3"/>
      <charset val="128"/>
    </font>
    <font>
      <b/>
      <sz val="14"/>
      <color theme="1"/>
      <name val="HGPｺﾞｼｯｸM"/>
      <family val="3"/>
      <charset val="128"/>
    </font>
    <font>
      <sz val="11"/>
      <name val="ＭＳ Ｐゴシック"/>
      <family val="3"/>
      <charset val="128"/>
    </font>
    <font>
      <sz val="11"/>
      <color theme="1"/>
      <name val="游ゴシック"/>
      <family val="3"/>
      <charset val="128"/>
    </font>
    <font>
      <sz val="16"/>
      <color theme="1"/>
      <name val="メイリオ"/>
      <family val="3"/>
      <charset val="128"/>
    </font>
    <font>
      <sz val="16"/>
      <color rgb="FFFF0000"/>
      <name val="メイリオ"/>
      <family val="3"/>
      <charset val="128"/>
    </font>
    <font>
      <sz val="20"/>
      <color theme="1"/>
      <name val="游ゴシック"/>
      <family val="3"/>
      <charset val="128"/>
    </font>
    <font>
      <sz val="20"/>
      <color theme="1"/>
      <name val="メイリオ"/>
      <family val="3"/>
      <charset val="128"/>
    </font>
    <font>
      <sz val="18"/>
      <color theme="1"/>
      <name val="メイリオ"/>
      <family val="3"/>
      <charset val="128"/>
    </font>
    <font>
      <sz val="24"/>
      <color theme="1"/>
      <name val="メイリオ"/>
      <family val="3"/>
      <charset val="128"/>
    </font>
    <font>
      <sz val="8"/>
      <color theme="1"/>
      <name val="ＭＳ ゴシック"/>
      <family val="3"/>
      <charset val="128"/>
    </font>
    <font>
      <u/>
      <sz val="8"/>
      <color theme="1"/>
      <name val="ＭＳ ゴシック"/>
      <family val="3"/>
      <charset val="128"/>
    </font>
    <font>
      <sz val="7"/>
      <color theme="1"/>
      <name val="ＭＳ ゴシック"/>
      <family val="3"/>
      <charset val="128"/>
    </font>
    <font>
      <sz val="8"/>
      <color rgb="FFFF0000"/>
      <name val="ＭＳ Ｐゴシック"/>
      <family val="3"/>
      <charset val="128"/>
    </font>
    <font>
      <sz val="11"/>
      <color rgb="FF000000"/>
      <name val="ＭＳ Ｐゴシック"/>
      <family val="3"/>
      <charset val="128"/>
    </font>
    <font>
      <sz val="8"/>
      <color theme="1"/>
      <name val="ＭＳ Ｐゴシック"/>
      <family val="3"/>
      <charset val="128"/>
    </font>
    <font>
      <b/>
      <sz val="11"/>
      <color theme="1"/>
      <name val="ＭＳ Ｐゴシック"/>
      <family val="3"/>
      <charset val="128"/>
    </font>
    <font>
      <b/>
      <sz val="16"/>
      <color theme="1"/>
      <name val="HGSｺﾞｼｯｸM"/>
      <family val="3"/>
      <charset val="128"/>
    </font>
    <font>
      <sz val="10"/>
      <color theme="1"/>
      <name val="HGSｺﾞｼｯｸM"/>
      <family val="3"/>
      <charset val="128"/>
    </font>
    <font>
      <sz val="9"/>
      <color theme="1"/>
      <name val="HGSｺﾞｼｯｸM"/>
      <family val="3"/>
      <charset val="128"/>
    </font>
    <font>
      <sz val="9"/>
      <color indexed="8"/>
      <name val="HGSｺﾞｼｯｸM"/>
      <family val="3"/>
      <charset val="128"/>
    </font>
    <font>
      <sz val="11"/>
      <color rgb="FFFF0000"/>
      <name val="HGSｺﾞｼｯｸM"/>
      <family val="3"/>
      <charset val="128"/>
    </font>
    <font>
      <sz val="10"/>
      <color rgb="FFFF0000"/>
      <name val="HGSｺﾞｼｯｸM"/>
      <family val="3"/>
      <charset val="128"/>
    </font>
    <font>
      <sz val="10"/>
      <color indexed="8"/>
      <name val="HGSｺﾞｼｯｸM"/>
      <family val="3"/>
      <charset val="128"/>
    </font>
    <font>
      <sz val="20"/>
      <name val="HGｺﾞｼｯｸM"/>
      <family val="3"/>
      <charset val="128"/>
    </font>
    <font>
      <sz val="20"/>
      <color theme="1"/>
      <name val="HGｺﾞｼｯｸM"/>
      <family val="3"/>
      <charset val="128"/>
    </font>
    <font>
      <sz val="16"/>
      <color theme="1"/>
      <name val="HGｺﾞｼｯｸM"/>
      <family val="3"/>
      <charset val="128"/>
    </font>
    <font>
      <sz val="11"/>
      <name val="ＭＳ Ｐゴシック"/>
      <family val="3"/>
      <charset val="128"/>
      <scheme val="major"/>
    </font>
    <font>
      <sz val="10"/>
      <name val="ＭＳ 明朝"/>
      <family val="1"/>
      <charset val="128"/>
    </font>
    <font>
      <sz val="6"/>
      <name val="HGｺﾞｼｯｸM"/>
      <family val="3"/>
      <charset val="128"/>
    </font>
    <font>
      <b/>
      <sz val="12"/>
      <name val="HGｺﾞｼｯｸM"/>
      <family val="3"/>
      <charset val="128"/>
    </font>
    <font>
      <sz val="10"/>
      <name val="Microsoft YaHei"/>
      <family val="3"/>
      <charset val="134"/>
    </font>
    <font>
      <sz val="9"/>
      <color theme="1"/>
      <name val="ＭＳ Ｐゴシック"/>
      <family val="3"/>
      <charset val="128"/>
      <scheme val="minor"/>
    </font>
    <font>
      <sz val="14"/>
      <name val="HGSｺﾞｼｯｸM"/>
      <family val="3"/>
      <charset val="128"/>
    </font>
    <font>
      <sz val="11"/>
      <color indexed="8"/>
      <name val="HGSｺﾞｼｯｸM"/>
      <family val="3"/>
      <charset val="128"/>
    </font>
    <font>
      <sz val="11"/>
      <color indexed="10"/>
      <name val="HGSｺﾞｼｯｸM"/>
      <family val="3"/>
      <charset val="128"/>
    </font>
    <font>
      <sz val="8"/>
      <name val="HGSｺﾞｼｯｸM"/>
      <family val="3"/>
      <charset val="128"/>
    </font>
    <font>
      <sz val="10"/>
      <color indexed="10"/>
      <name val="HGSｺﾞｼｯｸM"/>
      <family val="3"/>
      <charset val="128"/>
    </font>
    <font>
      <b/>
      <sz val="11"/>
      <color theme="1"/>
      <name val="HGｺﾞｼｯｸM"/>
      <family val="3"/>
      <charset val="128"/>
    </font>
  </fonts>
  <fills count="15">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rgb="FFFFFF00"/>
        <bgColor indexed="64"/>
      </patternFill>
    </fill>
  </fills>
  <borders count="23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thin">
        <color indexed="64"/>
      </left>
      <right/>
      <top/>
      <bottom style="double">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style="thin">
        <color indexed="64"/>
      </right>
      <top style="thick">
        <color indexed="64"/>
      </top>
      <bottom style="medium">
        <color indexed="64"/>
      </bottom>
      <diagonal/>
    </border>
    <border>
      <left/>
      <right/>
      <top/>
      <bottom style="medium">
        <color indexed="64"/>
      </bottom>
      <diagonal/>
    </border>
    <border>
      <left style="thin">
        <color indexed="64"/>
      </left>
      <right style="thick">
        <color indexed="64"/>
      </right>
      <top style="thick">
        <color indexed="64"/>
      </top>
      <bottom style="medium">
        <color indexed="64"/>
      </bottom>
      <diagonal/>
    </border>
    <border>
      <left/>
      <right style="thick">
        <color indexed="64"/>
      </right>
      <top style="thin">
        <color indexed="64"/>
      </top>
      <bottom/>
      <diagonal/>
    </border>
    <border>
      <left style="thin">
        <color indexed="64"/>
      </left>
      <right style="thick">
        <color indexed="64"/>
      </right>
      <top style="double">
        <color indexed="64"/>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medium">
        <color indexed="64"/>
      </bottom>
      <diagonal/>
    </border>
    <border>
      <left style="thin">
        <color indexed="64"/>
      </left>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style="double">
        <color indexed="64"/>
      </right>
      <top style="thin">
        <color indexed="64"/>
      </top>
      <bottom/>
      <diagonal/>
    </border>
    <border>
      <left/>
      <right style="double">
        <color indexed="64"/>
      </right>
      <top/>
      <bottom style="double">
        <color indexed="64"/>
      </bottom>
      <diagonal/>
    </border>
    <border>
      <left style="medium">
        <color indexed="64"/>
      </left>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double">
        <color indexed="64"/>
      </left>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thin">
        <color indexed="64"/>
      </right>
      <top style="hair">
        <color indexed="64"/>
      </top>
      <bottom style="thin">
        <color indexed="64"/>
      </bottom>
      <diagonal/>
    </border>
    <border>
      <left/>
      <right style="double">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top style="double">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double">
        <color indexed="64"/>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right style="medium">
        <color indexed="64"/>
      </right>
      <top style="double">
        <color indexed="64"/>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thin">
        <color auto="1"/>
      </bottom>
      <diagonal/>
    </border>
    <border>
      <left/>
      <right style="thin">
        <color indexed="64"/>
      </right>
      <top style="hair">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thin">
        <color rgb="FFFFFF00"/>
      </right>
      <top/>
      <bottom style="thin">
        <color rgb="FFFFFF00"/>
      </bottom>
      <diagonal/>
    </border>
    <border>
      <left/>
      <right/>
      <top/>
      <bottom style="thin">
        <color rgb="FFFFFF00"/>
      </bottom>
      <diagonal/>
    </border>
    <border>
      <left style="thin">
        <color rgb="FFFFFF00"/>
      </left>
      <right/>
      <top/>
      <bottom style="thin">
        <color rgb="FFFFFF00"/>
      </bottom>
      <diagonal/>
    </border>
    <border>
      <left/>
      <right style="thin">
        <color rgb="FFFFFF00"/>
      </right>
      <top/>
      <bottom/>
      <diagonal/>
    </border>
    <border>
      <left style="thin">
        <color rgb="FFFFFF00"/>
      </left>
      <right/>
      <top/>
      <bottom/>
      <diagonal/>
    </border>
    <border>
      <left/>
      <right/>
      <top style="thin">
        <color rgb="FFFFFF00"/>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Down="1">
      <left/>
      <right style="medium">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dotted">
        <color auto="1"/>
      </bottom>
      <diagonal/>
    </border>
    <border>
      <left style="thin">
        <color auto="1"/>
      </left>
      <right/>
      <top/>
      <bottom style="dotted">
        <color auto="1"/>
      </bottom>
      <diagonal/>
    </border>
    <border>
      <left style="thin">
        <color indexed="64"/>
      </left>
      <right style="medium">
        <color indexed="64"/>
      </right>
      <top/>
      <bottom/>
      <diagonal/>
    </border>
    <border>
      <left style="medium">
        <color indexed="64"/>
      </left>
      <right/>
      <top style="double">
        <color indexed="64"/>
      </top>
      <bottom/>
      <diagonal/>
    </border>
  </borders>
  <cellStyleXfs count="41">
    <xf numFmtId="0" fontId="0" fillId="0" borderId="0">
      <alignment vertical="center"/>
    </xf>
    <xf numFmtId="0" fontId="2" fillId="0" borderId="0">
      <alignment vertical="center"/>
    </xf>
    <xf numFmtId="0" fontId="3"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0" fillId="0" borderId="0">
      <alignment vertical="center"/>
    </xf>
    <xf numFmtId="0" fontId="1" fillId="0" borderId="0">
      <alignment vertical="center"/>
    </xf>
    <xf numFmtId="0" fontId="86" fillId="0" borderId="0">
      <alignment vertical="center"/>
    </xf>
    <xf numFmtId="0" fontId="4" fillId="0" borderId="0">
      <alignment vertical="center"/>
    </xf>
    <xf numFmtId="0" fontId="86" fillId="0" borderId="0">
      <alignment vertical="center"/>
    </xf>
    <xf numFmtId="0" fontId="4" fillId="0" borderId="0"/>
    <xf numFmtId="38" fontId="131" fillId="0" borderId="0" applyFont="0" applyFill="0" applyBorder="0" applyAlignment="0" applyProtection="0">
      <alignment vertical="center"/>
    </xf>
    <xf numFmtId="0" fontId="132" fillId="0" borderId="0">
      <alignment vertical="center"/>
    </xf>
    <xf numFmtId="0" fontId="143" fillId="0" borderId="0">
      <alignment vertical="center"/>
    </xf>
    <xf numFmtId="0" fontId="4" fillId="0" borderId="0">
      <alignment vertical="center"/>
    </xf>
  </cellStyleXfs>
  <cellXfs count="3221">
    <xf numFmtId="0" fontId="0" fillId="0" borderId="0" xfId="0">
      <alignment vertical="center"/>
    </xf>
    <xf numFmtId="0" fontId="0" fillId="0" borderId="0" xfId="23" applyFont="1"/>
    <xf numFmtId="0" fontId="6" fillId="0" borderId="0" xfId="22" applyFont="1">
      <alignment vertical="center"/>
    </xf>
    <xf numFmtId="0" fontId="0" fillId="0" borderId="0" xfId="5" applyFont="1">
      <alignment vertical="center"/>
    </xf>
    <xf numFmtId="0" fontId="8" fillId="0" borderId="0" xfId="5" applyFont="1">
      <alignment vertical="center"/>
    </xf>
    <xf numFmtId="0" fontId="4" fillId="0" borderId="11" xfId="5" applyBorder="1" applyAlignment="1">
      <alignment horizontal="center" vertical="center"/>
    </xf>
    <xf numFmtId="0" fontId="0" fillId="0" borderId="0" xfId="5" applyFont="1" applyAlignment="1">
      <alignment horizontal="right" vertical="center"/>
    </xf>
    <xf numFmtId="0" fontId="4" fillId="0" borderId="0" xfId="5">
      <alignment vertical="center"/>
    </xf>
    <xf numFmtId="0" fontId="2" fillId="0" borderId="0" xfId="10">
      <alignment vertical="center"/>
    </xf>
    <xf numFmtId="0" fontId="11" fillId="0" borderId="0" xfId="10" applyFont="1">
      <alignment vertical="center"/>
    </xf>
    <xf numFmtId="0" fontId="11" fillId="0" borderId="0" xfId="10" applyFont="1" applyAlignment="1">
      <alignment horizontal="center" vertical="center"/>
    </xf>
    <xf numFmtId="0" fontId="0" fillId="0" borderId="16" xfId="10" applyFont="1" applyBorder="1" applyAlignment="1">
      <alignment horizontal="center" vertical="center"/>
    </xf>
    <xf numFmtId="0" fontId="2" fillId="0" borderId="23" xfId="10" applyBorder="1" applyAlignment="1">
      <alignment horizontal="left" vertical="center" indent="1"/>
    </xf>
    <xf numFmtId="0" fontId="2" fillId="0" borderId="31" xfId="10" applyBorder="1" applyAlignment="1">
      <alignment horizontal="left" vertical="center" wrapText="1"/>
    </xf>
    <xf numFmtId="0" fontId="12" fillId="0" borderId="0" xfId="10" applyFont="1">
      <alignment vertical="center"/>
    </xf>
    <xf numFmtId="0" fontId="12" fillId="0" borderId="0" xfId="10" applyFont="1" applyAlignment="1">
      <alignment horizontal="left" vertical="center"/>
    </xf>
    <xf numFmtId="0" fontId="13" fillId="0" borderId="0" xfId="10" applyFont="1">
      <alignment vertical="center"/>
    </xf>
    <xf numFmtId="0" fontId="2" fillId="0" borderId="0" xfId="10" applyAlignment="1">
      <alignment horizontal="right" vertical="center"/>
    </xf>
    <xf numFmtId="0" fontId="15" fillId="0" borderId="42" xfId="29" applyFont="1" applyBorder="1" applyAlignment="1">
      <alignment horizontal="center" vertical="center" wrapText="1"/>
    </xf>
    <xf numFmtId="0" fontId="15" fillId="0" borderId="43" xfId="29" applyFont="1" applyBorder="1" applyAlignment="1">
      <alignment horizontal="center" vertical="center" wrapText="1"/>
    </xf>
    <xf numFmtId="0" fontId="15" fillId="0" borderId="11" xfId="29" applyFont="1" applyBorder="1" applyAlignment="1">
      <alignment horizontal="center" vertical="center" wrapText="1"/>
    </xf>
    <xf numFmtId="0" fontId="15" fillId="0" borderId="44" xfId="29" applyFont="1" applyBorder="1" applyAlignment="1">
      <alignment horizontal="center" vertical="center" wrapText="1"/>
    </xf>
    <xf numFmtId="0" fontId="15" fillId="0" borderId="46" xfId="29" applyFont="1" applyBorder="1" applyAlignment="1">
      <alignment horizontal="center" vertical="center" wrapText="1"/>
    </xf>
    <xf numFmtId="0" fontId="17" fillId="0" borderId="53" xfId="29" applyFont="1" applyBorder="1" applyAlignment="1">
      <alignment horizontal="center" vertical="center" shrinkToFit="1"/>
    </xf>
    <xf numFmtId="0" fontId="18" fillId="0" borderId="56" xfId="29" applyFont="1" applyBorder="1" applyAlignment="1">
      <alignment horizontal="center" vertical="center" wrapText="1"/>
    </xf>
    <xf numFmtId="0" fontId="17" fillId="0" borderId="57" xfId="29" applyFont="1" applyBorder="1" applyAlignment="1">
      <alignment horizontal="center" vertical="center" shrinkToFit="1"/>
    </xf>
    <xf numFmtId="0" fontId="18" fillId="0" borderId="58" xfId="29" applyFont="1" applyBorder="1" applyAlignment="1">
      <alignment horizontal="center" vertical="center" wrapText="1"/>
    </xf>
    <xf numFmtId="0" fontId="17" fillId="0" borderId="59" xfId="29" applyFont="1" applyBorder="1" applyAlignment="1">
      <alignment horizontal="center" vertical="center" shrinkToFit="1"/>
    </xf>
    <xf numFmtId="0" fontId="18" fillId="0" borderId="20" xfId="29" applyFont="1" applyBorder="1" applyAlignment="1">
      <alignment horizontal="center" vertical="center" wrapText="1"/>
    </xf>
    <xf numFmtId="0" fontId="17" fillId="0" borderId="22" xfId="29" applyFont="1" applyBorder="1" applyAlignment="1">
      <alignment horizontal="center" vertical="center" shrinkToFit="1"/>
    </xf>
    <xf numFmtId="0" fontId="19" fillId="0" borderId="0" xfId="6" applyFont="1" applyAlignment="1">
      <alignment horizontal="right" vertical="center"/>
    </xf>
    <xf numFmtId="0" fontId="17" fillId="0" borderId="65" xfId="29" applyFont="1" applyBorder="1" applyAlignment="1">
      <alignment horizontal="center" vertical="center" shrinkToFit="1"/>
    </xf>
    <xf numFmtId="0" fontId="17" fillId="0" borderId="80" xfId="29" applyFont="1" applyBorder="1" applyAlignment="1">
      <alignment horizontal="center" vertical="center" shrinkToFit="1"/>
    </xf>
    <xf numFmtId="0" fontId="0" fillId="0" borderId="0" xfId="2" applyFont="1" applyAlignment="1">
      <alignment horizontal="center" vertical="center"/>
    </xf>
    <xf numFmtId="0" fontId="13" fillId="0" borderId="0" xfId="2" applyFont="1" applyAlignment="1">
      <alignment horizontal="left" vertical="center"/>
    </xf>
    <xf numFmtId="0" fontId="0" fillId="0" borderId="0" xfId="2" applyFont="1" applyAlignment="1">
      <alignment vertical="top"/>
    </xf>
    <xf numFmtId="0" fontId="0" fillId="0" borderId="21" xfId="2" applyFont="1" applyBorder="1">
      <alignment vertical="center"/>
    </xf>
    <xf numFmtId="0" fontId="0" fillId="0" borderId="48" xfId="2" applyFont="1" applyBorder="1">
      <alignment vertical="center"/>
    </xf>
    <xf numFmtId="49" fontId="0" fillId="0" borderId="0" xfId="2" applyNumberFormat="1" applyFont="1">
      <alignment vertical="center"/>
    </xf>
    <xf numFmtId="0" fontId="13" fillId="0" borderId="11" xfId="2" applyFont="1" applyBorder="1">
      <alignment vertical="center"/>
    </xf>
    <xf numFmtId="0" fontId="0" fillId="0" borderId="0" xfId="2" applyFont="1" applyAlignment="1">
      <alignment horizontal="left" vertical="center"/>
    </xf>
    <xf numFmtId="0" fontId="0" fillId="0" borderId="21" xfId="2" applyFont="1" applyBorder="1" applyAlignment="1">
      <alignment horizontal="center" vertical="center"/>
    </xf>
    <xf numFmtId="0" fontId="13" fillId="0" borderId="84" xfId="2" applyFont="1" applyBorder="1">
      <alignment vertical="center"/>
    </xf>
    <xf numFmtId="0" fontId="0" fillId="0" borderId="84" xfId="2" applyFont="1" applyBorder="1">
      <alignment vertical="center"/>
    </xf>
    <xf numFmtId="0" fontId="22" fillId="0" borderId="0" xfId="2" applyFont="1">
      <alignment vertical="center"/>
    </xf>
    <xf numFmtId="0" fontId="0" fillId="0" borderId="0" xfId="2" applyFont="1">
      <alignment vertical="center"/>
    </xf>
    <xf numFmtId="0" fontId="0" fillId="0" borderId="21" xfId="2" applyFont="1" applyBorder="1" applyAlignment="1">
      <alignment horizontal="center" vertical="center" textRotation="255" wrapText="1"/>
    </xf>
    <xf numFmtId="0" fontId="0" fillId="0" borderId="17" xfId="2" applyFont="1" applyBorder="1">
      <alignment vertical="center"/>
    </xf>
    <xf numFmtId="0" fontId="0" fillId="0" borderId="26" xfId="2" applyFont="1" applyBorder="1">
      <alignment vertical="center"/>
    </xf>
    <xf numFmtId="0" fontId="0" fillId="0" borderId="12" xfId="2" applyFont="1" applyBorder="1">
      <alignment vertical="center"/>
    </xf>
    <xf numFmtId="0" fontId="0" fillId="0" borderId="13" xfId="2" applyFont="1" applyBorder="1" applyAlignment="1">
      <alignment horizontal="left" vertical="center"/>
    </xf>
    <xf numFmtId="0" fontId="0" fillId="0" borderId="13" xfId="2" applyFont="1" applyBorder="1">
      <alignment vertical="center"/>
    </xf>
    <xf numFmtId="0" fontId="0" fillId="0" borderId="33" xfId="2" applyFont="1" applyBorder="1" applyAlignment="1">
      <alignment horizontal="left" vertical="center"/>
    </xf>
    <xf numFmtId="0" fontId="0" fillId="0" borderId="33" xfId="2" applyFont="1" applyBorder="1">
      <alignment vertical="center"/>
    </xf>
    <xf numFmtId="0" fontId="13" fillId="0" borderId="10" xfId="2" applyFont="1" applyBorder="1" applyAlignment="1">
      <alignment horizontal="center" vertical="center"/>
    </xf>
    <xf numFmtId="0" fontId="0" fillId="0" borderId="0" xfId="2" applyFont="1" applyAlignment="1">
      <alignment horizontal="center" vertical="center" wrapText="1"/>
    </xf>
    <xf numFmtId="56" fontId="13" fillId="0" borderId="10" xfId="2" applyNumberFormat="1" applyFont="1" applyBorder="1" applyAlignment="1">
      <alignment horizontal="center" vertical="center"/>
    </xf>
    <xf numFmtId="0" fontId="13" fillId="0" borderId="10" xfId="2" applyFont="1" applyBorder="1">
      <alignment vertical="center"/>
    </xf>
    <xf numFmtId="0" fontId="20" fillId="0" borderId="0" xfId="2" applyFont="1">
      <alignment vertical="center"/>
    </xf>
    <xf numFmtId="0" fontId="13" fillId="0" borderId="0" xfId="2" applyFont="1">
      <alignment vertical="center"/>
    </xf>
    <xf numFmtId="0" fontId="13" fillId="0" borderId="11" xfId="2" applyFont="1" applyBorder="1" applyAlignment="1">
      <alignment horizontal="center" vertical="center" wrapText="1"/>
    </xf>
    <xf numFmtId="0" fontId="0" fillId="0" borderId="0" xfId="30" applyFont="1" applyAlignment="1">
      <alignment horizontal="left" vertical="center" wrapText="1"/>
    </xf>
    <xf numFmtId="0" fontId="4" fillId="0" borderId="23" xfId="30" applyBorder="1" applyAlignment="1">
      <alignment horizontal="center" vertical="center"/>
    </xf>
    <xf numFmtId="0" fontId="2" fillId="0" borderId="11" xfId="25" applyBorder="1" applyAlignment="1">
      <alignment horizontal="center" vertical="center"/>
    </xf>
    <xf numFmtId="0" fontId="13" fillId="0" borderId="48" xfId="2" applyFont="1" applyBorder="1">
      <alignment vertical="center"/>
    </xf>
    <xf numFmtId="0" fontId="9" fillId="0" borderId="21" xfId="2" applyFont="1" applyBorder="1">
      <alignment vertical="center"/>
    </xf>
    <xf numFmtId="0" fontId="9" fillId="0" borderId="0" xfId="2" applyFont="1">
      <alignment vertical="center"/>
    </xf>
    <xf numFmtId="0" fontId="0" fillId="0" borderId="0" xfId="2" applyFont="1" applyAlignment="1">
      <alignment vertical="center" wrapText="1"/>
    </xf>
    <xf numFmtId="0" fontId="0" fillId="0" borderId="21" xfId="2" applyFont="1" applyBorder="1" applyAlignment="1">
      <alignment vertical="center" textRotation="255" wrapText="1"/>
    </xf>
    <xf numFmtId="0" fontId="0" fillId="0" borderId="0" xfId="2" applyFont="1" applyAlignment="1">
      <alignment vertical="center" textRotation="255" wrapText="1"/>
    </xf>
    <xf numFmtId="0" fontId="0" fillId="0" borderId="48" xfId="2" applyFont="1" applyBorder="1" applyAlignment="1">
      <alignment vertical="center" textRotation="255" wrapText="1"/>
    </xf>
    <xf numFmtId="0" fontId="6" fillId="0" borderId="0" xfId="16" applyFont="1">
      <alignment vertical="center"/>
    </xf>
    <xf numFmtId="0" fontId="32" fillId="0" borderId="0" xfId="16" applyFont="1">
      <alignment vertical="center"/>
    </xf>
    <xf numFmtId="0" fontId="8" fillId="0" borderId="0" xfId="16" applyFont="1" applyAlignment="1">
      <alignment vertical="top"/>
    </xf>
    <xf numFmtId="0" fontId="6" fillId="0" borderId="0" xfId="16" applyFont="1" applyAlignment="1">
      <alignment vertical="top"/>
    </xf>
    <xf numFmtId="0" fontId="12" fillId="0" borderId="16" xfId="16" applyFont="1" applyBorder="1">
      <alignment vertical="center"/>
    </xf>
    <xf numFmtId="0" fontId="12" fillId="0" borderId="20" xfId="16" applyFont="1" applyBorder="1" applyAlignment="1">
      <alignment horizontal="center" vertical="center"/>
    </xf>
    <xf numFmtId="0" fontId="6" fillId="0" borderId="20" xfId="16" applyFont="1" applyBorder="1">
      <alignment vertical="center"/>
    </xf>
    <xf numFmtId="0" fontId="34" fillId="0" borderId="0" xfId="16" applyFont="1">
      <alignment vertical="center"/>
    </xf>
    <xf numFmtId="0" fontId="6" fillId="0" borderId="10" xfId="16" applyFont="1" applyBorder="1">
      <alignment vertical="center"/>
    </xf>
    <xf numFmtId="0" fontId="12" fillId="0" borderId="20" xfId="16" applyFont="1" applyBorder="1">
      <alignment vertical="center"/>
    </xf>
    <xf numFmtId="0" fontId="12" fillId="0" borderId="10" xfId="16" applyFont="1" applyBorder="1">
      <alignment vertical="center"/>
    </xf>
    <xf numFmtId="0" fontId="12" fillId="0" borderId="0" xfId="16" applyFont="1">
      <alignment vertical="center"/>
    </xf>
    <xf numFmtId="0" fontId="35" fillId="0" borderId="0" xfId="16" applyFont="1">
      <alignment vertical="center"/>
    </xf>
    <xf numFmtId="0" fontId="15" fillId="0" borderId="91" xfId="26" applyFont="1" applyBorder="1">
      <alignment vertical="center"/>
    </xf>
    <xf numFmtId="0" fontId="15" fillId="0" borderId="92" xfId="26" applyFont="1" applyBorder="1">
      <alignment vertical="center"/>
    </xf>
    <xf numFmtId="0" fontId="15" fillId="0" borderId="96" xfId="26" applyFont="1" applyBorder="1">
      <alignment vertical="center"/>
    </xf>
    <xf numFmtId="0" fontId="15" fillId="0" borderId="96" xfId="26" applyFont="1" applyBorder="1" applyAlignment="1">
      <alignment horizontal="right" vertical="center"/>
    </xf>
    <xf numFmtId="0" fontId="15" fillId="0" borderId="95" xfId="26" applyFont="1" applyBorder="1">
      <alignment vertical="center"/>
    </xf>
    <xf numFmtId="0" fontId="15" fillId="0" borderId="135" xfId="26" applyFont="1" applyBorder="1" applyAlignment="1">
      <alignment horizontal="right" vertical="center"/>
    </xf>
    <xf numFmtId="0" fontId="36" fillId="0" borderId="0" xfId="26" applyFont="1">
      <alignment vertical="center"/>
    </xf>
    <xf numFmtId="0" fontId="15" fillId="0" borderId="0" xfId="25" applyFont="1">
      <alignment vertical="center"/>
    </xf>
    <xf numFmtId="0" fontId="19" fillId="0" borderId="140" xfId="26" applyFont="1" applyBorder="1" applyAlignment="1">
      <alignment horizontal="center" vertical="center"/>
    </xf>
    <xf numFmtId="0" fontId="19" fillId="0" borderId="145" xfId="26" applyFont="1" applyBorder="1" applyAlignment="1">
      <alignment horizontal="center" vertical="center"/>
    </xf>
    <xf numFmtId="0" fontId="14" fillId="0" borderId="0" xfId="26" applyFont="1">
      <alignment vertical="center"/>
    </xf>
    <xf numFmtId="0" fontId="18" fillId="0" borderId="0" xfId="25" applyFont="1">
      <alignment vertical="center"/>
    </xf>
    <xf numFmtId="0" fontId="2" fillId="0" borderId="0" xfId="26" applyAlignment="1">
      <alignment horizontal="left" vertical="center"/>
    </xf>
    <xf numFmtId="0" fontId="3" fillId="0" borderId="0" xfId="2">
      <alignment vertical="center"/>
    </xf>
    <xf numFmtId="0" fontId="38" fillId="0" borderId="11" xfId="2" applyFont="1" applyBorder="1" applyAlignment="1">
      <alignment horizontal="center" vertical="center" wrapText="1"/>
    </xf>
    <xf numFmtId="0" fontId="3" fillId="0" borderId="0" xfId="2" applyAlignment="1">
      <alignment horizontal="right" vertical="center"/>
    </xf>
    <xf numFmtId="0" fontId="11" fillId="0" borderId="0" xfId="2" applyFont="1">
      <alignment vertical="center"/>
    </xf>
    <xf numFmtId="0" fontId="13" fillId="0" borderId="43" xfId="2" applyFont="1" applyBorder="1" applyAlignment="1">
      <alignment horizontal="center" vertical="center" wrapText="1"/>
    </xf>
    <xf numFmtId="0" fontId="13" fillId="0" borderId="44" xfId="2" applyFont="1" applyBorder="1" applyAlignment="1">
      <alignment horizontal="center" vertical="center" wrapText="1"/>
    </xf>
    <xf numFmtId="56" fontId="13" fillId="0" borderId="10" xfId="2" applyNumberFormat="1" applyFont="1" applyBorder="1" applyAlignment="1">
      <alignment horizontal="center" vertical="center" wrapText="1"/>
    </xf>
    <xf numFmtId="9" fontId="0" fillId="0" borderId="0" xfId="2" applyNumberFormat="1" applyFont="1">
      <alignment vertical="center"/>
    </xf>
    <xf numFmtId="0" fontId="11" fillId="0" borderId="6" xfId="2" applyFont="1" applyBorder="1">
      <alignment vertical="center"/>
    </xf>
    <xf numFmtId="0" fontId="13" fillId="0" borderId="0" xfId="2" applyFont="1" applyAlignment="1">
      <alignment horizontal="left" vertical="center" wrapText="1"/>
    </xf>
    <xf numFmtId="0" fontId="35" fillId="0" borderId="0" xfId="20" applyFont="1">
      <alignment vertical="center"/>
    </xf>
    <xf numFmtId="0" fontId="6" fillId="0" borderId="0" xfId="20" applyFont="1" applyAlignment="1">
      <alignment horizontal="left" vertical="center"/>
    </xf>
    <xf numFmtId="0" fontId="38" fillId="0" borderId="0" xfId="28" applyFont="1">
      <alignment vertical="center"/>
    </xf>
    <xf numFmtId="0" fontId="38" fillId="0" borderId="42" xfId="28" applyFont="1" applyBorder="1" applyAlignment="1">
      <alignment horizontal="center" vertical="center" wrapText="1"/>
    </xf>
    <xf numFmtId="0" fontId="44" fillId="0" borderId="46" xfId="28" applyFont="1" applyBorder="1" applyAlignment="1">
      <alignment horizontal="center" vertical="center" wrapText="1"/>
    </xf>
    <xf numFmtId="0" fontId="37" fillId="0" borderId="11" xfId="28" applyFont="1" applyBorder="1" applyAlignment="1">
      <alignment horizontal="center" vertical="center" wrapText="1"/>
    </xf>
    <xf numFmtId="0" fontId="41" fillId="0" borderId="0" xfId="4" applyFont="1">
      <alignment vertical="center"/>
    </xf>
    <xf numFmtId="0" fontId="47" fillId="0" borderId="11" xfId="28" applyFont="1" applyBorder="1" applyAlignment="1">
      <alignment horizontal="center" vertical="center" wrapText="1"/>
    </xf>
    <xf numFmtId="0" fontId="47" fillId="0" borderId="23" xfId="28" applyFont="1" applyBorder="1" applyAlignment="1">
      <alignment horizontal="center" vertical="center" wrapText="1"/>
    </xf>
    <xf numFmtId="0" fontId="47" fillId="0" borderId="44" xfId="28" applyFont="1" applyBorder="1" applyAlignment="1">
      <alignment horizontal="center" vertical="center" wrapText="1"/>
    </xf>
    <xf numFmtId="0" fontId="44" fillId="0" borderId="56" xfId="28" applyFont="1" applyBorder="1" applyAlignment="1">
      <alignment horizontal="center" vertical="center" wrapText="1"/>
    </xf>
    <xf numFmtId="0" fontId="47" fillId="0" borderId="56" xfId="28" applyFont="1" applyBorder="1" applyAlignment="1">
      <alignment horizontal="center" vertical="center" wrapText="1"/>
    </xf>
    <xf numFmtId="0" fontId="47" fillId="0" borderId="159" xfId="28" applyFont="1" applyBorder="1" applyAlignment="1">
      <alignment horizontal="center" vertical="center" wrapText="1"/>
    </xf>
    <xf numFmtId="0" fontId="47" fillId="0" borderId="57" xfId="28" applyFont="1" applyBorder="1" applyAlignment="1">
      <alignment horizontal="center" vertical="center" wrapText="1"/>
    </xf>
    <xf numFmtId="0" fontId="44" fillId="0" borderId="58" xfId="28" applyFont="1" applyBorder="1" applyAlignment="1">
      <alignment horizontal="center" vertical="center" wrapText="1"/>
    </xf>
    <xf numFmtId="0" fontId="47" fillId="0" borderId="58" xfId="28" applyFont="1" applyBorder="1" applyAlignment="1">
      <alignment horizontal="center" vertical="center" wrapText="1"/>
    </xf>
    <xf numFmtId="0" fontId="47" fillId="0" borderId="160" xfId="28" applyFont="1" applyBorder="1" applyAlignment="1">
      <alignment horizontal="center" vertical="center" wrapText="1"/>
    </xf>
    <xf numFmtId="0" fontId="47" fillId="0" borderId="59" xfId="28" applyFont="1" applyBorder="1" applyAlignment="1">
      <alignment horizontal="center" vertical="center" wrapText="1"/>
    </xf>
    <xf numFmtId="0" fontId="44" fillId="0" borderId="161" xfId="28" applyFont="1" applyBorder="1" applyAlignment="1">
      <alignment horizontal="center" vertical="center" wrapText="1"/>
    </xf>
    <xf numFmtId="0" fontId="47" fillId="0" borderId="161" xfId="28" applyFont="1" applyBorder="1" applyAlignment="1">
      <alignment horizontal="center" vertical="center" wrapText="1"/>
    </xf>
    <xf numFmtId="0" fontId="47" fillId="0" borderId="162" xfId="28" applyFont="1" applyBorder="1" applyAlignment="1">
      <alignment horizontal="center" vertical="center" wrapText="1"/>
    </xf>
    <xf numFmtId="0" fontId="47" fillId="0" borderId="163" xfId="28" applyFont="1" applyBorder="1" applyAlignment="1">
      <alignment horizontal="center" vertical="center" wrapText="1"/>
    </xf>
    <xf numFmtId="0" fontId="44" fillId="0" borderId="164" xfId="28" applyFont="1" applyBorder="1" applyAlignment="1">
      <alignment horizontal="center" vertical="center" wrapText="1"/>
    </xf>
    <xf numFmtId="0" fontId="47" fillId="0" borderId="165" xfId="28" applyFont="1" applyBorder="1" applyAlignment="1">
      <alignment vertical="center" wrapText="1"/>
    </xf>
    <xf numFmtId="0" fontId="47" fillId="0" borderId="165" xfId="28" applyFont="1" applyBorder="1" applyAlignment="1">
      <alignment horizontal="center" vertical="center" wrapText="1"/>
    </xf>
    <xf numFmtId="0" fontId="47" fillId="0" borderId="166" xfId="28" applyFont="1" applyBorder="1" applyAlignment="1">
      <alignment horizontal="center" vertical="center" wrapText="1"/>
    </xf>
    <xf numFmtId="0" fontId="44" fillId="0" borderId="167" xfId="28" applyFont="1" applyBorder="1" applyAlignment="1">
      <alignment horizontal="center" vertical="center" wrapText="1"/>
    </xf>
    <xf numFmtId="0" fontId="47" fillId="0" borderId="168" xfId="28" applyFont="1" applyBorder="1" applyAlignment="1">
      <alignment vertical="center" wrapText="1"/>
    </xf>
    <xf numFmtId="0" fontId="47" fillId="0" borderId="168" xfId="28" applyFont="1" applyBorder="1" applyAlignment="1">
      <alignment horizontal="center" vertical="center" wrapText="1"/>
    </xf>
    <xf numFmtId="0" fontId="47" fillId="0" borderId="169" xfId="28" applyFont="1" applyBorder="1" applyAlignment="1">
      <alignment horizontal="center" vertical="center" wrapText="1"/>
    </xf>
    <xf numFmtId="0" fontId="47" fillId="0" borderId="28" xfId="28" applyFont="1" applyBorder="1" applyAlignment="1">
      <alignment horizontal="center" vertical="center" wrapText="1"/>
    </xf>
    <xf numFmtId="0" fontId="38" fillId="0" borderId="171" xfId="28" applyFont="1" applyBorder="1" applyAlignment="1">
      <alignment vertical="center" wrapText="1"/>
    </xf>
    <xf numFmtId="0" fontId="48" fillId="0" borderId="0" xfId="17" applyFont="1">
      <alignment vertical="center"/>
    </xf>
    <xf numFmtId="0" fontId="49" fillId="0" borderId="0" xfId="17" applyFont="1">
      <alignment vertical="center"/>
    </xf>
    <xf numFmtId="0" fontId="2" fillId="0" borderId="16" xfId="11" applyBorder="1" applyAlignment="1">
      <alignment horizontal="left" vertical="center" wrapText="1" indent="1"/>
    </xf>
    <xf numFmtId="0" fontId="4" fillId="0" borderId="0" xfId="18" applyAlignment="1">
      <alignment horizontal="center" vertical="center" shrinkToFit="1"/>
    </xf>
    <xf numFmtId="0" fontId="4" fillId="0" borderId="11" xfId="18" applyBorder="1" applyAlignment="1">
      <alignment horizontal="center" vertical="center" shrinkToFit="1"/>
    </xf>
    <xf numFmtId="0" fontId="4" fillId="0" borderId="44" xfId="18" applyBorder="1" applyAlignment="1">
      <alignment horizontal="center" vertical="center" shrinkToFit="1"/>
    </xf>
    <xf numFmtId="0" fontId="0" fillId="0" borderId="0" xfId="12" applyFont="1" applyAlignment="1">
      <alignment horizontal="center" vertical="center" shrinkToFit="1"/>
    </xf>
    <xf numFmtId="0" fontId="4" fillId="0" borderId="22" xfId="18" applyBorder="1" applyAlignment="1">
      <alignment horizontal="center" vertical="center" wrapText="1" shrinkToFit="1"/>
    </xf>
    <xf numFmtId="0" fontId="4" fillId="0" borderId="0" xfId="18" applyAlignment="1">
      <alignment horizontal="center" vertical="center" wrapText="1" shrinkToFit="1"/>
    </xf>
    <xf numFmtId="0" fontId="4" fillId="0" borderId="28" xfId="18" applyBorder="1" applyAlignment="1">
      <alignment horizontal="center" vertical="center" shrinkToFit="1"/>
    </xf>
    <xf numFmtId="0" fontId="4" fillId="0" borderId="69" xfId="18" applyBorder="1" applyAlignment="1">
      <alignment horizontal="center" vertical="center" shrinkToFit="1"/>
    </xf>
    <xf numFmtId="0" fontId="4" fillId="0" borderId="27" xfId="18" applyBorder="1" applyAlignment="1">
      <alignment horizontal="center" vertical="center" wrapText="1"/>
    </xf>
    <xf numFmtId="0" fontId="4" fillId="0" borderId="68" xfId="18" applyBorder="1" applyAlignment="1">
      <alignment horizontal="center" vertical="center" wrapText="1"/>
    </xf>
    <xf numFmtId="0" fontId="4" fillId="0" borderId="65" xfId="18" applyBorder="1" applyAlignment="1">
      <alignment horizontal="center" vertical="center" wrapText="1" shrinkToFit="1"/>
    </xf>
    <xf numFmtId="0" fontId="2" fillId="0" borderId="11" xfId="13" applyBorder="1" applyAlignment="1">
      <alignment horizontal="left" vertical="center" wrapText="1"/>
    </xf>
    <xf numFmtId="0" fontId="2" fillId="0" borderId="17" xfId="14" applyBorder="1" applyAlignment="1">
      <alignment horizontal="left" vertical="center" wrapText="1"/>
    </xf>
    <xf numFmtId="0" fontId="2" fillId="0" borderId="24" xfId="14" applyBorder="1" applyAlignment="1">
      <alignment horizontal="left" vertical="center" wrapText="1"/>
    </xf>
    <xf numFmtId="0" fontId="2" fillId="0" borderId="26" xfId="14" applyBorder="1" applyAlignment="1">
      <alignment horizontal="left" vertical="center" wrapText="1"/>
    </xf>
    <xf numFmtId="0" fontId="2" fillId="0" borderId="20" xfId="14" applyBorder="1" applyAlignment="1">
      <alignment horizontal="left" vertical="center"/>
    </xf>
    <xf numFmtId="0" fontId="2" fillId="0" borderId="12" xfId="14" applyBorder="1" applyAlignment="1">
      <alignment horizontal="left" vertical="center"/>
    </xf>
    <xf numFmtId="0" fontId="2" fillId="0" borderId="24" xfId="14" applyBorder="1" applyAlignment="1">
      <alignment horizontal="left" vertical="center"/>
    </xf>
    <xf numFmtId="0" fontId="2" fillId="0" borderId="33" xfId="14" applyBorder="1" applyAlignment="1">
      <alignment horizontal="left" vertical="center"/>
    </xf>
    <xf numFmtId="0" fontId="2" fillId="0" borderId="11" xfId="15" applyBorder="1" applyAlignment="1">
      <alignment horizontal="left" vertical="center"/>
    </xf>
    <xf numFmtId="0" fontId="3" fillId="0" borderId="21" xfId="2" applyBorder="1">
      <alignment vertical="center"/>
    </xf>
    <xf numFmtId="0" fontId="3" fillId="0" borderId="48" xfId="2" applyBorder="1">
      <alignment vertical="center"/>
    </xf>
    <xf numFmtId="0" fontId="3" fillId="0" borderId="13" xfId="2" applyBorder="1" applyAlignment="1">
      <alignment horizontal="left" vertical="center"/>
    </xf>
    <xf numFmtId="0" fontId="3" fillId="0" borderId="33" xfId="2" applyBorder="1" applyAlignment="1">
      <alignment horizontal="left" vertical="center"/>
    </xf>
    <xf numFmtId="0" fontId="3" fillId="0" borderId="12" xfId="2" applyBorder="1">
      <alignment vertical="center"/>
    </xf>
    <xf numFmtId="0" fontId="3" fillId="0" borderId="13" xfId="2" applyBorder="1">
      <alignment vertical="center"/>
    </xf>
    <xf numFmtId="0" fontId="3" fillId="0" borderId="33" xfId="2" applyBorder="1">
      <alignment vertical="center"/>
    </xf>
    <xf numFmtId="0" fontId="46" fillId="0" borderId="0" xfId="17" applyFont="1" applyAlignment="1">
      <alignment horizontal="left" vertical="center" wrapText="1"/>
    </xf>
    <xf numFmtId="0" fontId="47" fillId="0" borderId="11" xfId="17" applyFont="1" applyBorder="1" applyAlignment="1">
      <alignment horizontal="center" vertical="center" shrinkToFit="1"/>
    </xf>
    <xf numFmtId="0" fontId="47" fillId="0" borderId="68" xfId="17" applyFont="1" applyBorder="1" applyAlignment="1">
      <alignment horizontal="center" vertical="center" shrinkToFit="1"/>
    </xf>
    <xf numFmtId="0" fontId="47" fillId="0" borderId="28" xfId="17" applyFont="1" applyBorder="1" applyAlignment="1">
      <alignment horizontal="center" vertical="center" shrinkToFit="1"/>
    </xf>
    <xf numFmtId="0" fontId="52" fillId="0" borderId="0" xfId="27" applyFont="1">
      <alignment vertical="center"/>
    </xf>
    <xf numFmtId="0" fontId="39" fillId="0" borderId="0" xfId="21" applyFont="1">
      <alignment vertical="center"/>
    </xf>
    <xf numFmtId="0" fontId="52" fillId="0" borderId="0" xfId="27" applyFont="1" applyAlignment="1">
      <alignment vertical="center" wrapText="1"/>
    </xf>
    <xf numFmtId="0" fontId="54" fillId="6" borderId="0" xfId="8" applyFont="1" applyFill="1">
      <alignment vertical="center"/>
    </xf>
    <xf numFmtId="0" fontId="54" fillId="6" borderId="0" xfId="8" applyFont="1" applyFill="1" applyAlignment="1"/>
    <xf numFmtId="0" fontId="55" fillId="6" borderId="0" xfId="24" applyFont="1" applyFill="1">
      <alignment vertical="center"/>
    </xf>
    <xf numFmtId="0" fontId="55" fillId="6" borderId="0" xfId="24" applyFont="1" applyFill="1" applyAlignment="1">
      <alignment vertical="center" wrapText="1"/>
    </xf>
    <xf numFmtId="0" fontId="59" fillId="6" borderId="0" xfId="8" applyFont="1" applyFill="1">
      <alignment vertical="center"/>
    </xf>
    <xf numFmtId="0" fontId="4" fillId="0" borderId="0" xfId="4">
      <alignment vertical="center"/>
    </xf>
    <xf numFmtId="0" fontId="61" fillId="0" borderId="0" xfId="31" applyFont="1">
      <alignment vertical="center"/>
    </xf>
    <xf numFmtId="0" fontId="62" fillId="0" borderId="0" xfId="31" applyFont="1">
      <alignment vertical="center"/>
    </xf>
    <xf numFmtId="0" fontId="63" fillId="0" borderId="0" xfId="4" applyFont="1">
      <alignment vertical="center"/>
    </xf>
    <xf numFmtId="0" fontId="64" fillId="0" borderId="0" xfId="4" applyFont="1">
      <alignment vertical="center"/>
    </xf>
    <xf numFmtId="0" fontId="64" fillId="0" borderId="0" xfId="4" applyFont="1" applyAlignment="1">
      <alignment vertical="center" textRotation="255" wrapText="1"/>
    </xf>
    <xf numFmtId="0" fontId="64" fillId="0" borderId="10" xfId="4" applyFont="1" applyBorder="1">
      <alignment vertical="center"/>
    </xf>
    <xf numFmtId="0" fontId="64" fillId="0" borderId="16" xfId="4" applyFont="1" applyBorder="1">
      <alignment vertical="center"/>
    </xf>
    <xf numFmtId="0" fontId="65" fillId="0" borderId="31" xfId="4" applyFont="1" applyBorder="1" applyAlignment="1">
      <alignment horizontal="center" vertical="center" wrapText="1"/>
    </xf>
    <xf numFmtId="0" fontId="64" fillId="0" borderId="26" xfId="4" applyFont="1" applyBorder="1" applyAlignment="1">
      <alignment horizontal="center" vertical="center"/>
    </xf>
    <xf numFmtId="0" fontId="65" fillId="0" borderId="11" xfId="4" applyFont="1" applyBorder="1" applyAlignment="1">
      <alignment horizontal="center" vertical="center" wrapText="1"/>
    </xf>
    <xf numFmtId="0" fontId="64" fillId="0" borderId="0" xfId="4" applyFont="1" applyAlignment="1">
      <alignment horizontal="center" vertical="center"/>
    </xf>
    <xf numFmtId="0" fontId="64" fillId="0" borderId="0" xfId="4" applyFont="1" applyAlignment="1">
      <alignment horizontal="left" vertical="center" wrapText="1"/>
    </xf>
    <xf numFmtId="0" fontId="64" fillId="0" borderId="176" xfId="4" applyFont="1" applyBorder="1">
      <alignment vertical="center"/>
    </xf>
    <xf numFmtId="0" fontId="64" fillId="0" borderId="177" xfId="4" applyFont="1" applyBorder="1">
      <alignment vertical="center"/>
    </xf>
    <xf numFmtId="0" fontId="64" fillId="0" borderId="112" xfId="4" applyFont="1" applyBorder="1">
      <alignment vertical="center"/>
    </xf>
    <xf numFmtId="0" fontId="64" fillId="0" borderId="178" xfId="4" applyFont="1" applyBorder="1">
      <alignment vertical="center"/>
    </xf>
    <xf numFmtId="0" fontId="64" fillId="0" borderId="16" xfId="4" applyFont="1" applyBorder="1" applyAlignment="1">
      <alignment horizontal="center" vertical="center"/>
    </xf>
    <xf numFmtId="0" fontId="64" fillId="0" borderId="126" xfId="4" applyFont="1" applyBorder="1">
      <alignment vertical="center"/>
    </xf>
    <xf numFmtId="0" fontId="64" fillId="0" borderId="116" xfId="4" applyFont="1" applyBorder="1">
      <alignment vertical="center"/>
    </xf>
    <xf numFmtId="0" fontId="63" fillId="0" borderId="11" xfId="4" applyFont="1" applyBorder="1">
      <alignment vertical="center"/>
    </xf>
    <xf numFmtId="0" fontId="63" fillId="0" borderId="16" xfId="4" applyFont="1" applyBorder="1" applyAlignment="1">
      <alignment horizontal="center" vertical="center"/>
    </xf>
    <xf numFmtId="0" fontId="63" fillId="0" borderId="11" xfId="4" applyFont="1" applyBorder="1" applyAlignment="1">
      <alignment horizontal="center" vertical="center"/>
    </xf>
    <xf numFmtId="0" fontId="10" fillId="0" borderId="0" xfId="4" applyFont="1">
      <alignment vertical="center"/>
    </xf>
    <xf numFmtId="0" fontId="60" fillId="0" borderId="0" xfId="31">
      <alignment vertical="center"/>
    </xf>
    <xf numFmtId="0" fontId="3" fillId="0" borderId="0" xfId="31" applyFont="1">
      <alignment vertical="center"/>
    </xf>
    <xf numFmtId="0" fontId="13" fillId="0" borderId="0" xfId="31" applyFont="1">
      <alignment vertical="center"/>
    </xf>
    <xf numFmtId="0" fontId="23" fillId="0" borderId="0" xfId="0" applyFont="1" applyProtection="1">
      <alignment vertical="center"/>
      <protection locked="0"/>
    </xf>
    <xf numFmtId="0" fontId="23" fillId="0" borderId="16"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23" fillId="0" borderId="48" xfId="0" applyFont="1" applyBorder="1" applyProtection="1">
      <alignment vertical="center"/>
      <protection locked="0"/>
    </xf>
    <xf numFmtId="0" fontId="23" fillId="0" borderId="11" xfId="0" applyFont="1" applyBorder="1" applyAlignment="1" applyProtection="1">
      <alignment horizontal="center" vertical="center"/>
      <protection locked="0"/>
    </xf>
    <xf numFmtId="0" fontId="28" fillId="0" borderId="10" xfId="0" applyFont="1" applyBorder="1" applyAlignment="1" applyProtection="1">
      <alignment horizontal="left" vertical="center"/>
      <protection locked="0"/>
    </xf>
    <xf numFmtId="0" fontId="23" fillId="0" borderId="24" xfId="0" applyFont="1" applyBorder="1" applyAlignment="1" applyProtection="1">
      <alignment horizontal="center" vertical="center"/>
      <protection locked="0"/>
    </xf>
    <xf numFmtId="0" fontId="23" fillId="0" borderId="94" xfId="0" applyFont="1" applyBorder="1" applyAlignment="1" applyProtection="1">
      <alignment horizontal="right" vertical="center"/>
      <protection locked="0"/>
    </xf>
    <xf numFmtId="0" fontId="23" fillId="0" borderId="23" xfId="0" applyFont="1" applyBorder="1" applyAlignment="1" applyProtection="1">
      <alignment horizontal="center" vertical="center"/>
      <protection locked="0"/>
    </xf>
    <xf numFmtId="0" fontId="28" fillId="0" borderId="26" xfId="0" applyFont="1" applyBorder="1" applyAlignment="1" applyProtection="1">
      <alignment horizontal="left" vertical="center"/>
      <protection locked="0"/>
    </xf>
    <xf numFmtId="0" fontId="28" fillId="0" borderId="48" xfId="0" applyFont="1" applyBorder="1" applyAlignment="1" applyProtection="1">
      <alignment horizontal="left" vertical="center"/>
      <protection locked="0"/>
    </xf>
    <xf numFmtId="0" fontId="28" fillId="0" borderId="33" xfId="0" applyFont="1" applyBorder="1" applyAlignment="1" applyProtection="1">
      <alignment horizontal="left" vertical="center"/>
      <protection locked="0"/>
    </xf>
    <xf numFmtId="0" fontId="23" fillId="4" borderId="100" xfId="0" applyFont="1" applyFill="1" applyBorder="1" applyAlignment="1" applyProtection="1">
      <alignment horizontal="center" vertical="center"/>
      <protection locked="0"/>
    </xf>
    <xf numFmtId="0" fontId="23" fillId="0" borderId="33" xfId="0" applyFont="1" applyBorder="1" applyAlignment="1" applyProtection="1">
      <alignment horizontal="right" vertical="center"/>
      <protection locked="0"/>
    </xf>
    <xf numFmtId="0" fontId="27" fillId="0" borderId="0" xfId="0" applyFont="1" applyAlignment="1" applyProtection="1">
      <alignment horizontal="left" vertical="top"/>
      <protection locked="0"/>
    </xf>
    <xf numFmtId="0" fontId="26" fillId="0" borderId="21" xfId="0" applyFont="1" applyBorder="1" applyAlignment="1" applyProtection="1">
      <alignment horizontal="center" vertical="top"/>
      <protection locked="0"/>
    </xf>
    <xf numFmtId="0" fontId="26" fillId="0" borderId="21" xfId="0" applyFont="1" applyBorder="1" applyAlignment="1" applyProtection="1">
      <alignment horizontal="right" vertical="top"/>
      <protection locked="0"/>
    </xf>
    <xf numFmtId="0" fontId="23" fillId="0" borderId="111" xfId="0" applyFont="1" applyBorder="1" applyAlignment="1" applyProtection="1">
      <alignment horizontal="center" vertical="center"/>
      <protection locked="0"/>
    </xf>
    <xf numFmtId="0" fontId="27" fillId="0" borderId="0" xfId="0" applyFont="1" applyAlignment="1" applyProtection="1">
      <alignment horizontal="left" vertical="center"/>
      <protection locked="0"/>
    </xf>
    <xf numFmtId="0" fontId="27" fillId="0" borderId="21" xfId="0" applyFont="1" applyBorder="1" applyAlignment="1" applyProtection="1">
      <alignment horizontal="right" vertical="top"/>
      <protection locked="0"/>
    </xf>
    <xf numFmtId="0" fontId="26" fillId="0" borderId="0" xfId="0" applyFont="1" applyAlignment="1" applyProtection="1">
      <alignment horizontal="right" vertical="top"/>
      <protection locked="0"/>
    </xf>
    <xf numFmtId="0" fontId="29" fillId="0" borderId="92" xfId="0" applyFont="1" applyBorder="1" applyProtection="1">
      <alignment vertical="center"/>
      <protection locked="0"/>
    </xf>
    <xf numFmtId="0" fontId="23" fillId="2" borderId="16" xfId="0" applyFont="1" applyFill="1" applyBorder="1" applyAlignment="1" applyProtection="1">
      <alignment horizontal="center" vertical="center"/>
      <protection locked="0"/>
    </xf>
    <xf numFmtId="0" fontId="23" fillId="2" borderId="10" xfId="0" applyFont="1" applyFill="1" applyBorder="1" applyAlignment="1" applyProtection="1">
      <alignment horizontal="center" vertical="center"/>
      <protection locked="0"/>
    </xf>
    <xf numFmtId="0" fontId="23" fillId="2" borderId="20" xfId="0" applyFont="1" applyFill="1" applyBorder="1" applyAlignment="1" applyProtection="1">
      <alignment horizontal="center" vertical="center"/>
      <protection locked="0"/>
    </xf>
    <xf numFmtId="0" fontId="23" fillId="5" borderId="0" xfId="0" applyFont="1" applyFill="1" applyAlignment="1" applyProtection="1">
      <alignment horizontal="center" vertical="center"/>
      <protection locked="0"/>
    </xf>
    <xf numFmtId="0" fontId="29" fillId="2" borderId="114" xfId="0" applyFont="1" applyFill="1" applyBorder="1" applyProtection="1">
      <alignment vertical="center"/>
      <protection locked="0"/>
    </xf>
    <xf numFmtId="0" fontId="29" fillId="2" borderId="119" xfId="0" applyFont="1" applyFill="1" applyBorder="1" applyProtection="1">
      <alignment vertical="center"/>
      <protection locked="0"/>
    </xf>
    <xf numFmtId="0" fontId="23" fillId="0" borderId="121" xfId="0" applyFont="1" applyBorder="1" applyAlignment="1" applyProtection="1">
      <alignment horizontal="center" vertical="center"/>
      <protection locked="0"/>
    </xf>
    <xf numFmtId="0" fontId="23" fillId="5" borderId="121" xfId="0" applyFont="1" applyFill="1" applyBorder="1" applyAlignment="1" applyProtection="1">
      <alignment horizontal="center" vertical="center"/>
      <protection locked="0"/>
    </xf>
    <xf numFmtId="0" fontId="23" fillId="0" borderId="119" xfId="0" applyFont="1" applyBorder="1" applyAlignment="1" applyProtection="1">
      <alignment horizontal="center" vertical="center"/>
      <protection locked="0"/>
    </xf>
    <xf numFmtId="0" fontId="29" fillId="2" borderId="115" xfId="0" applyFont="1" applyFill="1" applyBorder="1" applyProtection="1">
      <alignment vertical="center"/>
      <protection locked="0"/>
    </xf>
    <xf numFmtId="0" fontId="29" fillId="2" borderId="120" xfId="0" applyFont="1" applyFill="1" applyBorder="1" applyProtection="1">
      <alignment vertical="center"/>
      <protection locked="0"/>
    </xf>
    <xf numFmtId="0" fontId="23" fillId="0" borderId="115" xfId="0" applyFont="1" applyBorder="1" applyAlignment="1" applyProtection="1">
      <alignment horizontal="center" vertical="center"/>
      <protection locked="0"/>
    </xf>
    <xf numFmtId="0" fontId="23" fillId="0" borderId="122" xfId="0" applyFont="1" applyBorder="1" applyAlignment="1" applyProtection="1">
      <alignment horizontal="center" vertical="center"/>
      <protection locked="0"/>
    </xf>
    <xf numFmtId="0" fontId="23" fillId="0" borderId="120" xfId="0" applyFont="1" applyBorder="1" applyProtection="1">
      <alignment vertical="center"/>
      <protection locked="0"/>
    </xf>
    <xf numFmtId="0" fontId="23" fillId="2" borderId="116" xfId="0" applyFont="1" applyFill="1" applyBorder="1" applyAlignment="1" applyProtection="1">
      <alignment horizontal="center" vertical="center" wrapText="1"/>
      <protection locked="0"/>
    </xf>
    <xf numFmtId="0" fontId="23" fillId="2" borderId="108" xfId="0" applyFont="1" applyFill="1" applyBorder="1" applyAlignment="1" applyProtection="1">
      <alignment horizontal="center" vertical="center" wrapText="1"/>
      <protection locked="0"/>
    </xf>
    <xf numFmtId="0" fontId="23" fillId="2" borderId="126" xfId="0" applyFont="1" applyFill="1" applyBorder="1" applyAlignment="1" applyProtection="1">
      <alignment horizontal="center" vertical="center" wrapText="1"/>
      <protection locked="0"/>
    </xf>
    <xf numFmtId="0" fontId="30" fillId="0" borderId="120"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1" fillId="0" borderId="21" xfId="0" applyFont="1" applyBorder="1" applyAlignment="1" applyProtection="1">
      <alignment horizontal="center" wrapText="1"/>
      <protection locked="0"/>
    </xf>
    <xf numFmtId="0" fontId="31" fillId="0" borderId="0" xfId="0" applyFont="1" applyAlignment="1" applyProtection="1">
      <alignment horizontal="center" wrapText="1"/>
      <protection locked="0"/>
    </xf>
    <xf numFmtId="0" fontId="30" fillId="0" borderId="129" xfId="0" applyFont="1" applyBorder="1" applyAlignment="1" applyProtection="1">
      <alignment horizontal="center" vertical="center" wrapText="1"/>
      <protection locked="0"/>
    </xf>
    <xf numFmtId="0" fontId="23" fillId="5" borderId="122" xfId="0" applyFont="1" applyFill="1" applyBorder="1" applyAlignment="1" applyProtection="1">
      <alignment horizontal="center" vertical="center"/>
      <protection locked="0"/>
    </xf>
    <xf numFmtId="0" fontId="31" fillId="0" borderId="98" xfId="0" applyFont="1" applyBorder="1" applyAlignment="1" applyProtection="1">
      <alignment horizontal="center" wrapText="1"/>
      <protection locked="0"/>
    </xf>
    <xf numFmtId="0" fontId="23" fillId="0" borderId="127" xfId="0" applyFont="1" applyBorder="1" applyAlignment="1" applyProtection="1">
      <alignment horizontal="center" vertical="center"/>
      <protection locked="0"/>
    </xf>
    <xf numFmtId="179" fontId="23" fillId="0" borderId="128" xfId="0" applyNumberFormat="1" applyFont="1" applyBorder="1" applyAlignment="1" applyProtection="1">
      <alignment horizontal="center" vertical="center"/>
      <protection locked="0"/>
    </xf>
    <xf numFmtId="0" fontId="23" fillId="0" borderId="128" xfId="0" applyFont="1" applyBorder="1" applyAlignment="1" applyProtection="1">
      <alignment horizontal="center" vertical="center"/>
      <protection locked="0"/>
    </xf>
    <xf numFmtId="0" fontId="30" fillId="0" borderId="33" xfId="0" applyFont="1" applyBorder="1" applyAlignment="1" applyProtection="1">
      <alignment horizontal="center" vertical="center" wrapText="1"/>
      <protection locked="0"/>
    </xf>
    <xf numFmtId="0" fontId="76" fillId="0" borderId="0" xfId="31" applyFont="1">
      <alignment vertical="center"/>
    </xf>
    <xf numFmtId="0" fontId="63" fillId="0" borderId="0" xfId="31" applyFont="1">
      <alignment vertical="center"/>
    </xf>
    <xf numFmtId="0" fontId="63" fillId="0" borderId="0" xfId="31" applyFont="1" applyAlignment="1">
      <alignment vertical="center" wrapText="1"/>
    </xf>
    <xf numFmtId="0" fontId="63" fillId="0" borderId="11" xfId="31" applyFont="1" applyBorder="1">
      <alignment vertical="center"/>
    </xf>
    <xf numFmtId="0" fontId="63" fillId="0" borderId="11" xfId="31" applyFont="1" applyBorder="1" applyAlignment="1">
      <alignment horizontal="center" vertical="center"/>
    </xf>
    <xf numFmtId="0" fontId="63" fillId="0" borderId="11" xfId="31" applyFont="1" applyBorder="1" applyAlignment="1">
      <alignment vertical="center" wrapText="1"/>
    </xf>
    <xf numFmtId="0" fontId="3" fillId="0" borderId="84" xfId="31" applyFont="1" applyBorder="1">
      <alignment vertical="center"/>
    </xf>
    <xf numFmtId="0" fontId="65" fillId="0" borderId="11" xfId="31" applyFont="1" applyBorder="1" applyAlignment="1">
      <alignment horizontal="center" vertical="center" wrapText="1"/>
    </xf>
    <xf numFmtId="0" fontId="63" fillId="0" borderId="11" xfId="31" applyFont="1" applyBorder="1" applyAlignment="1">
      <alignment horizontal="center" vertical="center" wrapText="1"/>
    </xf>
    <xf numFmtId="0" fontId="63" fillId="0" borderId="48" xfId="31" applyFont="1" applyBorder="1" applyAlignment="1">
      <alignment horizontal="center" vertical="center"/>
    </xf>
    <xf numFmtId="0" fontId="63" fillId="0" borderId="21" xfId="31" applyFont="1" applyBorder="1" applyAlignment="1">
      <alignment horizontal="center" vertical="center"/>
    </xf>
    <xf numFmtId="0" fontId="63" fillId="0" borderId="23" xfId="31" applyFont="1" applyBorder="1" applyAlignment="1">
      <alignment horizontal="left" vertical="center" wrapText="1"/>
    </xf>
    <xf numFmtId="0" fontId="63" fillId="0" borderId="23" xfId="31" applyFont="1" applyBorder="1">
      <alignment vertical="center"/>
    </xf>
    <xf numFmtId="0" fontId="63" fillId="0" borderId="16" xfId="31" applyFont="1" applyBorder="1" applyAlignment="1">
      <alignment horizontal="left" vertical="center"/>
    </xf>
    <xf numFmtId="0" fontId="77" fillId="0" borderId="0" xfId="31" applyFont="1" applyAlignment="1">
      <alignment horizontal="center" vertical="center"/>
    </xf>
    <xf numFmtId="0" fontId="63" fillId="0" borderId="0" xfId="31" applyFont="1" applyAlignment="1">
      <alignment horizontal="right" vertical="center"/>
    </xf>
    <xf numFmtId="0" fontId="66" fillId="0" borderId="0" xfId="31" applyFont="1">
      <alignment vertical="center"/>
    </xf>
    <xf numFmtId="0" fontId="77" fillId="0" borderId="0" xfId="31" applyFont="1">
      <alignment vertical="center"/>
    </xf>
    <xf numFmtId="0" fontId="65" fillId="0" borderId="0" xfId="31" applyFont="1">
      <alignment vertical="center"/>
    </xf>
    <xf numFmtId="0" fontId="79" fillId="0" borderId="180" xfId="31" applyFont="1" applyBorder="1" applyAlignment="1">
      <alignment vertical="center" wrapText="1"/>
    </xf>
    <xf numFmtId="0" fontId="79" fillId="0" borderId="182" xfId="31" applyFont="1" applyBorder="1" applyAlignment="1">
      <alignment vertical="center" wrapText="1"/>
    </xf>
    <xf numFmtId="0" fontId="79" fillId="0" borderId="185" xfId="31" applyFont="1" applyBorder="1" applyAlignment="1">
      <alignment vertical="center" wrapText="1"/>
    </xf>
    <xf numFmtId="0" fontId="79" fillId="0" borderId="186" xfId="31" applyFont="1" applyBorder="1" applyAlignment="1">
      <alignment vertical="center" wrapText="1"/>
    </xf>
    <xf numFmtId="0" fontId="76" fillId="0" borderId="21" xfId="31" applyFont="1" applyBorder="1" applyAlignment="1">
      <alignment horizontal="center" vertical="center"/>
    </xf>
    <xf numFmtId="0" fontId="76" fillId="0" borderId="0" xfId="31" applyFont="1" applyAlignment="1">
      <alignment horizontal="right" vertical="center"/>
    </xf>
    <xf numFmtId="0" fontId="6" fillId="0" borderId="0" xfId="4" applyFont="1">
      <alignment vertical="center"/>
    </xf>
    <xf numFmtId="0" fontId="6" fillId="0" borderId="0" xfId="4" applyFont="1" applyAlignment="1">
      <alignment horizontal="left" vertical="center"/>
    </xf>
    <xf numFmtId="0" fontId="63" fillId="0" borderId="0" xfId="4" applyFont="1" applyAlignment="1">
      <alignment vertical="top" wrapText="1"/>
    </xf>
    <xf numFmtId="0" fontId="63" fillId="0" borderId="21" xfId="4" applyFont="1" applyBorder="1">
      <alignment vertical="center"/>
    </xf>
    <xf numFmtId="0" fontId="63" fillId="0" borderId="33" xfId="4" applyFont="1" applyBorder="1">
      <alignment vertical="center"/>
    </xf>
    <xf numFmtId="0" fontId="63" fillId="0" borderId="48" xfId="4" applyFont="1" applyBorder="1">
      <alignment vertical="center"/>
    </xf>
    <xf numFmtId="0" fontId="63" fillId="0" borderId="26" xfId="4" applyFont="1" applyBorder="1">
      <alignment vertical="center"/>
    </xf>
    <xf numFmtId="0" fontId="63" fillId="0" borderId="13" xfId="4" applyFont="1" applyBorder="1">
      <alignment vertical="center"/>
    </xf>
    <xf numFmtId="0" fontId="63" fillId="0" borderId="84" xfId="4" applyFont="1" applyBorder="1">
      <alignment vertical="center"/>
    </xf>
    <xf numFmtId="0" fontId="63" fillId="0" borderId="0" xfId="4" applyFont="1" applyAlignment="1">
      <alignment horizontal="right" vertical="center" indent="1"/>
    </xf>
    <xf numFmtId="0" fontId="82" fillId="0" borderId="0" xfId="4" applyFont="1" applyAlignment="1">
      <alignment horizontal="center" vertical="center" wrapText="1"/>
    </xf>
    <xf numFmtId="0" fontId="63" fillId="0" borderId="65" xfId="4" applyFont="1" applyBorder="1" applyAlignment="1">
      <alignment horizontal="right" vertical="center" indent="1"/>
    </xf>
    <xf numFmtId="0" fontId="63" fillId="0" borderId="53" xfId="4" applyFont="1" applyBorder="1" applyAlignment="1">
      <alignment horizontal="right" vertical="center" indent="1"/>
    </xf>
    <xf numFmtId="0" fontId="63" fillId="0" borderId="54" xfId="4" applyFont="1" applyBorder="1" applyAlignment="1">
      <alignment horizontal="right" vertical="center" indent="1"/>
    </xf>
    <xf numFmtId="0" fontId="63" fillId="3" borderId="25" xfId="4" applyFont="1" applyFill="1" applyBorder="1" applyAlignment="1">
      <alignment horizontal="right" vertical="center" indent="1"/>
    </xf>
    <xf numFmtId="0" fontId="82" fillId="8" borderId="133" xfId="4" applyFont="1" applyFill="1" applyBorder="1" applyAlignment="1">
      <alignment horizontal="center" vertical="center" wrapText="1"/>
    </xf>
    <xf numFmtId="0" fontId="63" fillId="0" borderId="68" xfId="4" applyFont="1" applyBorder="1" applyAlignment="1">
      <alignment horizontal="center" vertical="center"/>
    </xf>
    <xf numFmtId="0" fontId="63" fillId="0" borderId="52" xfId="4" applyFont="1" applyBorder="1" applyAlignment="1">
      <alignment horizontal="right" vertical="center" indent="1"/>
    </xf>
    <xf numFmtId="0" fontId="63" fillId="3" borderId="10" xfId="4" applyFont="1" applyFill="1" applyBorder="1" applyAlignment="1">
      <alignment horizontal="right" vertical="center" indent="1"/>
    </xf>
    <xf numFmtId="0" fontId="82" fillId="8" borderId="132" xfId="4" applyFont="1" applyFill="1" applyBorder="1" applyAlignment="1">
      <alignment horizontal="center" vertical="center"/>
    </xf>
    <xf numFmtId="0" fontId="82" fillId="0" borderId="0" xfId="4" applyFont="1" applyAlignment="1">
      <alignment horizontal="center" vertical="center"/>
    </xf>
    <xf numFmtId="0" fontId="63" fillId="8" borderId="131" xfId="4" applyFont="1" applyFill="1" applyBorder="1">
      <alignment vertical="center"/>
    </xf>
    <xf numFmtId="0" fontId="63" fillId="0" borderId="187" xfId="4" applyFont="1" applyBorder="1">
      <alignment vertical="center"/>
    </xf>
    <xf numFmtId="0" fontId="63" fillId="0" borderId="184" xfId="4" applyFont="1" applyBorder="1" applyAlignment="1">
      <alignment horizontal="right" vertical="center" indent="1"/>
    </xf>
    <xf numFmtId="0" fontId="64" fillId="0" borderId="184" xfId="4" applyFont="1" applyBorder="1">
      <alignment vertical="center"/>
    </xf>
    <xf numFmtId="0" fontId="63" fillId="0" borderId="185" xfId="4" applyFont="1" applyBorder="1">
      <alignment vertical="center"/>
    </xf>
    <xf numFmtId="0" fontId="63" fillId="0" borderId="0" xfId="4" applyFont="1" applyAlignment="1">
      <alignment horizontal="center" vertical="center"/>
    </xf>
    <xf numFmtId="0" fontId="63" fillId="0" borderId="44" xfId="4" applyFont="1" applyBorder="1" applyAlignment="1">
      <alignment horizontal="center" vertical="center"/>
    </xf>
    <xf numFmtId="0" fontId="82" fillId="8" borderId="53" xfId="4" applyFont="1" applyFill="1" applyBorder="1" applyAlignment="1">
      <alignment horizontal="center" vertical="center" wrapText="1"/>
    </xf>
    <xf numFmtId="0" fontId="82" fillId="8" borderId="52" xfId="4" applyFont="1" applyFill="1" applyBorder="1" applyAlignment="1">
      <alignment horizontal="center" vertical="center"/>
    </xf>
    <xf numFmtId="0" fontId="63" fillId="8" borderId="67" xfId="4" applyFont="1" applyFill="1" applyBorder="1">
      <alignment vertical="center"/>
    </xf>
    <xf numFmtId="0" fontId="63" fillId="8" borderId="43" xfId="4" applyFont="1" applyFill="1" applyBorder="1" applyAlignment="1">
      <alignment horizontal="center" vertical="center"/>
    </xf>
    <xf numFmtId="0" fontId="63" fillId="8" borderId="51" xfId="4" applyFont="1" applyFill="1" applyBorder="1">
      <alignment vertical="center"/>
    </xf>
    <xf numFmtId="0" fontId="63" fillId="3" borderId="44" xfId="4" applyFont="1" applyFill="1" applyBorder="1" applyAlignment="1">
      <alignment horizontal="center" vertical="center"/>
    </xf>
    <xf numFmtId="0" fontId="63" fillId="3" borderId="11" xfId="4" applyFont="1" applyFill="1" applyBorder="1" applyAlignment="1">
      <alignment horizontal="center" vertical="center"/>
    </xf>
    <xf numFmtId="0" fontId="63" fillId="0" borderId="16" xfId="4" applyFont="1" applyBorder="1" applyAlignment="1">
      <alignment horizontal="right" vertical="center" indent="1"/>
    </xf>
    <xf numFmtId="0" fontId="63" fillId="3" borderId="11" xfId="4" applyFont="1" applyFill="1" applyBorder="1" applyAlignment="1">
      <alignment horizontal="right" vertical="center" indent="1"/>
    </xf>
    <xf numFmtId="0" fontId="63" fillId="0" borderId="11" xfId="4" applyFont="1" applyBorder="1" applyAlignment="1">
      <alignment horizontal="right" vertical="center" indent="1"/>
    </xf>
    <xf numFmtId="0" fontId="82" fillId="8" borderId="11" xfId="4" applyFont="1" applyFill="1" applyBorder="1" applyAlignment="1">
      <alignment horizontal="center" vertical="center" wrapText="1"/>
    </xf>
    <xf numFmtId="0" fontId="82" fillId="8" borderId="11" xfId="4" applyFont="1" applyFill="1" applyBorder="1" applyAlignment="1">
      <alignment horizontal="center" vertical="center"/>
    </xf>
    <xf numFmtId="0" fontId="63" fillId="8" borderId="67" xfId="4" applyFont="1" applyFill="1" applyBorder="1" applyAlignment="1">
      <alignment horizontal="center" vertical="center"/>
    </xf>
    <xf numFmtId="0" fontId="63" fillId="8" borderId="51" xfId="4" applyFont="1" applyFill="1" applyBorder="1" applyAlignment="1">
      <alignment horizontal="center" vertical="center"/>
    </xf>
    <xf numFmtId="0" fontId="63" fillId="8" borderId="16" xfId="4" applyFont="1" applyFill="1" applyBorder="1" applyAlignment="1">
      <alignment horizontal="center" vertical="center"/>
    </xf>
    <xf numFmtId="0" fontId="63" fillId="8" borderId="11" xfId="4" applyFont="1" applyFill="1" applyBorder="1" applyAlignment="1">
      <alignment horizontal="center" vertical="center"/>
    </xf>
    <xf numFmtId="0" fontId="63" fillId="8" borderId="11" xfId="4" applyFont="1" applyFill="1" applyBorder="1">
      <alignment vertical="center"/>
    </xf>
    <xf numFmtId="0" fontId="63" fillId="0" borderId="12" xfId="4" applyFont="1" applyBorder="1">
      <alignment vertical="center"/>
    </xf>
    <xf numFmtId="0" fontId="63" fillId="0" borderId="17" xfId="4" applyFont="1" applyBorder="1">
      <alignment vertical="center"/>
    </xf>
    <xf numFmtId="0" fontId="82" fillId="0" borderId="48" xfId="4" applyFont="1" applyBorder="1" applyAlignment="1">
      <alignment horizontal="centerContinuous" vertical="center"/>
    </xf>
    <xf numFmtId="0" fontId="63" fillId="0" borderId="0" xfId="4" applyFont="1" applyAlignment="1">
      <alignment horizontal="right" vertical="center"/>
    </xf>
    <xf numFmtId="0" fontId="63" fillId="0" borderId="13" xfId="4" applyFont="1" applyBorder="1" applyAlignment="1">
      <alignment horizontal="center" vertical="center" wrapText="1" justifyLastLine="1"/>
    </xf>
    <xf numFmtId="0" fontId="63" fillId="0" borderId="16" xfId="4" applyFont="1" applyBorder="1">
      <alignment vertical="center"/>
    </xf>
    <xf numFmtId="0" fontId="63" fillId="0" borderId="23" xfId="4" applyFont="1" applyBorder="1">
      <alignment vertical="center"/>
    </xf>
    <xf numFmtId="0" fontId="63" fillId="0" borderId="23" xfId="4" applyFont="1" applyBorder="1" applyAlignment="1">
      <alignment horizontal="left" vertical="center"/>
    </xf>
    <xf numFmtId="0" fontId="77" fillId="0" borderId="10" xfId="4" applyFont="1" applyBorder="1" applyAlignment="1">
      <alignment horizontal="center" vertical="center"/>
    </xf>
    <xf numFmtId="0" fontId="77" fillId="0" borderId="20" xfId="4" applyFont="1" applyBorder="1" applyAlignment="1">
      <alignment horizontal="center" vertical="center"/>
    </xf>
    <xf numFmtId="0" fontId="77" fillId="0" borderId="16" xfId="4" applyFont="1" applyBorder="1" applyAlignment="1">
      <alignment horizontal="center" vertical="center"/>
    </xf>
    <xf numFmtId="0" fontId="63" fillId="0" borderId="16" xfId="4" applyFont="1" applyBorder="1" applyAlignment="1">
      <alignment horizontal="left" vertical="center"/>
    </xf>
    <xf numFmtId="0" fontId="77" fillId="0" borderId="0" xfId="4" applyFont="1" applyAlignment="1">
      <alignment horizontal="center" vertical="center"/>
    </xf>
    <xf numFmtId="0" fontId="77" fillId="0" borderId="0" xfId="4" applyFont="1">
      <alignment vertical="center"/>
    </xf>
    <xf numFmtId="0" fontId="35" fillId="0" borderId="0" xfId="17" applyFont="1">
      <alignment vertical="center"/>
    </xf>
    <xf numFmtId="0" fontId="35" fillId="0" borderId="0" xfId="17" applyFont="1" applyAlignment="1">
      <alignment vertical="center" textRotation="255" shrinkToFit="1"/>
    </xf>
    <xf numFmtId="0" fontId="35" fillId="0" borderId="147" xfId="17" applyFont="1" applyBorder="1" applyAlignment="1">
      <alignment horizontal="center" vertical="center"/>
    </xf>
    <xf numFmtId="0" fontId="35" fillId="0" borderId="74" xfId="17" applyFont="1" applyBorder="1" applyAlignment="1">
      <alignment horizontal="center" vertical="center"/>
    </xf>
    <xf numFmtId="0" fontId="35" fillId="0" borderId="40" xfId="17" applyFont="1" applyBorder="1" applyAlignment="1">
      <alignment horizontal="center" vertical="center"/>
    </xf>
    <xf numFmtId="0" fontId="35" fillId="0" borderId="40" xfId="17" applyFont="1" applyBorder="1">
      <alignment vertical="center"/>
    </xf>
    <xf numFmtId="0" fontId="35" fillId="0" borderId="74" xfId="17" applyFont="1" applyBorder="1">
      <alignment vertical="center"/>
    </xf>
    <xf numFmtId="0" fontId="35" fillId="0" borderId="7" xfId="17" applyFont="1" applyBorder="1">
      <alignment vertical="center"/>
    </xf>
    <xf numFmtId="0" fontId="83" fillId="0" borderId="148" xfId="17" applyFont="1" applyBorder="1">
      <alignment vertical="center"/>
    </xf>
    <xf numFmtId="0" fontId="83" fillId="0" borderId="154" xfId="17" applyFont="1" applyBorder="1">
      <alignment vertical="center"/>
    </xf>
    <xf numFmtId="0" fontId="83" fillId="0" borderId="152" xfId="17" applyFont="1" applyBorder="1">
      <alignment vertical="center"/>
    </xf>
    <xf numFmtId="0" fontId="84" fillId="3" borderId="65" xfId="17" applyFont="1" applyFill="1" applyBorder="1">
      <alignment vertical="center"/>
    </xf>
    <xf numFmtId="0" fontId="84" fillId="3" borderId="44" xfId="17" applyFont="1" applyFill="1" applyBorder="1">
      <alignment vertical="center"/>
    </xf>
    <xf numFmtId="0" fontId="84" fillId="3" borderId="25" xfId="17" applyFont="1" applyFill="1" applyBorder="1">
      <alignment vertical="center"/>
    </xf>
    <xf numFmtId="0" fontId="84" fillId="3" borderId="53" xfId="17" applyFont="1" applyFill="1" applyBorder="1">
      <alignment vertical="center"/>
    </xf>
    <xf numFmtId="0" fontId="84" fillId="3" borderId="68" xfId="17" applyFont="1" applyFill="1" applyBorder="1">
      <alignment vertical="center"/>
    </xf>
    <xf numFmtId="0" fontId="84" fillId="3" borderId="11" xfId="17" applyFont="1" applyFill="1" applyBorder="1">
      <alignment vertical="center"/>
    </xf>
    <xf numFmtId="0" fontId="84" fillId="3" borderId="10" xfId="17" applyFont="1" applyFill="1" applyBorder="1">
      <alignment vertical="center"/>
    </xf>
    <xf numFmtId="0" fontId="84" fillId="3" borderId="52" xfId="17" applyFont="1" applyFill="1" applyBorder="1">
      <alignment vertical="center"/>
    </xf>
    <xf numFmtId="0" fontId="35" fillId="3" borderId="68" xfId="17" applyFont="1" applyFill="1" applyBorder="1">
      <alignment vertical="center"/>
    </xf>
    <xf numFmtId="0" fontId="84" fillId="3" borderId="64" xfId="17" applyFont="1" applyFill="1" applyBorder="1">
      <alignment vertical="center"/>
    </xf>
    <xf numFmtId="0" fontId="84" fillId="3" borderId="31" xfId="17" applyFont="1" applyFill="1" applyBorder="1">
      <alignment vertical="center"/>
    </xf>
    <xf numFmtId="0" fontId="84" fillId="3" borderId="4" xfId="17" applyFont="1" applyFill="1" applyBorder="1">
      <alignment vertical="center"/>
    </xf>
    <xf numFmtId="0" fontId="84" fillId="3" borderId="33" xfId="17" applyFont="1" applyFill="1" applyBorder="1">
      <alignment vertical="center"/>
    </xf>
    <xf numFmtId="0" fontId="84" fillId="3" borderId="67" xfId="17" applyFont="1" applyFill="1" applyBorder="1">
      <alignment vertical="center"/>
    </xf>
    <xf numFmtId="0" fontId="84" fillId="3" borderId="43" xfId="17" applyFont="1" applyFill="1" applyBorder="1">
      <alignment vertical="center"/>
    </xf>
    <xf numFmtId="0" fontId="84" fillId="3" borderId="51" xfId="17" applyFont="1" applyFill="1" applyBorder="1">
      <alignment vertical="center"/>
    </xf>
    <xf numFmtId="0" fontId="84" fillId="3" borderId="9" xfId="17" applyFont="1" applyFill="1" applyBorder="1">
      <alignment vertical="center"/>
    </xf>
    <xf numFmtId="0" fontId="35" fillId="0" borderId="86" xfId="17" applyFont="1" applyBorder="1" applyAlignment="1">
      <alignment vertical="center" shrinkToFit="1"/>
    </xf>
    <xf numFmtId="0" fontId="35" fillId="0" borderId="157" xfId="17" applyFont="1" applyBorder="1" applyAlignment="1">
      <alignment vertical="center" shrinkToFit="1"/>
    </xf>
    <xf numFmtId="0" fontId="35" fillId="0" borderId="38" xfId="17" applyFont="1" applyBorder="1" applyAlignment="1">
      <alignment horizontal="center" vertical="center" shrinkToFit="1"/>
    </xf>
    <xf numFmtId="0" fontId="35" fillId="0" borderId="109" xfId="17" applyFont="1" applyBorder="1" applyAlignment="1">
      <alignment vertical="center" shrinkToFit="1"/>
    </xf>
    <xf numFmtId="0" fontId="35" fillId="0" borderId="23" xfId="17" applyFont="1" applyBorder="1" applyAlignment="1">
      <alignment vertical="center" shrinkToFit="1"/>
    </xf>
    <xf numFmtId="0" fontId="35" fillId="0" borderId="3" xfId="17" applyFont="1" applyBorder="1" applyAlignment="1">
      <alignment horizontal="center" vertical="center" shrinkToFit="1"/>
    </xf>
    <xf numFmtId="0" fontId="35" fillId="0" borderId="0" xfId="17" applyFont="1" applyAlignment="1">
      <alignment horizontal="center" vertical="center"/>
    </xf>
    <xf numFmtId="0" fontId="35" fillId="0" borderId="84" xfId="17" applyFont="1" applyBorder="1" applyAlignment="1">
      <alignment horizontal="center" vertical="center"/>
    </xf>
    <xf numFmtId="0" fontId="35" fillId="0" borderId="0" xfId="17" applyFont="1" applyAlignment="1">
      <alignment horizontal="center" vertical="center" wrapText="1"/>
    </xf>
    <xf numFmtId="0" fontId="35" fillId="0" borderId="13" xfId="17" applyFont="1" applyBorder="1" applyAlignment="1">
      <alignment horizontal="center" vertical="center"/>
    </xf>
    <xf numFmtId="0" fontId="35" fillId="0" borderId="150" xfId="17" applyFont="1" applyBorder="1" applyAlignment="1">
      <alignment horizontal="center" vertical="center"/>
    </xf>
    <xf numFmtId="0" fontId="35" fillId="0" borderId="8" xfId="17" applyFont="1" applyBorder="1" applyAlignment="1">
      <alignment horizontal="center" vertical="center"/>
    </xf>
    <xf numFmtId="0" fontId="35" fillId="0" borderId="149" xfId="17" applyFont="1" applyBorder="1" applyAlignment="1">
      <alignment horizontal="center" vertical="center"/>
    </xf>
    <xf numFmtId="0" fontId="32" fillId="0" borderId="0" xfId="17" applyFont="1">
      <alignment vertical="center"/>
    </xf>
    <xf numFmtId="0" fontId="8" fillId="0" borderId="0" xfId="17" applyFont="1">
      <alignment vertical="center"/>
    </xf>
    <xf numFmtId="0" fontId="40" fillId="0" borderId="0" xfId="17" applyFont="1">
      <alignment vertical="center"/>
    </xf>
    <xf numFmtId="0" fontId="84" fillId="0" borderId="61" xfId="17" applyFont="1" applyBorder="1" applyAlignment="1">
      <alignment vertical="center" shrinkToFit="1"/>
    </xf>
    <xf numFmtId="0" fontId="84" fillId="0" borderId="47" xfId="17" applyFont="1" applyBorder="1" applyAlignment="1">
      <alignment vertical="center" shrinkToFit="1"/>
    </xf>
    <xf numFmtId="0" fontId="84" fillId="0" borderId="152" xfId="17" applyFont="1" applyBorder="1" applyAlignment="1">
      <alignment vertical="center" shrinkToFit="1"/>
    </xf>
    <xf numFmtId="0" fontId="35" fillId="0" borderId="0" xfId="17" applyFont="1" applyAlignment="1">
      <alignment vertical="center" wrapText="1"/>
    </xf>
    <xf numFmtId="0" fontId="87" fillId="0" borderId="0" xfId="33" applyFont="1" applyAlignment="1">
      <alignment vertical="center" shrinkToFit="1"/>
    </xf>
    <xf numFmtId="0" fontId="87" fillId="0" borderId="0" xfId="33" applyFont="1" applyAlignment="1">
      <alignment horizontal="center" vertical="center"/>
    </xf>
    <xf numFmtId="0" fontId="39" fillId="0" borderId="0" xfId="33" applyFont="1">
      <alignment vertical="center"/>
    </xf>
    <xf numFmtId="0" fontId="88" fillId="0" borderId="0" xfId="33" applyFont="1">
      <alignment vertical="center"/>
    </xf>
    <xf numFmtId="181" fontId="35" fillId="0" borderId="0" xfId="17" applyNumberFormat="1" applyFont="1">
      <alignment vertical="center"/>
    </xf>
    <xf numFmtId="0" fontId="84" fillId="3" borderId="109" xfId="17" applyFont="1" applyFill="1" applyBorder="1">
      <alignment vertical="center"/>
    </xf>
    <xf numFmtId="0" fontId="84" fillId="3" borderId="23" xfId="17" applyFont="1" applyFill="1" applyBorder="1">
      <alignment vertical="center"/>
    </xf>
    <xf numFmtId="0" fontId="84" fillId="3" borderId="3" xfId="17" applyFont="1" applyFill="1" applyBorder="1">
      <alignment vertical="center"/>
    </xf>
    <xf numFmtId="0" fontId="89" fillId="0" borderId="0" xfId="33" applyFont="1">
      <alignment vertical="center"/>
    </xf>
    <xf numFmtId="49" fontId="35" fillId="0" borderId="0" xfId="17" applyNumberFormat="1" applyFont="1">
      <alignment vertical="center"/>
    </xf>
    <xf numFmtId="0" fontId="12" fillId="0" borderId="0" xfId="17" applyFont="1" applyAlignment="1">
      <alignment vertical="center" wrapText="1"/>
    </xf>
    <xf numFmtId="0" fontId="84" fillId="3" borderId="61" xfId="17" applyFont="1" applyFill="1" applyBorder="1">
      <alignment vertical="center"/>
    </xf>
    <xf numFmtId="0" fontId="84" fillId="3" borderId="47" xfId="17" applyFont="1" applyFill="1" applyBorder="1">
      <alignment vertical="center"/>
    </xf>
    <xf numFmtId="0" fontId="84" fillId="3" borderId="152" xfId="17" applyFont="1" applyFill="1" applyBorder="1">
      <alignment vertical="center"/>
    </xf>
    <xf numFmtId="0" fontId="6" fillId="0" borderId="204" xfId="17" applyFont="1" applyBorder="1" applyAlignment="1">
      <alignment horizontal="center" vertical="center" textRotation="255"/>
    </xf>
    <xf numFmtId="0" fontId="35" fillId="0" borderId="63" xfId="17" applyFont="1" applyBorder="1" applyAlignment="1">
      <alignment vertical="center" shrinkToFit="1"/>
    </xf>
    <xf numFmtId="0" fontId="12" fillId="0" borderId="0" xfId="17" applyFont="1" applyAlignment="1">
      <alignment horizontal="center" vertical="center" wrapText="1"/>
    </xf>
    <xf numFmtId="183" fontId="35" fillId="0" borderId="0" xfId="17" applyNumberFormat="1" applyFont="1">
      <alignment vertical="center"/>
    </xf>
    <xf numFmtId="183" fontId="35" fillId="0" borderId="147" xfId="17" applyNumberFormat="1" applyFont="1" applyBorder="1">
      <alignment vertical="center"/>
    </xf>
    <xf numFmtId="183" fontId="35" fillId="0" borderId="74" xfId="17" applyNumberFormat="1" applyFont="1" applyBorder="1">
      <alignment vertical="center"/>
    </xf>
    <xf numFmtId="184" fontId="35" fillId="0" borderId="74" xfId="17" applyNumberFormat="1" applyFont="1" applyBorder="1" applyAlignment="1">
      <alignment horizontal="center" vertical="center"/>
    </xf>
    <xf numFmtId="185" fontId="8" fillId="0" borderId="74" xfId="17" applyNumberFormat="1" applyFont="1" applyBorder="1" applyAlignment="1">
      <alignment horizontal="center" vertical="center"/>
    </xf>
    <xf numFmtId="185" fontId="8" fillId="0" borderId="74" xfId="17" applyNumberFormat="1" applyFont="1" applyBorder="1">
      <alignment vertical="center"/>
    </xf>
    <xf numFmtId="184" fontId="35" fillId="0" borderId="74" xfId="17" applyNumberFormat="1" applyFont="1" applyBorder="1">
      <alignment vertical="center"/>
    </xf>
    <xf numFmtId="0" fontId="35" fillId="0" borderId="74" xfId="17" applyFont="1" applyBorder="1" applyAlignment="1">
      <alignment vertical="center" shrinkToFit="1"/>
    </xf>
    <xf numFmtId="0" fontId="35" fillId="0" borderId="7" xfId="17" applyFont="1" applyBorder="1" applyAlignment="1">
      <alignment vertical="center" shrinkToFit="1"/>
    </xf>
    <xf numFmtId="183" fontId="35" fillId="0" borderId="66" xfId="17" applyNumberFormat="1" applyFont="1" applyBorder="1">
      <alignment vertical="center"/>
    </xf>
    <xf numFmtId="183" fontId="35" fillId="0" borderId="33" xfId="17" applyNumberFormat="1" applyFont="1" applyBorder="1">
      <alignment vertical="center"/>
    </xf>
    <xf numFmtId="184" fontId="35" fillId="0" borderId="48" xfId="17" applyNumberFormat="1" applyFont="1" applyBorder="1" applyAlignment="1">
      <alignment horizontal="center" vertical="center"/>
    </xf>
    <xf numFmtId="185" fontId="8" fillId="0" borderId="48" xfId="17" applyNumberFormat="1" applyFont="1" applyBorder="1" applyAlignment="1">
      <alignment horizontal="center" vertical="center"/>
    </xf>
    <xf numFmtId="185" fontId="8" fillId="0" borderId="48" xfId="17" applyNumberFormat="1" applyFont="1" applyBorder="1">
      <alignment vertical="center"/>
    </xf>
    <xf numFmtId="0" fontId="35" fillId="0" borderId="48" xfId="17" applyFont="1" applyBorder="1" applyAlignment="1">
      <alignment horizontal="center" vertical="center"/>
    </xf>
    <xf numFmtId="184" fontId="35" fillId="0" borderId="48" xfId="17" applyNumberFormat="1" applyFont="1" applyBorder="1">
      <alignment vertical="center"/>
    </xf>
    <xf numFmtId="0" fontId="35" fillId="0" borderId="26" xfId="17" applyFont="1" applyBorder="1" applyAlignment="1">
      <alignment horizontal="center" vertical="center"/>
    </xf>
    <xf numFmtId="0" fontId="35" fillId="0" borderId="33" xfId="17" applyFont="1" applyBorder="1" applyAlignment="1">
      <alignment horizontal="center" vertical="center"/>
    </xf>
    <xf numFmtId="0" fontId="35" fillId="0" borderId="26" xfId="17" applyFont="1" applyBorder="1" applyAlignment="1">
      <alignment vertical="center" shrinkToFit="1"/>
    </xf>
    <xf numFmtId="0" fontId="35" fillId="0" borderId="6" xfId="17" applyFont="1" applyBorder="1" applyAlignment="1">
      <alignment vertical="center" shrinkToFit="1"/>
    </xf>
    <xf numFmtId="183" fontId="35" fillId="0" borderId="13" xfId="17" applyNumberFormat="1" applyFont="1" applyBorder="1">
      <alignment vertical="center"/>
    </xf>
    <xf numFmtId="184" fontId="35" fillId="0" borderId="0" xfId="17" applyNumberFormat="1" applyFont="1" applyAlignment="1">
      <alignment horizontal="center" vertical="center"/>
    </xf>
    <xf numFmtId="185" fontId="8" fillId="0" borderId="0" xfId="17" applyNumberFormat="1" applyFont="1" applyAlignment="1">
      <alignment horizontal="center" vertical="center"/>
    </xf>
    <xf numFmtId="185" fontId="8" fillId="0" borderId="0" xfId="17" applyNumberFormat="1" applyFont="1">
      <alignment vertical="center"/>
    </xf>
    <xf numFmtId="184" fontId="35" fillId="0" borderId="0" xfId="17" applyNumberFormat="1" applyFont="1">
      <alignment vertical="center"/>
    </xf>
    <xf numFmtId="0" fontId="35" fillId="0" borderId="84" xfId="17" applyFont="1" applyBorder="1" applyAlignment="1">
      <alignment vertical="center" shrinkToFit="1"/>
    </xf>
    <xf numFmtId="186" fontId="6" fillId="0" borderId="0" xfId="17" applyNumberFormat="1" applyFont="1">
      <alignment vertical="center"/>
    </xf>
    <xf numFmtId="185" fontId="6" fillId="0" borderId="0" xfId="17" applyNumberFormat="1" applyFont="1">
      <alignment vertical="center"/>
    </xf>
    <xf numFmtId="0" fontId="6" fillId="0" borderId="0" xfId="17" applyFont="1" applyAlignment="1">
      <alignment horizontal="center" vertical="center"/>
    </xf>
    <xf numFmtId="184" fontId="6" fillId="0" borderId="0" xfId="17" applyNumberFormat="1" applyFont="1">
      <alignment vertical="center"/>
    </xf>
    <xf numFmtId="0" fontId="6" fillId="0" borderId="84" xfId="17" applyFont="1" applyBorder="1" applyAlignment="1">
      <alignment horizontal="center" vertical="center"/>
    </xf>
    <xf numFmtId="0" fontId="6" fillId="0" borderId="13" xfId="17" applyFont="1" applyBorder="1" applyAlignment="1">
      <alignment horizontal="center" vertical="center"/>
    </xf>
    <xf numFmtId="0" fontId="6" fillId="0" borderId="0" xfId="17" applyFont="1">
      <alignment vertical="center"/>
    </xf>
    <xf numFmtId="187" fontId="6" fillId="0" borderId="0" xfId="17" applyNumberFormat="1" applyFont="1">
      <alignment vertical="center"/>
    </xf>
    <xf numFmtId="0" fontId="6" fillId="0" borderId="0" xfId="17" applyFont="1" applyAlignment="1">
      <alignment horizontal="center" vertical="center" wrapText="1"/>
    </xf>
    <xf numFmtId="0" fontId="6" fillId="0" borderId="11" xfId="17" applyFont="1" applyBorder="1" applyAlignment="1">
      <alignment horizontal="centerContinuous" vertical="center" wrapText="1"/>
    </xf>
    <xf numFmtId="0" fontId="12" fillId="0" borderId="66" xfId="17" applyFont="1" applyBorder="1" applyAlignment="1">
      <alignment horizontal="center" vertical="center" wrapText="1"/>
    </xf>
    <xf numFmtId="0" fontId="12" fillId="7" borderId="12" xfId="17" applyFont="1" applyFill="1" applyBorder="1" applyAlignment="1">
      <alignment horizontal="center" vertical="center" wrapText="1"/>
    </xf>
    <xf numFmtId="183" fontId="35" fillId="7" borderId="17" xfId="17" applyNumberFormat="1" applyFont="1" applyFill="1" applyBorder="1">
      <alignment vertical="center"/>
    </xf>
    <xf numFmtId="183" fontId="35" fillId="9" borderId="12" xfId="17" applyNumberFormat="1" applyFont="1" applyFill="1" applyBorder="1">
      <alignment vertical="center"/>
    </xf>
    <xf numFmtId="0" fontId="35" fillId="9" borderId="17" xfId="17" applyFont="1" applyFill="1" applyBorder="1" applyAlignment="1">
      <alignment vertical="center" shrinkToFit="1"/>
    </xf>
    <xf numFmtId="0" fontId="32" fillId="0" borderId="0" xfId="17" applyFont="1" applyAlignment="1">
      <alignment horizontal="left" vertical="top" wrapText="1"/>
    </xf>
    <xf numFmtId="0" fontId="32" fillId="0" borderId="0" xfId="17" applyFont="1" applyAlignment="1">
      <alignment horizontal="center" vertical="center"/>
    </xf>
    <xf numFmtId="183" fontId="32" fillId="0" borderId="0" xfId="17" applyNumberFormat="1" applyFont="1">
      <alignment vertical="center"/>
    </xf>
    <xf numFmtId="0" fontId="35" fillId="0" borderId="0" xfId="17" applyFont="1" applyAlignment="1">
      <alignment vertical="center" shrinkToFit="1"/>
    </xf>
    <xf numFmtId="183" fontId="6" fillId="0" borderId="48" xfId="17" applyNumberFormat="1" applyFont="1" applyBorder="1">
      <alignment vertical="center"/>
    </xf>
    <xf numFmtId="0" fontId="6" fillId="0" borderId="26" xfId="17" applyFont="1" applyBorder="1">
      <alignment vertical="center"/>
    </xf>
    <xf numFmtId="0" fontId="6" fillId="0" borderId="0" xfId="17" applyFont="1" applyAlignment="1">
      <alignment vertical="center" wrapText="1"/>
    </xf>
    <xf numFmtId="0" fontId="6" fillId="0" borderId="84" xfId="17" applyFont="1" applyBorder="1">
      <alignment vertical="center"/>
    </xf>
    <xf numFmtId="0" fontId="35" fillId="0" borderId="84" xfId="17" applyFont="1" applyBorder="1">
      <alignment vertical="center"/>
    </xf>
    <xf numFmtId="0" fontId="12" fillId="0" borderId="0" xfId="17" applyFont="1" applyAlignment="1">
      <alignment horizontal="centerContinuous" vertical="center" wrapText="1"/>
    </xf>
    <xf numFmtId="0" fontId="12" fillId="0" borderId="0" xfId="17" applyFont="1">
      <alignment vertical="center"/>
    </xf>
    <xf numFmtId="0" fontId="6" fillId="0" borderId="21" xfId="17" applyFont="1" applyBorder="1" applyAlignment="1">
      <alignment vertical="center" wrapText="1"/>
    </xf>
    <xf numFmtId="0" fontId="6" fillId="0" borderId="17" xfId="17" applyFont="1" applyBorder="1">
      <alignment vertical="center"/>
    </xf>
    <xf numFmtId="0" fontId="12" fillId="0" borderId="0" xfId="17" applyFont="1" applyAlignment="1">
      <alignment horizontal="centerContinuous" vertical="center"/>
    </xf>
    <xf numFmtId="183" fontId="35" fillId="0" borderId="146" xfId="17" applyNumberFormat="1" applyFont="1" applyBorder="1">
      <alignment vertical="center"/>
    </xf>
    <xf numFmtId="183" fontId="35" fillId="0" borderId="8" xfId="17" applyNumberFormat="1" applyFont="1" applyBorder="1">
      <alignment vertical="center"/>
    </xf>
    <xf numFmtId="184" fontId="35" fillId="0" borderId="8" xfId="17" applyNumberFormat="1" applyFont="1" applyBorder="1">
      <alignment vertical="center"/>
    </xf>
    <xf numFmtId="0" fontId="91" fillId="0" borderId="8" xfId="17" applyFont="1" applyBorder="1" applyAlignment="1">
      <alignment vertical="center" wrapText="1"/>
    </xf>
    <xf numFmtId="0" fontId="35" fillId="0" borderId="8" xfId="17" applyFont="1" applyBorder="1">
      <alignment vertical="center"/>
    </xf>
    <xf numFmtId="1" fontId="35" fillId="0" borderId="8" xfId="17" applyNumberFormat="1" applyFont="1" applyBorder="1" applyAlignment="1">
      <alignment horizontal="center" vertical="center"/>
    </xf>
    <xf numFmtId="188" fontId="40" fillId="0" borderId="8" xfId="17" applyNumberFormat="1" applyFont="1" applyBorder="1" applyAlignment="1">
      <alignment horizontal="right" vertical="center"/>
    </xf>
    <xf numFmtId="0" fontId="40" fillId="0" borderId="8" xfId="17" applyFont="1" applyBorder="1" applyAlignment="1">
      <alignment horizontal="center" vertical="center"/>
    </xf>
    <xf numFmtId="0" fontId="35" fillId="0" borderId="8" xfId="17" applyFont="1" applyBorder="1" applyAlignment="1">
      <alignment vertical="center" shrinkToFit="1"/>
    </xf>
    <xf numFmtId="0" fontId="35" fillId="0" borderId="105" xfId="17" applyFont="1" applyBorder="1" applyAlignment="1">
      <alignment vertical="center" shrinkToFit="1"/>
    </xf>
    <xf numFmtId="0" fontId="91" fillId="0" borderId="0" xfId="17" applyFont="1" applyAlignment="1">
      <alignment vertical="center" wrapText="1"/>
    </xf>
    <xf numFmtId="1" fontId="35" fillId="0" borderId="0" xfId="17" applyNumberFormat="1" applyFont="1" applyAlignment="1">
      <alignment horizontal="center" vertical="center"/>
    </xf>
    <xf numFmtId="188" fontId="40" fillId="0" borderId="0" xfId="17" applyNumberFormat="1" applyFont="1" applyAlignment="1">
      <alignment horizontal="right" vertical="center"/>
    </xf>
    <xf numFmtId="0" fontId="40" fillId="0" borderId="0" xfId="17" applyFont="1" applyAlignment="1">
      <alignment horizontal="center" vertical="center"/>
    </xf>
    <xf numFmtId="1" fontId="40" fillId="0" borderId="0" xfId="17" applyNumberFormat="1" applyFont="1">
      <alignment vertical="center"/>
    </xf>
    <xf numFmtId="188" fontId="40" fillId="0" borderId="0" xfId="17" applyNumberFormat="1" applyFont="1">
      <alignment vertical="center"/>
    </xf>
    <xf numFmtId="180" fontId="35" fillId="0" borderId="0" xfId="17" applyNumberFormat="1" applyFont="1">
      <alignment vertical="center"/>
    </xf>
    <xf numFmtId="188" fontId="35" fillId="0" borderId="0" xfId="17" applyNumberFormat="1" applyFont="1">
      <alignment vertical="center"/>
    </xf>
    <xf numFmtId="0" fontId="35" fillId="4" borderId="205" xfId="17" applyFont="1" applyFill="1" applyBorder="1">
      <alignment vertical="center"/>
    </xf>
    <xf numFmtId="0" fontId="35" fillId="4" borderId="206" xfId="17" applyFont="1" applyFill="1" applyBorder="1" applyAlignment="1">
      <alignment vertical="center" shrinkToFit="1"/>
    </xf>
    <xf numFmtId="0" fontId="35" fillId="4" borderId="206" xfId="17" applyFont="1" applyFill="1" applyBorder="1" applyAlignment="1">
      <alignment horizontal="center" vertical="center"/>
    </xf>
    <xf numFmtId="0" fontId="50" fillId="4" borderId="206" xfId="17" applyFont="1" applyFill="1" applyBorder="1" applyAlignment="1">
      <alignment horizontal="center" vertical="center"/>
    </xf>
    <xf numFmtId="0" fontId="35" fillId="4" borderId="207" xfId="17" applyFont="1" applyFill="1" applyBorder="1" applyAlignment="1">
      <alignment vertical="center" shrinkToFit="1"/>
    </xf>
    <xf numFmtId="0" fontId="35" fillId="4" borderId="208" xfId="17" applyFont="1" applyFill="1" applyBorder="1" applyAlignment="1">
      <alignment horizontal="left" vertical="center"/>
    </xf>
    <xf numFmtId="0" fontId="35" fillId="4" borderId="209" xfId="17" applyFont="1" applyFill="1" applyBorder="1" applyAlignment="1">
      <alignment vertical="center" shrinkToFit="1"/>
    </xf>
    <xf numFmtId="185" fontId="35" fillId="0" borderId="0" xfId="17" applyNumberFormat="1" applyFont="1">
      <alignment vertical="center"/>
    </xf>
    <xf numFmtId="0" fontId="8" fillId="0" borderId="0" xfId="17" applyFont="1" applyAlignment="1">
      <alignment vertical="center" wrapText="1"/>
    </xf>
    <xf numFmtId="0" fontId="35" fillId="4" borderId="208" xfId="17" applyFont="1" applyFill="1" applyBorder="1">
      <alignment vertical="center"/>
    </xf>
    <xf numFmtId="0" fontId="40" fillId="4" borderId="208" xfId="17" applyFont="1" applyFill="1" applyBorder="1">
      <alignment vertical="center"/>
    </xf>
    <xf numFmtId="0" fontId="35" fillId="4" borderId="0" xfId="17" applyFont="1" applyFill="1" applyAlignment="1">
      <alignment vertical="center" shrinkToFit="1"/>
    </xf>
    <xf numFmtId="0" fontId="35" fillId="4" borderId="0" xfId="17" applyFont="1" applyFill="1">
      <alignment vertical="center"/>
    </xf>
    <xf numFmtId="0" fontId="39" fillId="4" borderId="0" xfId="33" applyFont="1" applyFill="1">
      <alignment vertical="center"/>
    </xf>
    <xf numFmtId="0" fontId="92" fillId="4" borderId="0" xfId="33" applyFont="1" applyFill="1">
      <alignment vertical="center"/>
    </xf>
    <xf numFmtId="0" fontId="91" fillId="0" borderId="0" xfId="17" applyFont="1" applyAlignment="1">
      <alignment horizontal="center" vertical="center" wrapText="1"/>
    </xf>
    <xf numFmtId="0" fontId="8" fillId="0" borderId="0" xfId="17" applyFont="1" applyAlignment="1">
      <alignment horizontal="center" vertical="center" wrapText="1"/>
    </xf>
    <xf numFmtId="0" fontId="94" fillId="0" borderId="21" xfId="33" applyFont="1" applyBorder="1" applyAlignment="1">
      <alignment horizontal="right" vertical="center"/>
    </xf>
    <xf numFmtId="0" fontId="35" fillId="4" borderId="0" xfId="17" applyFont="1" applyFill="1" applyAlignment="1">
      <alignment horizontal="center" vertical="center"/>
    </xf>
    <xf numFmtId="0" fontId="35" fillId="4" borderId="208" xfId="17" applyFont="1" applyFill="1" applyBorder="1" applyAlignment="1">
      <alignment vertical="center" shrinkToFit="1"/>
    </xf>
    <xf numFmtId="0" fontId="50" fillId="4" borderId="0" xfId="17" applyFont="1" applyFill="1" applyAlignment="1">
      <alignment horizontal="center" vertical="center"/>
    </xf>
    <xf numFmtId="0" fontId="35" fillId="0" borderId="31" xfId="17" applyFont="1" applyBorder="1" applyAlignment="1">
      <alignment vertical="center" shrinkToFit="1"/>
    </xf>
    <xf numFmtId="0" fontId="35" fillId="4" borderId="0" xfId="17" applyFont="1" applyFill="1" applyAlignment="1">
      <alignment horizontal="left" vertical="center"/>
    </xf>
    <xf numFmtId="0" fontId="35" fillId="4" borderId="209" xfId="17" applyFont="1" applyFill="1" applyBorder="1" applyAlignment="1">
      <alignment vertical="center" textRotation="255" shrinkToFit="1"/>
    </xf>
    <xf numFmtId="0" fontId="7" fillId="0" borderId="0" xfId="4" applyFont="1">
      <alignment vertical="center"/>
    </xf>
    <xf numFmtId="0" fontId="4" fillId="4" borderId="0" xfId="4" applyFill="1">
      <alignment vertical="center"/>
    </xf>
    <xf numFmtId="0" fontId="35" fillId="4" borderId="0" xfId="17" applyFont="1" applyFill="1" applyAlignment="1">
      <alignment horizontal="centerContinuous" vertical="center"/>
    </xf>
    <xf numFmtId="0" fontId="87" fillId="0" borderId="0" xfId="33" applyFont="1" applyAlignment="1" applyProtection="1">
      <alignment vertical="center" shrinkToFit="1"/>
      <protection locked="0"/>
    </xf>
    <xf numFmtId="0" fontId="49" fillId="0" borderId="0" xfId="33" applyFont="1">
      <alignment vertical="center"/>
    </xf>
    <xf numFmtId="0" fontId="87" fillId="0" borderId="0" xfId="33" applyFont="1">
      <alignment vertical="center"/>
    </xf>
    <xf numFmtId="0" fontId="98" fillId="0" borderId="0" xfId="33" applyFont="1">
      <alignment vertical="center"/>
    </xf>
    <xf numFmtId="0" fontId="43" fillId="0" borderId="0" xfId="33" applyFont="1">
      <alignment vertical="center"/>
    </xf>
    <xf numFmtId="0" fontId="100" fillId="0" borderId="0" xfId="33" applyFont="1" applyAlignment="1">
      <alignment horizontal="right" vertical="center"/>
    </xf>
    <xf numFmtId="190" fontId="101" fillId="0" borderId="0" xfId="33" applyNumberFormat="1" applyFont="1" applyAlignment="1">
      <alignment horizontal="right" vertical="center" shrinkToFit="1"/>
    </xf>
    <xf numFmtId="0" fontId="87" fillId="0" borderId="0" xfId="33" applyFont="1" applyAlignment="1">
      <alignment horizontal="center" vertical="center" shrinkToFit="1"/>
    </xf>
    <xf numFmtId="0" fontId="39" fillId="0" borderId="0" xfId="33" applyFont="1" applyAlignment="1">
      <alignment vertical="center" shrinkToFit="1"/>
    </xf>
    <xf numFmtId="0" fontId="39" fillId="0" borderId="0" xfId="33" applyFont="1" applyAlignment="1">
      <alignment horizontal="center" vertical="center"/>
    </xf>
    <xf numFmtId="0" fontId="25" fillId="0" borderId="0" xfId="33" applyFont="1">
      <alignment vertical="center"/>
    </xf>
    <xf numFmtId="0" fontId="104" fillId="0" borderId="0" xfId="33" applyFont="1" applyAlignment="1">
      <alignment horizontal="left" vertical="center"/>
    </xf>
    <xf numFmtId="0" fontId="87" fillId="0" borderId="0" xfId="33" applyFont="1" applyProtection="1">
      <alignment vertical="center"/>
      <protection locked="0"/>
    </xf>
    <xf numFmtId="0" fontId="43" fillId="0" borderId="0" xfId="33" applyFont="1" applyAlignment="1">
      <alignment horizontal="left" vertical="center"/>
    </xf>
    <xf numFmtId="191" fontId="101" fillId="0" borderId="0" xfId="33" applyNumberFormat="1" applyFont="1">
      <alignment vertical="center"/>
    </xf>
    <xf numFmtId="0" fontId="101" fillId="0" borderId="0" xfId="33" applyFont="1">
      <alignment vertical="center"/>
    </xf>
    <xf numFmtId="0" fontId="76" fillId="0" borderId="0" xfId="17" applyFont="1">
      <alignment vertical="center"/>
    </xf>
    <xf numFmtId="0" fontId="79" fillId="0" borderId="0" xfId="17" applyFont="1" applyAlignment="1">
      <alignment horizontal="center" vertical="center"/>
    </xf>
    <xf numFmtId="0" fontId="79" fillId="0" borderId="0" xfId="17" applyFont="1" applyAlignment="1">
      <alignment horizontal="distributed" vertical="center" indent="1"/>
    </xf>
    <xf numFmtId="0" fontId="79" fillId="0" borderId="0" xfId="17" applyFont="1" applyAlignment="1">
      <alignment horizontal="center" vertical="center" shrinkToFit="1"/>
    </xf>
    <xf numFmtId="0" fontId="79" fillId="0" borderId="0" xfId="17" applyFont="1">
      <alignment vertical="center"/>
    </xf>
    <xf numFmtId="0" fontId="69" fillId="0" borderId="0" xfId="34" applyFont="1">
      <alignment vertical="center"/>
    </xf>
    <xf numFmtId="0" fontId="55" fillId="0" borderId="0" xfId="34" applyFont="1">
      <alignment vertical="center"/>
    </xf>
    <xf numFmtId="0" fontId="111" fillId="0" borderId="0" xfId="35" applyFont="1" applyAlignment="1">
      <alignment horizontal="right" vertical="center"/>
    </xf>
    <xf numFmtId="0" fontId="55" fillId="0" borderId="147" xfId="34" applyFont="1" applyBorder="1" applyAlignment="1">
      <alignment horizontal="center" vertical="center"/>
    </xf>
    <xf numFmtId="0" fontId="55" fillId="0" borderId="151" xfId="34" applyFont="1" applyBorder="1" applyAlignment="1">
      <alignment horizontal="center" vertical="center"/>
    </xf>
    <xf numFmtId="0" fontId="55" fillId="0" borderId="151" xfId="34" applyFont="1" applyBorder="1" applyAlignment="1">
      <alignment horizontal="center" vertical="center" wrapText="1"/>
    </xf>
    <xf numFmtId="0" fontId="55" fillId="0" borderId="69" xfId="34" applyFont="1" applyBorder="1" applyAlignment="1">
      <alignment horizontal="center" vertical="center"/>
    </xf>
    <xf numFmtId="0" fontId="55" fillId="0" borderId="133" xfId="34" applyFont="1" applyBorder="1" applyAlignment="1">
      <alignment horizontal="center" vertical="center"/>
    </xf>
    <xf numFmtId="0" fontId="55" fillId="0" borderId="147" xfId="34" applyFont="1" applyBorder="1" applyAlignment="1">
      <alignment horizontal="center" vertical="center" wrapText="1"/>
    </xf>
    <xf numFmtId="0" fontId="55" fillId="0" borderId="150" xfId="34" applyFont="1" applyBorder="1" applyAlignment="1">
      <alignment horizontal="center" vertical="center" wrapText="1"/>
    </xf>
    <xf numFmtId="0" fontId="55" fillId="0" borderId="28" xfId="34" applyFont="1" applyBorder="1" applyAlignment="1">
      <alignment horizontal="center" vertical="center"/>
    </xf>
    <xf numFmtId="0" fontId="55" fillId="0" borderId="150" xfId="34" applyFont="1" applyBorder="1" applyAlignment="1">
      <alignment horizontal="center" vertical="center"/>
    </xf>
    <xf numFmtId="0" fontId="55" fillId="0" borderId="66" xfId="34" applyFont="1" applyBorder="1" applyAlignment="1">
      <alignment horizontal="center" vertical="center" wrapText="1"/>
    </xf>
    <xf numFmtId="0" fontId="55" fillId="0" borderId="27" xfId="34" applyFont="1" applyBorder="1" applyAlignment="1">
      <alignment horizontal="center" vertical="center"/>
    </xf>
    <xf numFmtId="0" fontId="55" fillId="0" borderId="131" xfId="34" applyFont="1" applyBorder="1" applyAlignment="1">
      <alignment horizontal="center" vertical="center"/>
    </xf>
    <xf numFmtId="0" fontId="55" fillId="0" borderId="146" xfId="34" applyFont="1" applyBorder="1" applyAlignment="1">
      <alignment horizontal="center" vertical="center" wrapText="1"/>
    </xf>
    <xf numFmtId="0" fontId="55" fillId="0" borderId="149" xfId="34" applyFont="1" applyBorder="1" applyAlignment="1">
      <alignment horizontal="center" vertical="center" wrapText="1"/>
    </xf>
    <xf numFmtId="0" fontId="55" fillId="0" borderId="0" xfId="34" applyFont="1" applyAlignment="1">
      <alignment horizontal="center" vertical="center"/>
    </xf>
    <xf numFmtId="0" fontId="55" fillId="0" borderId="0" xfId="34" applyFont="1" applyAlignment="1">
      <alignment horizontal="left" vertical="center" wrapText="1"/>
    </xf>
    <xf numFmtId="0" fontId="55" fillId="0" borderId="0" xfId="34" applyFont="1" applyAlignment="1">
      <alignment horizontal="center" vertical="center" wrapText="1"/>
    </xf>
    <xf numFmtId="0" fontId="55" fillId="0" borderId="146" xfId="34" applyFont="1" applyBorder="1" applyAlignment="1">
      <alignment horizontal="center" vertical="center"/>
    </xf>
    <xf numFmtId="0" fontId="55" fillId="0" borderId="149" xfId="34" applyFont="1" applyBorder="1" applyAlignment="1">
      <alignment horizontal="center" vertical="center"/>
    </xf>
    <xf numFmtId="0" fontId="55" fillId="0" borderId="0" xfId="34" applyFont="1" applyAlignment="1">
      <alignment vertical="center" wrapText="1"/>
    </xf>
    <xf numFmtId="0" fontId="55" fillId="0" borderId="0" xfId="34" applyFont="1" applyAlignment="1">
      <alignment horizontal="left"/>
    </xf>
    <xf numFmtId="0" fontId="114" fillId="0" borderId="53" xfId="31" applyFont="1" applyBorder="1" applyAlignment="1">
      <alignment horizontal="center" vertical="center"/>
    </xf>
    <xf numFmtId="0" fontId="55" fillId="0" borderId="51" xfId="31" applyFont="1" applyBorder="1" applyAlignment="1">
      <alignment horizontal="center" vertical="center" wrapText="1"/>
    </xf>
    <xf numFmtId="0" fontId="71" fillId="0" borderId="0" xfId="31" applyFont="1" applyAlignment="1">
      <alignment horizontal="left" vertical="center"/>
    </xf>
    <xf numFmtId="0" fontId="71" fillId="0" borderId="84" xfId="31" applyFont="1" applyBorder="1" applyAlignment="1">
      <alignment horizontal="left" vertical="center"/>
    </xf>
    <xf numFmtId="0" fontId="39" fillId="0" borderId="0" xfId="35" applyFont="1">
      <alignment vertical="center"/>
    </xf>
    <xf numFmtId="190" fontId="101" fillId="0" borderId="0" xfId="35" applyNumberFormat="1" applyFont="1" applyProtection="1">
      <alignment vertical="center"/>
      <protection locked="0"/>
    </xf>
    <xf numFmtId="0" fontId="87" fillId="0" borderId="0" xfId="35" applyFont="1">
      <alignment vertical="center"/>
    </xf>
    <xf numFmtId="0" fontId="88" fillId="0" borderId="0" xfId="35" applyFont="1">
      <alignment vertical="center"/>
    </xf>
    <xf numFmtId="0" fontId="100" fillId="0" borderId="0" xfId="35" applyFont="1" applyAlignment="1">
      <alignment horizontal="right" vertical="center"/>
    </xf>
    <xf numFmtId="0" fontId="39" fillId="0" borderId="0" xfId="35" applyFont="1" applyAlignment="1">
      <alignment vertical="center" shrinkToFit="1"/>
    </xf>
    <xf numFmtId="0" fontId="39" fillId="0" borderId="0" xfId="35" applyFont="1" applyAlignment="1">
      <alignment horizontal="center" vertical="center"/>
    </xf>
    <xf numFmtId="0" fontId="25" fillId="0" borderId="0" xfId="35" applyFont="1">
      <alignment vertical="center"/>
    </xf>
    <xf numFmtId="0" fontId="104" fillId="0" borderId="0" xfId="35" applyFont="1" applyAlignment="1">
      <alignment horizontal="left" vertical="center"/>
    </xf>
    <xf numFmtId="0" fontId="118" fillId="0" borderId="21" xfId="35" applyFont="1" applyBorder="1" applyAlignment="1">
      <alignment horizontal="right" vertical="center"/>
    </xf>
    <xf numFmtId="0" fontId="39" fillId="0" borderId="21" xfId="35" applyFont="1" applyBorder="1">
      <alignment vertical="center"/>
    </xf>
    <xf numFmtId="0" fontId="89" fillId="0" borderId="0" xfId="35" applyFont="1">
      <alignment vertical="center"/>
    </xf>
    <xf numFmtId="0" fontId="119" fillId="0" borderId="0" xfId="35" applyFont="1" applyAlignment="1">
      <alignment horizontal="left" vertical="center"/>
    </xf>
    <xf numFmtId="0" fontId="103" fillId="0" borderId="0" xfId="35" applyFont="1">
      <alignment vertical="center"/>
    </xf>
    <xf numFmtId="0" fontId="101" fillId="0" borderId="0" xfId="35" applyFont="1">
      <alignment vertical="center"/>
    </xf>
    <xf numFmtId="0" fontId="88" fillId="0" borderId="0" xfId="35" applyFont="1" applyAlignment="1">
      <alignment horizontal="left" vertical="center"/>
    </xf>
    <xf numFmtId="0" fontId="63" fillId="0" borderId="16" xfId="31" applyFont="1" applyBorder="1">
      <alignment vertical="center"/>
    </xf>
    <xf numFmtId="0" fontId="63" fillId="0" borderId="33" xfId="31" applyFont="1" applyBorder="1">
      <alignment vertical="center"/>
    </xf>
    <xf numFmtId="0" fontId="63" fillId="0" borderId="48" xfId="31" applyFont="1" applyBorder="1">
      <alignment vertical="center"/>
    </xf>
    <xf numFmtId="0" fontId="63" fillId="0" borderId="48" xfId="31" applyFont="1" applyBorder="1" applyAlignment="1">
      <alignment vertical="center" wrapText="1"/>
    </xf>
    <xf numFmtId="0" fontId="63" fillId="0" borderId="26" xfId="31" applyFont="1" applyBorder="1" applyAlignment="1">
      <alignment vertical="center" wrapText="1"/>
    </xf>
    <xf numFmtId="0" fontId="63" fillId="0" borderId="13" xfId="31" applyFont="1" applyBorder="1">
      <alignment vertical="center"/>
    </xf>
    <xf numFmtId="0" fontId="63" fillId="0" borderId="140" xfId="31" applyFont="1" applyBorder="1" applyAlignment="1">
      <alignment horizontal="right" vertical="center"/>
    </xf>
    <xf numFmtId="0" fontId="63" fillId="0" borderId="16" xfId="31" applyFont="1" applyBorder="1" applyAlignment="1">
      <alignment horizontal="right" vertical="center"/>
    </xf>
    <xf numFmtId="0" fontId="63" fillId="0" borderId="11" xfId="31" applyFont="1" applyBorder="1" applyAlignment="1">
      <alignment horizontal="right" vertical="center"/>
    </xf>
    <xf numFmtId="0" fontId="63" fillId="0" borderId="84" xfId="31" applyFont="1" applyBorder="1" applyAlignment="1">
      <alignment vertical="center" wrapText="1"/>
    </xf>
    <xf numFmtId="0" fontId="63" fillId="0" borderId="23" xfId="31" applyFont="1" applyBorder="1" applyAlignment="1">
      <alignment horizontal="right" vertical="center"/>
    </xf>
    <xf numFmtId="0" fontId="63" fillId="0" borderId="12" xfId="31" applyFont="1" applyBorder="1">
      <alignment vertical="center"/>
    </xf>
    <xf numFmtId="0" fontId="63" fillId="0" borderId="21" xfId="31" applyFont="1" applyBorder="1">
      <alignment vertical="center"/>
    </xf>
    <xf numFmtId="0" fontId="63" fillId="0" borderId="21" xfId="31" applyFont="1" applyBorder="1" applyAlignment="1">
      <alignment vertical="center" wrapText="1"/>
    </xf>
    <xf numFmtId="0" fontId="63" fillId="0" borderId="17" xfId="31" applyFont="1" applyBorder="1" applyAlignment="1">
      <alignment vertical="center" wrapText="1"/>
    </xf>
    <xf numFmtId="0" fontId="63" fillId="0" borderId="0" xfId="31" applyFont="1" applyAlignment="1">
      <alignment horizontal="center" wrapText="1"/>
    </xf>
    <xf numFmtId="0" fontId="63" fillId="0" borderId="0" xfId="31" applyFont="1" applyAlignment="1">
      <alignment horizontal="center" vertical="center" wrapText="1"/>
    </xf>
    <xf numFmtId="0" fontId="63" fillId="0" borderId="0" xfId="31" applyFont="1" applyAlignment="1">
      <alignment horizontal="center" vertical="center"/>
    </xf>
    <xf numFmtId="0" fontId="76" fillId="0" borderId="84" xfId="31" applyFont="1" applyBorder="1">
      <alignment vertical="center"/>
    </xf>
    <xf numFmtId="0" fontId="63" fillId="0" borderId="11" xfId="31" applyFont="1" applyBorder="1" applyAlignment="1">
      <alignment horizontal="left" vertical="center"/>
    </xf>
    <xf numFmtId="0" fontId="121" fillId="0" borderId="0" xfId="32" applyFont="1">
      <alignment vertical="center"/>
    </xf>
    <xf numFmtId="0" fontId="122" fillId="0" borderId="0" xfId="32" applyFont="1">
      <alignment vertical="center"/>
    </xf>
    <xf numFmtId="0" fontId="121" fillId="0" borderId="10" xfId="32" applyFont="1" applyBorder="1">
      <alignment vertical="center"/>
    </xf>
    <xf numFmtId="0" fontId="121" fillId="0" borderId="20" xfId="32" applyFont="1" applyBorder="1" applyAlignment="1">
      <alignment horizontal="center" vertical="center"/>
    </xf>
    <xf numFmtId="0" fontId="121" fillId="0" borderId="20" xfId="32" applyFont="1" applyBorder="1">
      <alignment vertical="center"/>
    </xf>
    <xf numFmtId="0" fontId="121" fillId="0" borderId="20" xfId="32" applyFont="1" applyBorder="1" applyAlignment="1">
      <alignment horizontal="left" vertical="center"/>
    </xf>
    <xf numFmtId="0" fontId="121" fillId="0" borderId="16" xfId="32" applyFont="1" applyBorder="1">
      <alignment vertical="center"/>
    </xf>
    <xf numFmtId="0" fontId="121" fillId="0" borderId="13" xfId="32" applyFont="1" applyBorder="1">
      <alignment vertical="center"/>
    </xf>
    <xf numFmtId="0" fontId="121" fillId="0" borderId="21" xfId="32" applyFont="1" applyBorder="1">
      <alignment vertical="center"/>
    </xf>
    <xf numFmtId="0" fontId="121" fillId="0" borderId="21" xfId="32" applyFont="1" applyBorder="1" applyAlignment="1">
      <alignment horizontal="left" vertical="center"/>
    </xf>
    <xf numFmtId="0" fontId="121" fillId="0" borderId="17" xfId="32" applyFont="1" applyBorder="1">
      <alignment vertical="center"/>
    </xf>
    <xf numFmtId="0" fontId="121" fillId="4" borderId="0" xfId="32" applyFont="1" applyFill="1" applyAlignment="1">
      <alignment horizontal="left" vertical="center"/>
    </xf>
    <xf numFmtId="0" fontId="122" fillId="0" borderId="20" xfId="32" applyFont="1" applyBorder="1">
      <alignment vertical="center"/>
    </xf>
    <xf numFmtId="0" fontId="122" fillId="0" borderId="20" xfId="32" applyFont="1" applyBorder="1" applyAlignment="1">
      <alignment horizontal="center" vertical="center"/>
    </xf>
    <xf numFmtId="0" fontId="121" fillId="0" borderId="10" xfId="32" applyFont="1" applyBorder="1" applyAlignment="1">
      <alignment horizontal="center" vertical="center"/>
    </xf>
    <xf numFmtId="0" fontId="123" fillId="0" borderId="0" xfId="32" applyFont="1">
      <alignment vertical="center"/>
    </xf>
    <xf numFmtId="0" fontId="121" fillId="0" borderId="0" xfId="32" applyFont="1" applyAlignment="1">
      <alignment horizontal="left" vertical="top"/>
    </xf>
    <xf numFmtId="0" fontId="121" fillId="0" borderId="21" xfId="32" applyFont="1" applyBorder="1" applyAlignment="1">
      <alignment horizontal="center" vertical="center"/>
    </xf>
    <xf numFmtId="0" fontId="122" fillId="0" borderId="0" xfId="32" applyFont="1" applyAlignment="1">
      <alignment horizontal="left" vertical="top" wrapText="1"/>
    </xf>
    <xf numFmtId="0" fontId="124" fillId="0" borderId="0" xfId="32" applyFont="1">
      <alignment vertical="center"/>
    </xf>
    <xf numFmtId="0" fontId="122" fillId="0" borderId="12" xfId="32" applyFont="1" applyBorder="1">
      <alignment vertical="center"/>
    </xf>
    <xf numFmtId="0" fontId="122" fillId="0" borderId="21" xfId="32" applyFont="1" applyBorder="1">
      <alignment vertical="center"/>
    </xf>
    <xf numFmtId="0" fontId="122" fillId="0" borderId="21" xfId="32" applyFont="1" applyBorder="1" applyAlignment="1">
      <alignment horizontal="center" vertical="center"/>
    </xf>
    <xf numFmtId="0" fontId="122" fillId="0" borderId="10" xfId="32" applyFont="1" applyBorder="1">
      <alignment vertical="center"/>
    </xf>
    <xf numFmtId="0" fontId="122" fillId="0" borderId="16" xfId="32" applyFont="1" applyBorder="1">
      <alignment vertical="center"/>
    </xf>
    <xf numFmtId="0" fontId="121" fillId="0" borderId="12" xfId="32" applyFont="1" applyBorder="1">
      <alignment vertical="center"/>
    </xf>
    <xf numFmtId="0" fontId="121" fillId="0" borderId="26" xfId="32" applyFont="1" applyBorder="1">
      <alignment vertical="center"/>
    </xf>
    <xf numFmtId="0" fontId="121" fillId="0" borderId="84" xfId="32" applyFont="1" applyBorder="1">
      <alignment vertical="center"/>
    </xf>
    <xf numFmtId="0" fontId="122" fillId="0" borderId="10" xfId="32" applyFont="1" applyBorder="1" applyAlignment="1">
      <alignment horizontal="left" vertical="center"/>
    </xf>
    <xf numFmtId="0" fontId="122" fillId="0" borderId="20" xfId="32" applyFont="1" applyBorder="1" applyAlignment="1">
      <alignment horizontal="left" vertical="center"/>
    </xf>
    <xf numFmtId="0" fontId="121" fillId="0" borderId="33" xfId="32" applyFont="1" applyBorder="1">
      <alignment vertical="center"/>
    </xf>
    <xf numFmtId="0" fontId="121" fillId="0" borderId="48" xfId="32" applyFont="1" applyBorder="1">
      <alignment vertical="center"/>
    </xf>
    <xf numFmtId="0" fontId="122" fillId="0" borderId="48" xfId="32" applyFont="1" applyBorder="1">
      <alignment vertical="center"/>
    </xf>
    <xf numFmtId="0" fontId="124" fillId="0" borderId="0" xfId="32" applyFont="1" applyAlignment="1">
      <alignment horizontal="left" vertical="center"/>
    </xf>
    <xf numFmtId="0" fontId="128" fillId="0" borderId="0" xfId="32" applyFont="1">
      <alignment vertical="center"/>
    </xf>
    <xf numFmtId="0" fontId="121" fillId="4" borderId="11" xfId="32" applyFont="1" applyFill="1" applyBorder="1">
      <alignment vertical="center"/>
    </xf>
    <xf numFmtId="31" fontId="121" fillId="0" borderId="0" xfId="32" applyNumberFormat="1" applyFont="1">
      <alignment vertical="center"/>
    </xf>
    <xf numFmtId="31" fontId="121" fillId="0" borderId="48" xfId="32" applyNumberFormat="1" applyFont="1" applyBorder="1">
      <alignment vertical="center"/>
    </xf>
    <xf numFmtId="0" fontId="129" fillId="0" borderId="0" xfId="32" applyFont="1">
      <alignment vertical="center"/>
    </xf>
    <xf numFmtId="0" fontId="129" fillId="0" borderId="0" xfId="32" applyFont="1" applyAlignment="1">
      <alignment vertical="center" wrapText="1"/>
    </xf>
    <xf numFmtId="0" fontId="0" fillId="0" borderId="48" xfId="2" applyFont="1" applyBorder="1" applyAlignment="1">
      <alignment horizontal="center" vertical="center" textRotation="255" wrapText="1"/>
    </xf>
    <xf numFmtId="0" fontId="0" fillId="0" borderId="17" xfId="2" applyFont="1" applyBorder="1" applyAlignment="1">
      <alignment vertical="center" wrapText="1"/>
    </xf>
    <xf numFmtId="0" fontId="0" fillId="0" borderId="21" xfId="2" applyFont="1" applyBorder="1" applyAlignment="1">
      <alignment vertical="center" wrapText="1"/>
    </xf>
    <xf numFmtId="0" fontId="0" fillId="0" borderId="84" xfId="2" applyFont="1" applyBorder="1" applyAlignment="1">
      <alignment vertical="center" wrapText="1"/>
    </xf>
    <xf numFmtId="0" fontId="0" fillId="0" borderId="26" xfId="2" applyFont="1" applyBorder="1" applyAlignment="1">
      <alignment vertical="center" wrapText="1"/>
    </xf>
    <xf numFmtId="0" fontId="0" fillId="0" borderId="48" xfId="2" applyFont="1" applyBorder="1" applyAlignment="1">
      <alignment vertical="center" wrapText="1"/>
    </xf>
    <xf numFmtId="0" fontId="3" fillId="0" borderId="0" xfId="0" applyFont="1">
      <alignment vertical="center"/>
    </xf>
    <xf numFmtId="0" fontId="133" fillId="0" borderId="0" xfId="38" applyFont="1">
      <alignment vertical="center"/>
    </xf>
    <xf numFmtId="0" fontId="133" fillId="0" borderId="33" xfId="38" applyFont="1" applyBorder="1">
      <alignment vertical="center"/>
    </xf>
    <xf numFmtId="0" fontId="133" fillId="0" borderId="48" xfId="38" applyFont="1" applyBorder="1">
      <alignment vertical="center"/>
    </xf>
    <xf numFmtId="0" fontId="133" fillId="0" borderId="26" xfId="38" applyFont="1" applyBorder="1">
      <alignment vertical="center"/>
    </xf>
    <xf numFmtId="0" fontId="133" fillId="0" borderId="13" xfId="38" applyFont="1" applyBorder="1">
      <alignment vertical="center"/>
    </xf>
    <xf numFmtId="0" fontId="133" fillId="0" borderId="84" xfId="38" applyFont="1" applyBorder="1">
      <alignment vertical="center"/>
    </xf>
    <xf numFmtId="0" fontId="134" fillId="0" borderId="0" xfId="38" applyFont="1">
      <alignment vertical="center"/>
    </xf>
    <xf numFmtId="0" fontId="137" fillId="0" borderId="84" xfId="38" applyFont="1" applyBorder="1">
      <alignment vertical="center"/>
    </xf>
    <xf numFmtId="0" fontId="133" fillId="0" borderId="12" xfId="38" applyFont="1" applyBorder="1">
      <alignment vertical="center"/>
    </xf>
    <xf numFmtId="0" fontId="133" fillId="0" borderId="21" xfId="38" applyFont="1" applyBorder="1">
      <alignment vertical="center"/>
    </xf>
    <xf numFmtId="0" fontId="137" fillId="0" borderId="17" xfId="38" applyFont="1" applyBorder="1">
      <alignment vertical="center"/>
    </xf>
    <xf numFmtId="0" fontId="133" fillId="0" borderId="0" xfId="38" applyFont="1" applyAlignment="1">
      <alignment horizontal="center" vertical="center"/>
    </xf>
    <xf numFmtId="0" fontId="133" fillId="0" borderId="48" xfId="38" applyFont="1" applyBorder="1" applyAlignment="1">
      <alignment horizontal="right" vertical="center"/>
    </xf>
    <xf numFmtId="0" fontId="23" fillId="0" borderId="0" xfId="34" applyFont="1" applyProtection="1">
      <alignment vertical="center"/>
      <protection locked="0"/>
    </xf>
    <xf numFmtId="0" fontId="31" fillId="0" borderId="0" xfId="38" applyFont="1" applyAlignment="1" applyProtection="1">
      <alignment horizontal="center" wrapText="1"/>
      <protection locked="0"/>
    </xf>
    <xf numFmtId="0" fontId="30" fillId="0" borderId="0" xfId="38" applyFont="1" applyAlignment="1" applyProtection="1">
      <alignment horizontal="center" vertical="center" wrapText="1"/>
      <protection locked="0"/>
    </xf>
    <xf numFmtId="0" fontId="30" fillId="0" borderId="33" xfId="38" applyFont="1" applyBorder="1" applyAlignment="1" applyProtection="1">
      <alignment horizontal="center" vertical="center" wrapText="1"/>
      <protection locked="0"/>
    </xf>
    <xf numFmtId="0" fontId="23" fillId="0" borderId="48" xfId="38" applyFont="1" applyBorder="1" applyAlignment="1" applyProtection="1">
      <alignment horizontal="center" vertical="center"/>
      <protection locked="0"/>
    </xf>
    <xf numFmtId="0" fontId="30" fillId="0" borderId="129" xfId="38" applyFont="1" applyBorder="1" applyAlignment="1" applyProtection="1">
      <alignment horizontal="center" vertical="center" wrapText="1"/>
      <protection locked="0"/>
    </xf>
    <xf numFmtId="0" fontId="23" fillId="0" borderId="128" xfId="38" applyFont="1" applyBorder="1" applyAlignment="1" applyProtection="1">
      <alignment horizontal="center" vertical="center"/>
      <protection locked="0"/>
    </xf>
    <xf numFmtId="179" fontId="23" fillId="0" borderId="128" xfId="38" applyNumberFormat="1" applyFont="1" applyBorder="1" applyAlignment="1" applyProtection="1">
      <alignment horizontal="center" vertical="center"/>
      <protection locked="0"/>
    </xf>
    <xf numFmtId="0" fontId="23" fillId="0" borderId="127" xfId="38" applyFont="1" applyBorder="1" applyAlignment="1" applyProtection="1">
      <alignment horizontal="center" vertical="center"/>
      <protection locked="0"/>
    </xf>
    <xf numFmtId="0" fontId="29" fillId="2" borderId="120" xfId="38" applyFont="1" applyFill="1" applyBorder="1" applyProtection="1">
      <alignment vertical="center"/>
      <protection locked="0"/>
    </xf>
    <xf numFmtId="0" fontId="29" fillId="2" borderId="115" xfId="38" applyFont="1" applyFill="1" applyBorder="1" applyProtection="1">
      <alignment vertical="center"/>
      <protection locked="0"/>
    </xf>
    <xf numFmtId="0" fontId="31" fillId="0" borderId="98" xfId="38" applyFont="1" applyBorder="1" applyAlignment="1" applyProtection="1">
      <alignment horizontal="center" wrapText="1"/>
      <protection locked="0"/>
    </xf>
    <xf numFmtId="0" fontId="23" fillId="0" borderId="122" xfId="38" applyFont="1" applyBorder="1" applyAlignment="1" applyProtection="1">
      <alignment horizontal="center" vertical="center"/>
      <protection locked="0"/>
    </xf>
    <xf numFmtId="0" fontId="23" fillId="5" borderId="122" xfId="38" applyFont="1" applyFill="1" applyBorder="1" applyAlignment="1" applyProtection="1">
      <alignment horizontal="center" vertical="center"/>
      <protection locked="0"/>
    </xf>
    <xf numFmtId="0" fontId="23" fillId="0" borderId="115" xfId="38" applyFont="1" applyBorder="1" applyAlignment="1" applyProtection="1">
      <alignment horizontal="center" vertical="center"/>
      <protection locked="0"/>
    </xf>
    <xf numFmtId="0" fontId="31" fillId="0" borderId="21" xfId="38" applyFont="1" applyBorder="1" applyAlignment="1" applyProtection="1">
      <alignment horizontal="center" wrapText="1"/>
      <protection locked="0"/>
    </xf>
    <xf numFmtId="0" fontId="30" fillId="0" borderId="120" xfId="38" applyFont="1" applyBorder="1" applyAlignment="1" applyProtection="1">
      <alignment horizontal="center" vertical="center" wrapText="1"/>
      <protection locked="0"/>
    </xf>
    <xf numFmtId="0" fontId="23" fillId="2" borderId="126" xfId="38" applyFont="1" applyFill="1" applyBorder="1" applyAlignment="1" applyProtection="1">
      <alignment horizontal="center" vertical="center" wrapText="1"/>
      <protection locked="0"/>
    </xf>
    <xf numFmtId="0" fontId="23" fillId="2" borderId="108" xfId="38" applyFont="1" applyFill="1" applyBorder="1" applyAlignment="1" applyProtection="1">
      <alignment horizontal="center" vertical="center" wrapText="1"/>
      <protection locked="0"/>
    </xf>
    <xf numFmtId="0" fontId="23" fillId="2" borderId="116" xfId="38" applyFont="1" applyFill="1" applyBorder="1" applyAlignment="1" applyProtection="1">
      <alignment horizontal="center" vertical="center" wrapText="1"/>
      <protection locked="0"/>
    </xf>
    <xf numFmtId="0" fontId="23" fillId="0" borderId="120" xfId="38" applyFont="1" applyBorder="1" applyProtection="1">
      <alignment vertical="center"/>
      <protection locked="0"/>
    </xf>
    <xf numFmtId="0" fontId="23" fillId="0" borderId="0" xfId="38" applyFont="1" applyAlignment="1" applyProtection="1">
      <alignment horizontal="center" vertical="center"/>
      <protection locked="0"/>
    </xf>
    <xf numFmtId="0" fontId="23" fillId="0" borderId="119" xfId="38" applyFont="1" applyBorder="1" applyAlignment="1" applyProtection="1">
      <alignment horizontal="center" vertical="center"/>
      <protection locked="0"/>
    </xf>
    <xf numFmtId="0" fontId="23" fillId="0" borderId="121" xfId="38" applyFont="1" applyBorder="1" applyAlignment="1" applyProtection="1">
      <alignment horizontal="center" vertical="center"/>
      <protection locked="0"/>
    </xf>
    <xf numFmtId="0" fontId="23" fillId="5" borderId="121" xfId="38" applyFont="1" applyFill="1" applyBorder="1" applyAlignment="1" applyProtection="1">
      <alignment horizontal="center" vertical="center"/>
      <protection locked="0"/>
    </xf>
    <xf numFmtId="0" fontId="29" fillId="2" borderId="119" xfId="38" applyFont="1" applyFill="1" applyBorder="1" applyProtection="1">
      <alignment vertical="center"/>
      <protection locked="0"/>
    </xf>
    <xf numFmtId="0" fontId="29" fillId="2" borderId="114" xfId="38" applyFont="1" applyFill="1" applyBorder="1" applyProtection="1">
      <alignment vertical="center"/>
      <protection locked="0"/>
    </xf>
    <xf numFmtId="0" fontId="23" fillId="5" borderId="0" xfId="38" applyFont="1" applyFill="1" applyAlignment="1" applyProtection="1">
      <alignment horizontal="center" vertical="center"/>
      <protection locked="0"/>
    </xf>
    <xf numFmtId="0" fontId="23" fillId="2" borderId="10" xfId="38" applyFont="1" applyFill="1" applyBorder="1" applyAlignment="1" applyProtection="1">
      <alignment horizontal="center" vertical="center"/>
      <protection locked="0"/>
    </xf>
    <xf numFmtId="0" fontId="23" fillId="2" borderId="20" xfId="38" applyFont="1" applyFill="1" applyBorder="1" applyAlignment="1" applyProtection="1">
      <alignment horizontal="center" vertical="center"/>
      <protection locked="0"/>
    </xf>
    <xf numFmtId="0" fontId="23" fillId="2" borderId="16" xfId="38" applyFont="1" applyFill="1" applyBorder="1" applyAlignment="1" applyProtection="1">
      <alignment horizontal="center" vertical="center"/>
      <protection locked="0"/>
    </xf>
    <xf numFmtId="0" fontId="26" fillId="0" borderId="21" xfId="38" applyFont="1" applyBorder="1" applyAlignment="1" applyProtection="1">
      <alignment horizontal="right" vertical="top"/>
      <protection locked="0"/>
    </xf>
    <xf numFmtId="0" fontId="27" fillId="0" borderId="0" xfId="34" applyFont="1" applyAlignment="1" applyProtection="1">
      <alignment horizontal="left" vertical="top"/>
      <protection locked="0"/>
    </xf>
    <xf numFmtId="0" fontId="29" fillId="0" borderId="92" xfId="38" applyFont="1" applyBorder="1" applyAlignment="1" applyProtection="1">
      <alignment horizontal="center" vertical="center"/>
      <protection locked="0"/>
    </xf>
    <xf numFmtId="0" fontId="23" fillId="4" borderId="100" xfId="38" applyFont="1" applyFill="1" applyBorder="1" applyAlignment="1" applyProtection="1">
      <alignment horizontal="center" vertical="center"/>
      <protection locked="0"/>
    </xf>
    <xf numFmtId="0" fontId="23" fillId="0" borderId="11" xfId="38" applyFont="1" applyBorder="1" applyAlignment="1" applyProtection="1">
      <alignment horizontal="center" vertical="center"/>
      <protection locked="0"/>
    </xf>
    <xf numFmtId="0" fontId="26" fillId="0" borderId="0" xfId="38" applyFont="1" applyAlignment="1" applyProtection="1">
      <alignment horizontal="right" vertical="top"/>
      <protection locked="0"/>
    </xf>
    <xf numFmtId="0" fontId="28" fillId="0" borderId="33" xfId="38" applyFont="1" applyBorder="1" applyAlignment="1" applyProtection="1">
      <alignment horizontal="left" vertical="center"/>
      <protection locked="0"/>
    </xf>
    <xf numFmtId="0" fontId="28" fillId="0" borderId="48" xfId="38" applyFont="1" applyBorder="1" applyAlignment="1" applyProtection="1">
      <alignment horizontal="left" vertical="center"/>
      <protection locked="0"/>
    </xf>
    <xf numFmtId="0" fontId="28" fillId="0" borderId="26" xfId="38" applyFont="1" applyBorder="1" applyAlignment="1" applyProtection="1">
      <alignment horizontal="left" vertical="center"/>
      <protection locked="0"/>
    </xf>
    <xf numFmtId="0" fontId="23" fillId="0" borderId="94" xfId="38" applyFont="1" applyBorder="1" applyAlignment="1" applyProtection="1">
      <alignment horizontal="right" vertical="center"/>
      <protection locked="0"/>
    </xf>
    <xf numFmtId="0" fontId="28" fillId="0" borderId="10" xfId="38" applyFont="1" applyBorder="1" applyAlignment="1" applyProtection="1">
      <alignment horizontal="left" vertical="center"/>
      <protection locked="0"/>
    </xf>
    <xf numFmtId="0" fontId="27" fillId="0" borderId="21" xfId="38" applyFont="1" applyBorder="1" applyAlignment="1" applyProtection="1">
      <alignment horizontal="right" vertical="top"/>
      <protection locked="0"/>
    </xf>
    <xf numFmtId="0" fontId="27" fillId="0" borderId="0" xfId="34" applyFont="1" applyAlignment="1" applyProtection="1">
      <alignment horizontal="left" vertical="center"/>
      <protection locked="0"/>
    </xf>
    <xf numFmtId="0" fontId="23" fillId="0" borderId="111" xfId="38" applyFont="1" applyBorder="1" applyAlignment="1" applyProtection="1">
      <alignment horizontal="center" vertical="center"/>
      <protection locked="0"/>
    </xf>
    <xf numFmtId="0" fontId="23" fillId="0" borderId="23" xfId="38" applyFont="1" applyBorder="1" applyAlignment="1" applyProtection="1">
      <alignment horizontal="center" vertical="center"/>
      <protection locked="0"/>
    </xf>
    <xf numFmtId="0" fontId="26" fillId="0" borderId="21" xfId="38" applyFont="1" applyBorder="1" applyAlignment="1" applyProtection="1">
      <alignment horizontal="center" vertical="top"/>
      <protection locked="0"/>
    </xf>
    <xf numFmtId="0" fontId="23" fillId="0" borderId="33" xfId="38" applyFont="1" applyBorder="1" applyAlignment="1" applyProtection="1">
      <alignment horizontal="center" vertical="center"/>
      <protection locked="0"/>
    </xf>
    <xf numFmtId="0" fontId="23" fillId="0" borderId="24" xfId="38" applyFont="1" applyBorder="1" applyAlignment="1" applyProtection="1">
      <alignment horizontal="center" vertical="center"/>
      <protection locked="0"/>
    </xf>
    <xf numFmtId="0" fontId="23" fillId="0" borderId="16" xfId="38" applyFont="1" applyBorder="1" applyAlignment="1" applyProtection="1">
      <alignment horizontal="center" vertical="center"/>
      <protection locked="0"/>
    </xf>
    <xf numFmtId="0" fontId="23" fillId="0" borderId="94" xfId="38" applyFont="1" applyBorder="1" applyAlignment="1" applyProtection="1">
      <alignment horizontal="center" vertical="center"/>
      <protection locked="0"/>
    </xf>
    <xf numFmtId="0" fontId="23" fillId="0" borderId="48" xfId="38" applyFont="1" applyBorder="1" applyProtection="1">
      <alignment vertical="center"/>
      <protection locked="0"/>
    </xf>
    <xf numFmtId="0" fontId="29" fillId="0" borderId="92" xfId="38" applyFont="1" applyBorder="1" applyProtection="1">
      <alignment vertical="center"/>
      <protection locked="0"/>
    </xf>
    <xf numFmtId="0" fontId="23" fillId="0" borderId="33" xfId="38" applyFont="1" applyBorder="1" applyAlignment="1" applyProtection="1">
      <alignment horizontal="right" vertical="center"/>
      <protection locked="0"/>
    </xf>
    <xf numFmtId="0" fontId="39" fillId="0" borderId="0" xfId="38" applyFont="1">
      <alignment vertical="center"/>
    </xf>
    <xf numFmtId="0" fontId="39" fillId="5" borderId="0" xfId="38" applyFont="1" applyFill="1">
      <alignment vertical="center"/>
    </xf>
    <xf numFmtId="0" fontId="43" fillId="5" borderId="0" xfId="38" applyFont="1" applyFill="1" applyAlignment="1">
      <alignment horizontal="right" vertical="center"/>
    </xf>
    <xf numFmtId="0" fontId="39" fillId="5" borderId="33" xfId="38" applyFont="1" applyFill="1" applyBorder="1">
      <alignment vertical="center"/>
    </xf>
    <xf numFmtId="0" fontId="39" fillId="5" borderId="48" xfId="38" applyFont="1" applyFill="1" applyBorder="1">
      <alignment vertical="center"/>
    </xf>
    <xf numFmtId="0" fontId="39" fillId="5" borderId="26" xfId="38" applyFont="1" applyFill="1" applyBorder="1">
      <alignment vertical="center"/>
    </xf>
    <xf numFmtId="0" fontId="39" fillId="5" borderId="13" xfId="38" applyFont="1" applyFill="1" applyBorder="1">
      <alignment vertical="center"/>
    </xf>
    <xf numFmtId="0" fontId="89" fillId="5" borderId="0" xfId="38" applyFont="1" applyFill="1" applyAlignment="1">
      <alignment horizontal="center" vertical="center"/>
    </xf>
    <xf numFmtId="0" fontId="39" fillId="5" borderId="224" xfId="38" applyFont="1" applyFill="1" applyBorder="1">
      <alignment vertical="center"/>
    </xf>
    <xf numFmtId="0" fontId="39" fillId="5" borderId="225" xfId="38" applyFont="1" applyFill="1" applyBorder="1">
      <alignment vertical="center"/>
    </xf>
    <xf numFmtId="0" fontId="39" fillId="5" borderId="226" xfId="38" applyFont="1" applyFill="1" applyBorder="1">
      <alignment vertical="center"/>
    </xf>
    <xf numFmtId="0" fontId="89" fillId="5" borderId="84" xfId="38" applyFont="1" applyFill="1" applyBorder="1" applyAlignment="1">
      <alignment horizontal="center" vertical="center"/>
    </xf>
    <xf numFmtId="0" fontId="39" fillId="5" borderId="227" xfId="38" applyFont="1" applyFill="1" applyBorder="1">
      <alignment vertical="center"/>
    </xf>
    <xf numFmtId="0" fontId="39" fillId="5" borderId="228" xfId="38" applyFont="1" applyFill="1" applyBorder="1">
      <alignment vertical="center"/>
    </xf>
    <xf numFmtId="0" fontId="39" fillId="5" borderId="229" xfId="38" applyFont="1" applyFill="1" applyBorder="1">
      <alignment vertical="center"/>
    </xf>
    <xf numFmtId="0" fontId="39" fillId="5" borderId="230" xfId="38" applyFont="1" applyFill="1" applyBorder="1">
      <alignment vertical="center"/>
    </xf>
    <xf numFmtId="0" fontId="39" fillId="5" borderId="231" xfId="38" applyFont="1" applyFill="1" applyBorder="1">
      <alignment vertical="center"/>
    </xf>
    <xf numFmtId="0" fontId="39" fillId="5" borderId="232" xfId="38" applyFont="1" applyFill="1" applyBorder="1">
      <alignment vertical="center"/>
    </xf>
    <xf numFmtId="0" fontId="89" fillId="5" borderId="13" xfId="38" applyFont="1" applyFill="1" applyBorder="1" applyAlignment="1">
      <alignment horizontal="center" vertical="center"/>
    </xf>
    <xf numFmtId="0" fontId="89" fillId="3" borderId="12" xfId="38" applyFont="1" applyFill="1" applyBorder="1">
      <alignment vertical="center"/>
    </xf>
    <xf numFmtId="0" fontId="89" fillId="3" borderId="21" xfId="38" applyFont="1" applyFill="1" applyBorder="1">
      <alignment vertical="center"/>
    </xf>
    <xf numFmtId="0" fontId="89" fillId="3" borderId="17" xfId="38" applyFont="1" applyFill="1" applyBorder="1">
      <alignment vertical="center"/>
    </xf>
    <xf numFmtId="0" fontId="139" fillId="5" borderId="0" xfId="38" applyFont="1" applyFill="1">
      <alignment vertical="center"/>
    </xf>
    <xf numFmtId="0" fontId="39" fillId="5" borderId="84" xfId="38" applyFont="1" applyFill="1" applyBorder="1">
      <alignment vertical="center"/>
    </xf>
    <xf numFmtId="0" fontId="88" fillId="5" borderId="229" xfId="38" applyFont="1" applyFill="1" applyBorder="1">
      <alignment vertical="center"/>
    </xf>
    <xf numFmtId="0" fontId="43" fillId="5" borderId="229" xfId="38" applyFont="1" applyFill="1" applyBorder="1">
      <alignment vertical="center"/>
    </xf>
    <xf numFmtId="0" fontId="43" fillId="5" borderId="232" xfId="38" applyFont="1" applyFill="1" applyBorder="1">
      <alignment vertical="center"/>
    </xf>
    <xf numFmtId="0" fontId="39" fillId="5" borderId="224" xfId="38" applyFont="1" applyFill="1" applyBorder="1" applyAlignment="1">
      <alignment vertical="top" shrinkToFit="1"/>
    </xf>
    <xf numFmtId="0" fontId="39" fillId="5" borderId="225" xfId="38" applyFont="1" applyFill="1" applyBorder="1" applyAlignment="1">
      <alignment vertical="top" shrinkToFit="1"/>
    </xf>
    <xf numFmtId="0" fontId="39" fillId="5" borderId="227" xfId="38" applyFont="1" applyFill="1" applyBorder="1" applyAlignment="1">
      <alignment vertical="top" shrinkToFit="1"/>
    </xf>
    <xf numFmtId="0" fontId="39" fillId="5" borderId="228" xfId="38" applyFont="1" applyFill="1" applyBorder="1" applyAlignment="1">
      <alignment vertical="top" shrinkToFit="1"/>
    </xf>
    <xf numFmtId="0" fontId="139" fillId="5" borderId="229" xfId="38" applyFont="1" applyFill="1" applyBorder="1">
      <alignment vertical="center"/>
    </xf>
    <xf numFmtId="0" fontId="43" fillId="5" borderId="228" xfId="38" applyFont="1" applyFill="1" applyBorder="1">
      <alignment vertical="center"/>
    </xf>
    <xf numFmtId="0" fontId="139" fillId="5" borderId="232" xfId="38" applyFont="1" applyFill="1" applyBorder="1">
      <alignment vertical="center"/>
    </xf>
    <xf numFmtId="0" fontId="39" fillId="5" borderId="12" xfId="38" applyFont="1" applyFill="1" applyBorder="1">
      <alignment vertical="center"/>
    </xf>
    <xf numFmtId="0" fontId="39" fillId="5" borderId="21" xfId="38" applyFont="1" applyFill="1" applyBorder="1">
      <alignment vertical="center"/>
    </xf>
    <xf numFmtId="0" fontId="39" fillId="5" borderId="17" xfId="38" applyFont="1" applyFill="1" applyBorder="1">
      <alignment vertical="center"/>
    </xf>
    <xf numFmtId="0" fontId="43" fillId="5" borderId="233" xfId="38" applyFont="1" applyFill="1" applyBorder="1">
      <alignment vertical="center"/>
    </xf>
    <xf numFmtId="0" fontId="43" fillId="5" borderId="114" xfId="38" applyFont="1" applyFill="1" applyBorder="1">
      <alignment vertical="center"/>
    </xf>
    <xf numFmtId="0" fontId="39" fillId="5" borderId="232" xfId="38" applyFont="1" applyFill="1" applyBorder="1" applyAlignment="1">
      <alignment horizontal="left" vertical="center"/>
    </xf>
    <xf numFmtId="0" fontId="43" fillId="5" borderId="0" xfId="38" applyFont="1" applyFill="1">
      <alignment vertical="center"/>
    </xf>
    <xf numFmtId="0" fontId="141" fillId="5" borderId="13" xfId="38" applyFont="1" applyFill="1" applyBorder="1" applyAlignment="1">
      <alignment vertical="center" wrapText="1"/>
    </xf>
    <xf numFmtId="0" fontId="43" fillId="5" borderId="0" xfId="38" applyFont="1" applyFill="1" applyAlignment="1">
      <alignment vertical="center" wrapText="1"/>
    </xf>
    <xf numFmtId="0" fontId="39" fillId="5" borderId="0" xfId="38" applyFont="1" applyFill="1" applyAlignment="1">
      <alignment horizontal="left" vertical="center"/>
    </xf>
    <xf numFmtId="0" fontId="141" fillId="5" borderId="0" xfId="38" applyFont="1" applyFill="1" applyAlignment="1">
      <alignment vertical="center" wrapText="1"/>
    </xf>
    <xf numFmtId="0" fontId="3" fillId="0" borderId="21" xfId="2" applyBorder="1" applyAlignment="1">
      <alignment horizontal="center" vertical="center"/>
    </xf>
    <xf numFmtId="0" fontId="3" fillId="0" borderId="0" xfId="5" applyFont="1">
      <alignment vertical="center"/>
    </xf>
    <xf numFmtId="0" fontId="3" fillId="0" borderId="0" xfId="2" applyAlignment="1">
      <alignment vertical="center" textRotation="255" wrapText="1"/>
    </xf>
    <xf numFmtId="0" fontId="3" fillId="0" borderId="48" xfId="2" applyBorder="1" applyAlignment="1">
      <alignment vertical="center" textRotation="255" wrapText="1"/>
    </xf>
    <xf numFmtId="0" fontId="3" fillId="0" borderId="21" xfId="2" applyBorder="1" applyAlignment="1">
      <alignment horizontal="center" vertical="center" textRotation="255" wrapText="1"/>
    </xf>
    <xf numFmtId="0" fontId="44" fillId="0" borderId="0" xfId="2" applyFont="1">
      <alignment vertical="center"/>
    </xf>
    <xf numFmtId="0" fontId="4" fillId="0" borderId="0" xfId="5" quotePrefix="1">
      <alignment vertical="center"/>
    </xf>
    <xf numFmtId="38" fontId="3" fillId="0" borderId="0" xfId="37" applyFont="1" applyFill="1" applyBorder="1" applyAlignment="1">
      <alignment horizontal="center" vertical="center"/>
    </xf>
    <xf numFmtId="0" fontId="35" fillId="0" borderId="0" xfId="17" applyFont="1" applyAlignment="1">
      <alignment horizontal="left" vertical="center"/>
    </xf>
    <xf numFmtId="0" fontId="11" fillId="0" borderId="0" xfId="0" applyFont="1">
      <alignment vertical="center"/>
    </xf>
    <xf numFmtId="0" fontId="71" fillId="0" borderId="0" xfId="0" applyFont="1" applyAlignment="1">
      <alignment horizontal="right" vertical="center"/>
    </xf>
    <xf numFmtId="0" fontId="3" fillId="0" borderId="0" xfId="0" applyFont="1" applyAlignment="1">
      <alignment horizontal="right" vertical="center"/>
    </xf>
    <xf numFmtId="0" fontId="71" fillId="0" borderId="0" xfId="0" applyFont="1">
      <alignment vertical="center"/>
    </xf>
    <xf numFmtId="0" fontId="72" fillId="0" borderId="0" xfId="0" applyFont="1">
      <alignment vertical="center"/>
    </xf>
    <xf numFmtId="0" fontId="11" fillId="0" borderId="0" xfId="0" applyFont="1" applyAlignment="1">
      <alignment horizontal="center" vertical="center"/>
    </xf>
    <xf numFmtId="0" fontId="69" fillId="0" borderId="16" xfId="0" applyFont="1" applyBorder="1" applyAlignment="1">
      <alignment horizontal="center" vertical="center"/>
    </xf>
    <xf numFmtId="0" fontId="69" fillId="0" borderId="0" xfId="0" applyFont="1" applyAlignment="1">
      <alignment horizontal="center" vertical="center"/>
    </xf>
    <xf numFmtId="0" fontId="69" fillId="0" borderId="0" xfId="0" applyFont="1" applyAlignment="1">
      <alignment horizontal="left" vertical="center"/>
    </xf>
    <xf numFmtId="0" fontId="71" fillId="0" borderId="0" xfId="0" applyFont="1" applyAlignment="1">
      <alignment horizontal="left" vertical="center" wrapText="1"/>
    </xf>
    <xf numFmtId="0" fontId="71" fillId="0" borderId="0" xfId="0" applyFont="1" applyAlignment="1">
      <alignment horizontal="center" vertical="center"/>
    </xf>
    <xf numFmtId="0" fontId="69" fillId="0" borderId="0" xfId="0" applyFont="1">
      <alignment vertical="center"/>
    </xf>
    <xf numFmtId="0" fontId="69" fillId="4" borderId="23" xfId="0" applyFont="1" applyFill="1" applyBorder="1" applyAlignment="1">
      <alignment horizontal="centerContinuous" vertical="center"/>
    </xf>
    <xf numFmtId="0" fontId="69" fillId="4" borderId="11" xfId="0" applyFont="1" applyFill="1" applyBorder="1" applyAlignment="1">
      <alignment horizontal="center" vertical="center"/>
    </xf>
    <xf numFmtId="0" fontId="13" fillId="0" borderId="0" xfId="0" applyFont="1">
      <alignment vertical="center"/>
    </xf>
    <xf numFmtId="0" fontId="13" fillId="0" borderId="0" xfId="0" applyFont="1" applyAlignment="1">
      <alignment horizontal="left" vertical="center"/>
    </xf>
    <xf numFmtId="0" fontId="71" fillId="0" borderId="0" xfId="28" applyFont="1">
      <alignment vertical="center"/>
    </xf>
    <xf numFmtId="0" fontId="114" fillId="0" borderId="0" xfId="4" applyFont="1" applyAlignment="1">
      <alignment horizontal="right" vertical="center"/>
    </xf>
    <xf numFmtId="0" fontId="71" fillId="0" borderId="0" xfId="4" applyFont="1">
      <alignment vertical="center"/>
    </xf>
    <xf numFmtId="0" fontId="3" fillId="0" borderId="0" xfId="28" applyFont="1">
      <alignment vertical="center"/>
    </xf>
    <xf numFmtId="0" fontId="146" fillId="0" borderId="0" xfId="28" applyFont="1" applyAlignment="1">
      <alignment horizontal="center" vertical="center"/>
    </xf>
    <xf numFmtId="0" fontId="72" fillId="0" borderId="0" xfId="28" applyFont="1" applyAlignment="1">
      <alignment horizontal="center" vertical="center"/>
    </xf>
    <xf numFmtId="0" fontId="147" fillId="0" borderId="0" xfId="17" applyFont="1">
      <alignment vertical="center"/>
    </xf>
    <xf numFmtId="0" fontId="147" fillId="0" borderId="13" xfId="28" applyFont="1" applyBorder="1" applyAlignment="1">
      <alignment horizontal="center" vertical="center" wrapText="1"/>
    </xf>
    <xf numFmtId="0" fontId="147" fillId="0" borderId="33" xfId="28" applyFont="1" applyBorder="1" applyAlignment="1">
      <alignment horizontal="center" vertical="center" wrapText="1"/>
    </xf>
    <xf numFmtId="0" fontId="148" fillId="0" borderId="56" xfId="28" applyFont="1" applyBorder="1" applyAlignment="1">
      <alignment horizontal="center" vertical="center" wrapText="1"/>
    </xf>
    <xf numFmtId="0" fontId="148" fillId="0" borderId="58" xfId="28" applyFont="1" applyBorder="1" applyAlignment="1">
      <alignment horizontal="center" vertical="center" wrapText="1"/>
    </xf>
    <xf numFmtId="0" fontId="148" fillId="0" borderId="20" xfId="28" applyFont="1" applyBorder="1" applyAlignment="1">
      <alignment horizontal="center" vertical="center" wrapText="1"/>
    </xf>
    <xf numFmtId="0" fontId="150" fillId="0" borderId="53" xfId="28" applyFont="1" applyBorder="1" applyAlignment="1">
      <alignment horizontal="center" vertical="center" shrinkToFit="1"/>
    </xf>
    <xf numFmtId="0" fontId="150" fillId="0" borderId="57" xfId="28" applyFont="1" applyBorder="1" applyAlignment="1">
      <alignment horizontal="center" vertical="center" shrinkToFit="1"/>
    </xf>
    <xf numFmtId="0" fontId="150" fillId="0" borderId="59" xfId="28" applyFont="1" applyBorder="1" applyAlignment="1">
      <alignment horizontal="center" vertical="center" shrinkToFit="1"/>
    </xf>
    <xf numFmtId="0" fontId="150" fillId="0" borderId="22" xfId="28" applyFont="1" applyBorder="1" applyAlignment="1">
      <alignment horizontal="center" vertical="center" shrinkToFit="1"/>
    </xf>
    <xf numFmtId="0" fontId="150" fillId="0" borderId="65" xfId="28" applyFont="1" applyBorder="1" applyAlignment="1">
      <alignment horizontal="center" vertical="center" shrinkToFit="1"/>
    </xf>
    <xf numFmtId="0" fontId="147" fillId="0" borderId="43" xfId="28" applyFont="1" applyBorder="1" applyAlignment="1">
      <alignment horizontal="center" vertical="center" wrapText="1"/>
    </xf>
    <xf numFmtId="0" fontId="147" fillId="0" borderId="11" xfId="28" applyFont="1" applyBorder="1" applyAlignment="1">
      <alignment horizontal="center" vertical="center" wrapText="1"/>
    </xf>
    <xf numFmtId="0" fontId="147" fillId="0" borderId="44" xfId="28" applyFont="1" applyBorder="1" applyAlignment="1">
      <alignment horizontal="center" vertical="center" wrapText="1"/>
    </xf>
    <xf numFmtId="0" fontId="63" fillId="0" borderId="0" xfId="0" applyFont="1">
      <alignment vertical="center"/>
    </xf>
    <xf numFmtId="0" fontId="63" fillId="0" borderId="0" xfId="0" applyFont="1" applyAlignment="1">
      <alignment horizontal="right" vertical="center"/>
    </xf>
    <xf numFmtId="0" fontId="153" fillId="0" borderId="0" xfId="0" applyFont="1" applyAlignment="1">
      <alignment horizontal="center" vertical="center"/>
    </xf>
    <xf numFmtId="0" fontId="63" fillId="0" borderId="51" xfId="0" applyFont="1" applyBorder="1" applyAlignment="1">
      <alignment horizontal="left" vertical="center"/>
    </xf>
    <xf numFmtId="0" fontId="63" fillId="0" borderId="53" xfId="0" applyFont="1" applyBorder="1" applyAlignment="1">
      <alignment horizontal="left" vertical="center"/>
    </xf>
    <xf numFmtId="0" fontId="63" fillId="0" borderId="0" xfId="0" applyFont="1" applyAlignment="1">
      <alignment horizontal="left" vertical="center"/>
    </xf>
    <xf numFmtId="0" fontId="63" fillId="0" borderId="51" xfId="0" applyFont="1" applyBorder="1" applyAlignment="1">
      <alignment horizontal="center" vertical="center"/>
    </xf>
    <xf numFmtId="0" fontId="63" fillId="0" borderId="52" xfId="0" applyFont="1" applyBorder="1" applyAlignment="1">
      <alignment horizontal="center" vertical="center"/>
    </xf>
    <xf numFmtId="0" fontId="63" fillId="0" borderId="52" xfId="0" applyFont="1" applyBorder="1" applyAlignment="1">
      <alignment horizontal="center" vertical="center" wrapText="1"/>
    </xf>
    <xf numFmtId="0" fontId="63" fillId="0" borderId="16" xfId="0" applyFont="1" applyBorder="1" applyAlignment="1">
      <alignment horizontal="center" vertical="center"/>
    </xf>
    <xf numFmtId="0" fontId="63" fillId="0" borderId="16" xfId="0" applyFont="1" applyBorder="1" applyAlignment="1">
      <alignment horizontal="left" vertical="center"/>
    </xf>
    <xf numFmtId="0" fontId="63" fillId="0" borderId="53" xfId="0" applyFont="1" applyBorder="1" applyAlignment="1">
      <alignment horizontal="center" vertical="center"/>
    </xf>
    <xf numFmtId="0" fontId="3" fillId="0" borderId="0" xfId="4" applyFont="1">
      <alignment vertical="center"/>
    </xf>
    <xf numFmtId="0" fontId="153" fillId="0" borderId="0" xfId="4" applyFont="1" applyAlignment="1">
      <alignment horizontal="center" vertical="center" shrinkToFit="1"/>
    </xf>
    <xf numFmtId="176" fontId="63" fillId="0" borderId="33" xfId="4" applyNumberFormat="1" applyFont="1" applyBorder="1" applyAlignment="1">
      <alignment horizontal="center" vertical="center"/>
    </xf>
    <xf numFmtId="176" fontId="63" fillId="0" borderId="10" xfId="4" applyNumberFormat="1" applyFont="1" applyBorder="1" applyAlignment="1">
      <alignment horizontal="center" vertical="center"/>
    </xf>
    <xf numFmtId="10" fontId="81" fillId="0" borderId="23" xfId="4" applyNumberFormat="1" applyFont="1" applyBorder="1" applyAlignment="1">
      <alignment horizontal="center" vertical="center"/>
    </xf>
    <xf numFmtId="0" fontId="81" fillId="0" borderId="109" xfId="4" applyFont="1" applyBorder="1" applyAlignment="1">
      <alignment horizontal="center" vertical="center"/>
    </xf>
    <xf numFmtId="0" fontId="63" fillId="0" borderId="106" xfId="4" applyFont="1" applyBorder="1">
      <alignment vertical="center"/>
    </xf>
    <xf numFmtId="0" fontId="81" fillId="0" borderId="97" xfId="4" applyFont="1" applyBorder="1" applyAlignment="1">
      <alignment horizontal="center" vertical="center"/>
    </xf>
    <xf numFmtId="0" fontId="81" fillId="0" borderId="110" xfId="4" applyFont="1" applyBorder="1" applyAlignment="1">
      <alignment horizontal="center" vertical="center"/>
    </xf>
    <xf numFmtId="0" fontId="63" fillId="0" borderId="52" xfId="4" applyFont="1" applyBorder="1">
      <alignment vertical="center"/>
    </xf>
    <xf numFmtId="0" fontId="81" fillId="0" borderId="11" xfId="4" applyFont="1" applyBorder="1">
      <alignment vertical="center"/>
    </xf>
    <xf numFmtId="0" fontId="81" fillId="0" borderId="68" xfId="4" applyFont="1" applyBorder="1">
      <alignment vertical="center"/>
    </xf>
    <xf numFmtId="0" fontId="63" fillId="0" borderId="68" xfId="4" applyFont="1" applyBorder="1">
      <alignment vertical="center"/>
    </xf>
    <xf numFmtId="0" fontId="63" fillId="0" borderId="53" xfId="4" applyFont="1" applyBorder="1">
      <alignment vertical="center"/>
    </xf>
    <xf numFmtId="0" fontId="63" fillId="0" borderId="44" xfId="4" applyFont="1" applyBorder="1">
      <alignment vertical="center"/>
    </xf>
    <xf numFmtId="0" fontId="63" fillId="0" borderId="65" xfId="4" applyFont="1" applyBorder="1">
      <alignment vertical="center"/>
    </xf>
    <xf numFmtId="0" fontId="76" fillId="0" borderId="0" xfId="4" applyFont="1">
      <alignment vertical="center"/>
    </xf>
    <xf numFmtId="0" fontId="154" fillId="0" borderId="0" xfId="4" applyFont="1" applyAlignment="1">
      <alignment horizontal="center" vertical="center"/>
    </xf>
    <xf numFmtId="176" fontId="76" fillId="0" borderId="33" xfId="4" applyNumberFormat="1" applyFont="1" applyBorder="1" applyAlignment="1">
      <alignment horizontal="center" vertical="center"/>
    </xf>
    <xf numFmtId="176" fontId="76" fillId="0" borderId="10" xfId="4" applyNumberFormat="1" applyFont="1" applyBorder="1" applyAlignment="1">
      <alignment horizontal="center" vertical="center"/>
    </xf>
    <xf numFmtId="0" fontId="155" fillId="0" borderId="11" xfId="4" applyFont="1" applyBorder="1" applyAlignment="1">
      <alignment horizontal="center" vertical="center"/>
    </xf>
    <xf numFmtId="0" fontId="155" fillId="0" borderId="68" xfId="4" applyFont="1" applyBorder="1" applyAlignment="1">
      <alignment horizontal="center" vertical="center"/>
    </xf>
    <xf numFmtId="10" fontId="155" fillId="0" borderId="23" xfId="4" applyNumberFormat="1" applyFont="1" applyBorder="1" applyAlignment="1">
      <alignment horizontal="center" vertical="center"/>
    </xf>
    <xf numFmtId="0" fontId="155" fillId="0" borderId="109" xfId="4" applyFont="1" applyBorder="1" applyAlignment="1">
      <alignment horizontal="center" vertical="center"/>
    </xf>
    <xf numFmtId="0" fontId="76" fillId="0" borderId="106" xfId="4" applyFont="1" applyBorder="1">
      <alignment vertical="center"/>
    </xf>
    <xf numFmtId="0" fontId="155" fillId="0" borderId="97" xfId="4" applyFont="1" applyBorder="1" applyAlignment="1">
      <alignment horizontal="center" vertical="center"/>
    </xf>
    <xf numFmtId="0" fontId="155" fillId="0" borderId="110" xfId="4" applyFont="1" applyBorder="1" applyAlignment="1">
      <alignment horizontal="center" vertical="center"/>
    </xf>
    <xf numFmtId="0" fontId="76" fillId="0" borderId="52" xfId="4" applyFont="1" applyBorder="1">
      <alignment vertical="center"/>
    </xf>
    <xf numFmtId="0" fontId="76" fillId="0" borderId="11" xfId="4" applyFont="1" applyBorder="1">
      <alignment vertical="center"/>
    </xf>
    <xf numFmtId="0" fontId="76" fillId="0" borderId="68" xfId="4" applyFont="1" applyBorder="1">
      <alignment vertical="center"/>
    </xf>
    <xf numFmtId="0" fontId="76" fillId="0" borderId="53" xfId="4" applyFont="1" applyBorder="1">
      <alignment vertical="center"/>
    </xf>
    <xf numFmtId="0" fontId="76" fillId="0" borderId="44" xfId="4" applyFont="1" applyBorder="1">
      <alignment vertical="center"/>
    </xf>
    <xf numFmtId="0" fontId="76" fillId="0" borderId="65" xfId="4" applyFont="1" applyBorder="1">
      <alignment vertical="center"/>
    </xf>
    <xf numFmtId="0" fontId="69" fillId="0" borderId="0" xfId="0" applyFont="1" applyAlignment="1">
      <alignment horizontal="right" vertical="center"/>
    </xf>
    <xf numFmtId="0" fontId="61" fillId="0" borderId="0" xfId="0" applyFont="1">
      <alignment vertical="center"/>
    </xf>
    <xf numFmtId="0" fontId="156" fillId="0" borderId="0" xfId="0" applyFont="1">
      <alignment vertical="center"/>
    </xf>
    <xf numFmtId="0" fontId="113" fillId="0" borderId="0" xfId="0" applyFont="1" applyAlignment="1">
      <alignment horizontal="left" vertical="center" wrapText="1"/>
    </xf>
    <xf numFmtId="0" fontId="77" fillId="0" borderId="0" xfId="17" applyFont="1">
      <alignment vertical="center"/>
    </xf>
    <xf numFmtId="0" fontId="64" fillId="0" borderId="0" xfId="17" applyFont="1" applyAlignment="1">
      <alignment horizontal="left" vertical="center"/>
    </xf>
    <xf numFmtId="49" fontId="65" fillId="0" borderId="0" xfId="0" applyNumberFormat="1" applyFont="1" applyAlignment="1">
      <alignment horizontal="left" vertical="center"/>
    </xf>
    <xf numFmtId="49" fontId="157" fillId="0" borderId="6" xfId="0" applyNumberFormat="1" applyFont="1" applyBorder="1" applyAlignment="1">
      <alignment vertical="center" shrinkToFit="1"/>
    </xf>
    <xf numFmtId="49" fontId="157" fillId="0" borderId="0" xfId="0" applyNumberFormat="1" applyFont="1" applyAlignment="1">
      <alignment vertical="center" shrinkToFit="1"/>
    </xf>
    <xf numFmtId="49" fontId="13" fillId="0" borderId="0" xfId="0" applyNumberFormat="1" applyFont="1" applyAlignment="1">
      <alignment horizontal="left" vertical="center"/>
    </xf>
    <xf numFmtId="0" fontId="66" fillId="0" borderId="0" xfId="0" applyFont="1">
      <alignment vertical="center"/>
    </xf>
    <xf numFmtId="0" fontId="63" fillId="0" borderId="21" xfId="0" applyFont="1" applyBorder="1" applyAlignment="1">
      <alignment vertical="center" wrapText="1"/>
    </xf>
    <xf numFmtId="0" fontId="63" fillId="0" borderId="12" xfId="0" applyFont="1" applyBorder="1" applyAlignment="1">
      <alignment vertical="center" wrapText="1"/>
    </xf>
    <xf numFmtId="0" fontId="63" fillId="0" borderId="0" xfId="0" applyFont="1" applyAlignment="1">
      <alignment vertical="center" wrapText="1"/>
    </xf>
    <xf numFmtId="0" fontId="63" fillId="0" borderId="13" xfId="0" applyFont="1" applyBorder="1" applyAlignment="1">
      <alignment vertical="center" wrapText="1"/>
    </xf>
    <xf numFmtId="0" fontId="63" fillId="0" borderId="48" xfId="0" applyFont="1" applyBorder="1" applyAlignment="1">
      <alignment vertical="center" wrapText="1"/>
    </xf>
    <xf numFmtId="0" fontId="63" fillId="0" borderId="33" xfId="0" applyFont="1" applyBorder="1" applyAlignment="1">
      <alignment vertical="center" wrapText="1"/>
    </xf>
    <xf numFmtId="0" fontId="63" fillId="0" borderId="29" xfId="0" applyFont="1" applyBorder="1" applyAlignment="1">
      <alignment vertical="center" wrapText="1"/>
    </xf>
    <xf numFmtId="0" fontId="63" fillId="0" borderId="66" xfId="0" applyFont="1" applyBorder="1" applyAlignment="1">
      <alignment vertical="center" wrapText="1"/>
    </xf>
    <xf numFmtId="0" fontId="63" fillId="0" borderId="30" xfId="0" applyFont="1" applyBorder="1" applyAlignment="1">
      <alignment vertical="center" wrapText="1"/>
    </xf>
    <xf numFmtId="0" fontId="77" fillId="0" borderId="6" xfId="0" applyFont="1" applyBorder="1" applyAlignment="1">
      <alignment vertical="center" wrapText="1"/>
    </xf>
    <xf numFmtId="0" fontId="77" fillId="0" borderId="0" xfId="0" applyFont="1" applyAlignment="1">
      <alignment vertical="center" wrapText="1"/>
    </xf>
    <xf numFmtId="0" fontId="77" fillId="0" borderId="35" xfId="0" applyFont="1" applyBorder="1" applyAlignment="1">
      <alignment vertical="center" wrapText="1"/>
    </xf>
    <xf numFmtId="0" fontId="77" fillId="0" borderId="98" xfId="0" applyFont="1" applyBorder="1" applyAlignment="1">
      <alignment vertical="center" wrapText="1"/>
    </xf>
    <xf numFmtId="0" fontId="107" fillId="0" borderId="0" xfId="4" applyFont="1">
      <alignment vertical="center"/>
    </xf>
    <xf numFmtId="0" fontId="2" fillId="0" borderId="0" xfId="4" applyFont="1">
      <alignment vertical="center"/>
    </xf>
    <xf numFmtId="0" fontId="84" fillId="0" borderId="0" xfId="0" applyFont="1">
      <alignment vertical="center"/>
    </xf>
    <xf numFmtId="0" fontId="64" fillId="0" borderId="0" xfId="0" applyFont="1">
      <alignment vertical="center"/>
    </xf>
    <xf numFmtId="0" fontId="81" fillId="0" borderId="0" xfId="9" applyFont="1" applyAlignment="1">
      <alignment horizontal="center" vertical="center" wrapText="1"/>
    </xf>
    <xf numFmtId="0" fontId="81" fillId="0" borderId="0" xfId="9" applyFont="1" applyAlignment="1">
      <alignment horizontal="center" vertical="center"/>
    </xf>
    <xf numFmtId="0" fontId="61" fillId="0" borderId="0" xfId="9" applyFont="1">
      <alignment vertical="center"/>
    </xf>
    <xf numFmtId="0" fontId="63" fillId="0" borderId="0" xfId="9" applyFont="1" applyAlignment="1">
      <alignment horizontal="center" vertical="center"/>
    </xf>
    <xf numFmtId="0" fontId="63" fillId="0" borderId="0" xfId="9" applyFont="1" applyAlignment="1">
      <alignment horizontal="center" vertical="center" wrapText="1"/>
    </xf>
    <xf numFmtId="0" fontId="63" fillId="0" borderId="0" xfId="9" applyFont="1">
      <alignment vertical="center"/>
    </xf>
    <xf numFmtId="0" fontId="65" fillId="0" borderId="0" xfId="9" applyFont="1">
      <alignment vertical="center"/>
    </xf>
    <xf numFmtId="0" fontId="65" fillId="0" borderId="11" xfId="9" applyFont="1" applyBorder="1">
      <alignment vertical="center"/>
    </xf>
    <xf numFmtId="56" fontId="65" fillId="0" borderId="10" xfId="9" applyNumberFormat="1" applyFont="1" applyBorder="1" applyAlignment="1">
      <alignment horizontal="center" vertical="center" wrapText="1"/>
    </xf>
    <xf numFmtId="0" fontId="62" fillId="0" borderId="0" xfId="9" applyFont="1">
      <alignment vertical="center"/>
    </xf>
    <xf numFmtId="0" fontId="65" fillId="0" borderId="10" xfId="9" applyFont="1" applyBorder="1" applyAlignment="1">
      <alignment horizontal="center" vertical="center"/>
    </xf>
    <xf numFmtId="0" fontId="65" fillId="0" borderId="10" xfId="9" applyFont="1" applyBorder="1">
      <alignment vertical="center"/>
    </xf>
    <xf numFmtId="0" fontId="64" fillId="0" borderId="0" xfId="9" applyFont="1">
      <alignment vertical="center"/>
    </xf>
    <xf numFmtId="0" fontId="159" fillId="0" borderId="0" xfId="9" applyFont="1">
      <alignment vertical="center"/>
    </xf>
    <xf numFmtId="0" fontId="159" fillId="0" borderId="0" xfId="31" applyFont="1">
      <alignment vertical="center"/>
    </xf>
    <xf numFmtId="0" fontId="81" fillId="0" borderId="0" xfId="31" applyFont="1" applyAlignment="1">
      <alignment horizontal="center" vertical="center" wrapText="1"/>
    </xf>
    <xf numFmtId="0" fontId="81" fillId="14" borderId="0" xfId="9" applyFont="1" applyFill="1">
      <alignment vertical="center"/>
    </xf>
    <xf numFmtId="0" fontId="66" fillId="0" borderId="0" xfId="31" applyFont="1" applyAlignment="1">
      <alignment horizontal="left" vertical="center" wrapText="1"/>
    </xf>
    <xf numFmtId="0" fontId="65" fillId="0" borderId="17" xfId="31" applyFont="1" applyBorder="1" applyAlignment="1">
      <alignment horizontal="right" vertical="center"/>
    </xf>
    <xf numFmtId="0" fontId="65" fillId="0" borderId="21" xfId="31" applyFont="1" applyBorder="1" applyAlignment="1">
      <alignment horizontal="right" vertical="center"/>
    </xf>
    <xf numFmtId="0" fontId="65" fillId="0" borderId="0" xfId="31" applyFont="1" applyAlignment="1">
      <alignment horizontal="right" vertical="center"/>
    </xf>
    <xf numFmtId="0" fontId="65" fillId="0" borderId="26" xfId="31" applyFont="1" applyBorder="1" applyAlignment="1">
      <alignment horizontal="right" vertical="center"/>
    </xf>
    <xf numFmtId="0" fontId="65" fillId="0" borderId="48" xfId="31" applyFont="1" applyBorder="1" applyAlignment="1">
      <alignment horizontal="right" vertical="center"/>
    </xf>
    <xf numFmtId="0" fontId="65" fillId="0" borderId="0" xfId="31" applyFont="1" applyAlignment="1">
      <alignment horizontal="center" vertical="center" wrapText="1"/>
    </xf>
    <xf numFmtId="0" fontId="63" fillId="0" borderId="84" xfId="31" applyFont="1" applyBorder="1">
      <alignment vertical="center"/>
    </xf>
    <xf numFmtId="0" fontId="65" fillId="0" borderId="11" xfId="31" applyFont="1" applyBorder="1">
      <alignment vertical="center"/>
    </xf>
    <xf numFmtId="0" fontId="65" fillId="0" borderId="11" xfId="31" applyFont="1" applyBorder="1" applyAlignment="1">
      <alignment horizontal="center" vertical="center"/>
    </xf>
    <xf numFmtId="0" fontId="65" fillId="0" borderId="16" xfId="31" applyFont="1" applyBorder="1" applyAlignment="1">
      <alignment horizontal="center" vertical="center"/>
    </xf>
    <xf numFmtId="0" fontId="65" fillId="0" borderId="131" xfId="31" applyFont="1" applyBorder="1" applyAlignment="1">
      <alignment horizontal="center" vertical="center" wrapText="1"/>
    </xf>
    <xf numFmtId="58" fontId="65" fillId="0" borderId="132" xfId="31" applyNumberFormat="1" applyFont="1" applyBorder="1" applyAlignment="1">
      <alignment horizontal="center" vertical="center"/>
    </xf>
    <xf numFmtId="0" fontId="65" fillId="0" borderId="10" xfId="31" applyFont="1" applyBorder="1" applyAlignment="1">
      <alignment horizontal="center" vertical="center"/>
    </xf>
    <xf numFmtId="58" fontId="65" fillId="0" borderId="10" xfId="31" applyNumberFormat="1" applyFont="1" applyBorder="1" applyAlignment="1">
      <alignment horizontal="center" vertical="center"/>
    </xf>
    <xf numFmtId="0" fontId="65" fillId="0" borderId="10" xfId="31" applyFont="1" applyBorder="1">
      <alignment vertical="center"/>
    </xf>
    <xf numFmtId="0" fontId="65" fillId="0" borderId="132" xfId="31" applyFont="1" applyBorder="1" applyAlignment="1">
      <alignment horizontal="center" vertical="center"/>
    </xf>
    <xf numFmtId="58" fontId="65" fillId="0" borderId="133" xfId="31" applyNumberFormat="1" applyFont="1" applyBorder="1" applyAlignment="1">
      <alignment horizontal="center" vertical="center"/>
    </xf>
    <xf numFmtId="0" fontId="65" fillId="0" borderId="12" xfId="31" applyFont="1" applyBorder="1">
      <alignment vertical="center"/>
    </xf>
    <xf numFmtId="0" fontId="65" fillId="0" borderId="0" xfId="31" applyFont="1" applyAlignment="1">
      <alignment horizontal="center" vertical="center"/>
    </xf>
    <xf numFmtId="0" fontId="65" fillId="0" borderId="13" xfId="31" applyFont="1" applyBorder="1">
      <alignment vertical="center"/>
    </xf>
    <xf numFmtId="0" fontId="65" fillId="0" borderId="33" xfId="31" applyFont="1" applyBorder="1">
      <alignment vertical="center"/>
    </xf>
    <xf numFmtId="0" fontId="65" fillId="0" borderId="10" xfId="31" applyFont="1" applyBorder="1" applyAlignment="1">
      <alignment horizontal="center" vertical="center" wrapText="1"/>
    </xf>
    <xf numFmtId="0" fontId="44" fillId="0" borderId="0" xfId="2" applyFont="1" applyAlignment="1">
      <alignment vertical="center" wrapText="1"/>
    </xf>
    <xf numFmtId="0" fontId="44" fillId="0" borderId="0" xfId="2" applyFont="1" applyAlignment="1">
      <alignment horizontal="center" vertical="center"/>
    </xf>
    <xf numFmtId="0" fontId="44" fillId="0" borderId="0" xfId="2" applyFont="1" applyAlignment="1">
      <alignment horizontal="center" vertical="center" wrapText="1"/>
    </xf>
    <xf numFmtId="0" fontId="44" fillId="0" borderId="0" xfId="2" applyFont="1" applyAlignment="1">
      <alignment horizontal="center" vertical="center" shrinkToFit="1"/>
    </xf>
    <xf numFmtId="38" fontId="44" fillId="0" borderId="0" xfId="37" applyFont="1" applyFill="1" applyBorder="1" applyAlignment="1">
      <alignment horizontal="center" vertical="center" wrapText="1"/>
    </xf>
    <xf numFmtId="0" fontId="3" fillId="0" borderId="8" xfId="2" applyBorder="1" applyAlignment="1">
      <alignment horizontal="center" vertical="center"/>
    </xf>
    <xf numFmtId="0" fontId="81" fillId="0" borderId="0" xfId="31" applyFont="1" applyAlignment="1">
      <alignment horizontal="center" vertical="center"/>
    </xf>
    <xf numFmtId="56" fontId="65" fillId="0" borderId="10" xfId="31" applyNumberFormat="1" applyFont="1" applyBorder="1" applyAlignment="1">
      <alignment horizontal="center" vertical="center" wrapText="1"/>
    </xf>
    <xf numFmtId="0" fontId="162" fillId="0" borderId="0" xfId="4" applyFont="1">
      <alignment vertical="center"/>
    </xf>
    <xf numFmtId="0" fontId="69" fillId="0" borderId="0" xfId="4" applyFont="1">
      <alignment vertical="center"/>
    </xf>
    <xf numFmtId="0" fontId="69" fillId="0" borderId="0" xfId="4" applyFont="1" applyAlignment="1">
      <alignment horizontal="right" vertical="center"/>
    </xf>
    <xf numFmtId="0" fontId="162" fillId="0" borderId="0" xfId="4" applyFont="1" applyAlignment="1">
      <alignment horizontal="center" vertical="center"/>
    </xf>
    <xf numFmtId="0" fontId="69" fillId="0" borderId="16" xfId="4" applyFont="1" applyBorder="1" applyAlignment="1">
      <alignment horizontal="center" vertical="center"/>
    </xf>
    <xf numFmtId="0" fontId="69" fillId="0" borderId="20" xfId="4" applyFont="1" applyBorder="1" applyAlignment="1">
      <alignment horizontal="center" vertical="center"/>
    </xf>
    <xf numFmtId="0" fontId="69" fillId="0" borderId="10" xfId="4" applyFont="1" applyBorder="1" applyAlignment="1">
      <alignment horizontal="center" vertical="center"/>
    </xf>
    <xf numFmtId="0" fontId="69" fillId="0" borderId="21" xfId="4" applyFont="1" applyBorder="1" applyAlignment="1">
      <alignment horizontal="center" vertical="center"/>
    </xf>
    <xf numFmtId="0" fontId="69" fillId="0" borderId="16" xfId="4" applyFont="1" applyBorder="1">
      <alignment vertical="center"/>
    </xf>
    <xf numFmtId="0" fontId="69" fillId="0" borderId="11" xfId="4" quotePrefix="1" applyFont="1" applyBorder="1" applyAlignment="1">
      <alignment horizontal="center" vertical="center"/>
    </xf>
    <xf numFmtId="0" fontId="69" fillId="0" borderId="11" xfId="4" applyFont="1" applyBorder="1" applyAlignment="1">
      <alignment vertical="center" wrapText="1"/>
    </xf>
    <xf numFmtId="0" fontId="69" fillId="0" borderId="11" xfId="4" applyFont="1" applyBorder="1">
      <alignment vertical="center"/>
    </xf>
    <xf numFmtId="0" fontId="69" fillId="0" borderId="16" xfId="4" applyFont="1" applyBorder="1" applyAlignment="1">
      <alignment vertical="center" wrapText="1"/>
    </xf>
    <xf numFmtId="0" fontId="69" fillId="0" borderId="0" xfId="4" applyFont="1" applyAlignment="1">
      <alignment horizontal="center" vertical="center" wrapText="1"/>
    </xf>
    <xf numFmtId="0" fontId="69" fillId="0" borderId="0" xfId="4" applyFont="1" applyAlignment="1">
      <alignment vertical="center" wrapText="1"/>
    </xf>
    <xf numFmtId="0" fontId="69" fillId="0" borderId="0" xfId="4" applyFont="1" applyAlignment="1">
      <alignment horizontal="center" vertical="center"/>
    </xf>
    <xf numFmtId="0" fontId="63" fillId="0" borderId="134" xfId="4" applyFont="1" applyBorder="1">
      <alignment vertical="center"/>
    </xf>
    <xf numFmtId="0" fontId="63" fillId="0" borderId="175" xfId="4" applyFont="1" applyBorder="1">
      <alignment vertical="center"/>
    </xf>
    <xf numFmtId="0" fontId="63" fillId="0" borderId="20" xfId="4" applyFont="1" applyBorder="1">
      <alignment vertical="center"/>
    </xf>
    <xf numFmtId="0" fontId="66" fillId="0" borderId="0" xfId="4" applyFont="1">
      <alignment vertical="center"/>
    </xf>
    <xf numFmtId="0" fontId="8" fillId="0" borderId="0" xfId="4" applyFont="1">
      <alignment vertical="center"/>
    </xf>
    <xf numFmtId="0" fontId="76" fillId="0" borderId="0" xfId="0" applyFont="1">
      <alignment vertical="center"/>
    </xf>
    <xf numFmtId="0" fontId="162" fillId="0" borderId="0" xfId="10" applyFont="1">
      <alignment vertical="center"/>
    </xf>
    <xf numFmtId="0" fontId="163" fillId="0" borderId="0" xfId="10" applyFont="1" applyAlignment="1">
      <alignment horizontal="left" vertical="center"/>
    </xf>
    <xf numFmtId="0" fontId="163" fillId="0" borderId="0" xfId="10" applyFont="1">
      <alignment vertical="center"/>
    </xf>
    <xf numFmtId="0" fontId="163" fillId="0" borderId="0" xfId="10" applyFont="1" applyAlignment="1">
      <alignment horizontal="right" vertical="center"/>
    </xf>
    <xf numFmtId="0" fontId="55" fillId="0" borderId="0" xfId="20" applyFont="1">
      <alignment vertical="center"/>
    </xf>
    <xf numFmtId="0" fontId="162" fillId="0" borderId="0" xfId="10" applyFont="1" applyAlignment="1">
      <alignment horizontal="center" vertical="center"/>
    </xf>
    <xf numFmtId="0" fontId="162" fillId="0" borderId="0" xfId="0" applyFont="1" applyAlignment="1">
      <alignment horizontal="center" vertical="center"/>
    </xf>
    <xf numFmtId="0" fontId="69" fillId="0" borderId="0" xfId="16" applyFont="1">
      <alignment vertical="center"/>
    </xf>
    <xf numFmtId="0" fontId="164" fillId="0" borderId="11" xfId="18" applyFont="1" applyBorder="1" applyAlignment="1">
      <alignment horizontal="center" vertical="center" shrinkToFit="1"/>
    </xf>
    <xf numFmtId="0" fontId="164" fillId="0" borderId="68" xfId="18" applyFont="1" applyBorder="1" applyAlignment="1">
      <alignment horizontal="center" vertical="center" shrinkToFit="1"/>
    </xf>
    <xf numFmtId="0" fontId="164" fillId="0" borderId="28" xfId="18" applyFont="1" applyBorder="1" applyAlignment="1">
      <alignment horizontal="center" vertical="center" shrinkToFit="1"/>
    </xf>
    <xf numFmtId="0" fontId="69" fillId="0" borderId="11" xfId="18" applyFont="1" applyBorder="1" applyAlignment="1">
      <alignment horizontal="center" vertical="center" shrinkToFit="1"/>
    </xf>
    <xf numFmtId="0" fontId="69" fillId="0" borderId="28" xfId="18" applyFont="1" applyBorder="1" applyAlignment="1">
      <alignment horizontal="center" vertical="center" shrinkToFit="1"/>
    </xf>
    <xf numFmtId="0" fontId="69" fillId="0" borderId="44" xfId="18" applyFont="1" applyBorder="1" applyAlignment="1">
      <alignment horizontal="center" vertical="center" shrinkToFit="1"/>
    </xf>
    <xf numFmtId="0" fontId="69" fillId="0" borderId="69" xfId="18" applyFont="1" applyBorder="1" applyAlignment="1">
      <alignment horizontal="center" vertical="center" shrinkToFit="1"/>
    </xf>
    <xf numFmtId="0" fontId="69" fillId="0" borderId="0" xfId="18" applyFont="1" applyAlignment="1">
      <alignment horizontal="center" vertical="center" shrinkToFit="1"/>
    </xf>
    <xf numFmtId="0" fontId="69" fillId="0" borderId="27" xfId="18" applyFont="1" applyBorder="1" applyAlignment="1">
      <alignment horizontal="center" vertical="center" wrapText="1"/>
    </xf>
    <xf numFmtId="0" fontId="69" fillId="0" borderId="68" xfId="18" applyFont="1" applyBorder="1" applyAlignment="1">
      <alignment horizontal="center" vertical="center" wrapText="1"/>
    </xf>
    <xf numFmtId="0" fontId="69" fillId="0" borderId="22" xfId="18" applyFont="1" applyBorder="1" applyAlignment="1">
      <alignment horizontal="center" vertical="center" wrapText="1" shrinkToFit="1"/>
    </xf>
    <xf numFmtId="0" fontId="69" fillId="0" borderId="65" xfId="18" applyFont="1" applyBorder="1" applyAlignment="1">
      <alignment horizontal="center" vertical="center" wrapText="1" shrinkToFit="1"/>
    </xf>
    <xf numFmtId="0" fontId="69" fillId="0" borderId="0" xfId="12" applyFont="1" applyAlignment="1">
      <alignment horizontal="center" vertical="center" shrinkToFit="1"/>
    </xf>
    <xf numFmtId="0" fontId="69" fillId="0" borderId="0" xfId="18" applyFont="1" applyAlignment="1">
      <alignment horizontal="center" vertical="center" wrapText="1" shrinkToFit="1"/>
    </xf>
    <xf numFmtId="0" fontId="113" fillId="0" borderId="0" xfId="2" applyFont="1" applyAlignment="1">
      <alignment horizontal="left" vertical="center" wrapText="1"/>
    </xf>
    <xf numFmtId="0" fontId="69" fillId="0" borderId="0" xfId="30" applyFont="1" applyAlignment="1">
      <alignment horizontal="left" vertical="center" wrapText="1"/>
    </xf>
    <xf numFmtId="0" fontId="166" fillId="0" borderId="0" xfId="18" applyFont="1" applyAlignment="1">
      <alignment horizontal="left" vertical="center" wrapText="1"/>
    </xf>
    <xf numFmtId="0" fontId="77" fillId="0" borderId="0" xfId="0" applyFont="1">
      <alignment vertical="center"/>
    </xf>
    <xf numFmtId="0" fontId="76" fillId="0" borderId="0" xfId="0" applyFont="1" applyAlignment="1">
      <alignment horizontal="left" vertical="center"/>
    </xf>
    <xf numFmtId="0" fontId="76" fillId="0" borderId="0" xfId="0" applyFont="1" applyAlignment="1">
      <alignment horizontal="right" vertical="center"/>
    </xf>
    <xf numFmtId="0" fontId="77" fillId="0" borderId="0" xfId="0" applyFont="1" applyAlignment="1">
      <alignment horizontal="center" vertical="center"/>
    </xf>
    <xf numFmtId="0" fontId="77" fillId="0" borderId="0" xfId="0" applyFont="1" applyAlignment="1">
      <alignment horizontal="left" vertical="center"/>
    </xf>
    <xf numFmtId="0" fontId="76" fillId="0" borderId="23" xfId="0" applyFont="1" applyBorder="1" applyAlignment="1">
      <alignment horizontal="left" vertical="center"/>
    </xf>
    <xf numFmtId="0" fontId="76" fillId="0" borderId="11" xfId="0" applyFont="1" applyBorder="1" applyAlignment="1">
      <alignment horizontal="left" vertical="center" wrapText="1"/>
    </xf>
    <xf numFmtId="0" fontId="76" fillId="0" borderId="20" xfId="0" applyFont="1" applyBorder="1" applyAlignment="1">
      <alignment horizontal="center" vertical="center"/>
    </xf>
    <xf numFmtId="0" fontId="76" fillId="0" borderId="31" xfId="0" applyFont="1" applyBorder="1" applyAlignment="1">
      <alignment horizontal="left" vertical="center" wrapText="1"/>
    </xf>
    <xf numFmtId="0" fontId="65" fillId="0" borderId="0" xfId="0" applyFont="1">
      <alignment vertical="center"/>
    </xf>
    <xf numFmtId="0" fontId="6" fillId="0" borderId="0" xfId="0" applyFont="1">
      <alignment vertical="center"/>
    </xf>
    <xf numFmtId="0" fontId="63" fillId="0" borderId="11" xfId="0" applyFont="1" applyBorder="1">
      <alignment vertical="center"/>
    </xf>
    <xf numFmtId="0" fontId="63" fillId="0" borderId="23" xfId="0" applyFont="1" applyBorder="1" applyAlignment="1">
      <alignment horizontal="left" vertical="center" wrapText="1"/>
    </xf>
    <xf numFmtId="0" fontId="71" fillId="5" borderId="0" xfId="31" applyFont="1" applyFill="1">
      <alignment vertical="center"/>
    </xf>
    <xf numFmtId="0" fontId="71" fillId="5" borderId="0" xfId="31" applyFont="1" applyFill="1" applyAlignment="1">
      <alignment horizontal="right" vertical="center"/>
    </xf>
    <xf numFmtId="0" fontId="162" fillId="5" borderId="0" xfId="31" applyFont="1" applyFill="1" applyAlignment="1">
      <alignment horizontal="center" vertical="center"/>
    </xf>
    <xf numFmtId="0" fontId="69" fillId="5" borderId="16" xfId="31" applyFont="1" applyFill="1" applyBorder="1" applyAlignment="1">
      <alignment horizontal="left" vertical="center"/>
    </xf>
    <xf numFmtId="0" fontId="71" fillId="5" borderId="23" xfId="31" applyFont="1" applyFill="1" applyBorder="1" applyAlignment="1">
      <alignment horizontal="left" vertical="center"/>
    </xf>
    <xf numFmtId="0" fontId="71" fillId="5" borderId="16" xfId="31" applyFont="1" applyFill="1" applyBorder="1" applyAlignment="1">
      <alignment horizontal="center" vertical="center"/>
    </xf>
    <xf numFmtId="0" fontId="71" fillId="5" borderId="17" xfId="31" applyFont="1" applyFill="1" applyBorder="1" applyAlignment="1">
      <alignment horizontal="left" vertical="center" wrapText="1"/>
    </xf>
    <xf numFmtId="0" fontId="71" fillId="5" borderId="20" xfId="31" applyFont="1" applyFill="1" applyBorder="1" applyAlignment="1">
      <alignment horizontal="left" vertical="center"/>
    </xf>
    <xf numFmtId="0" fontId="71" fillId="5" borderId="12" xfId="31" applyFont="1" applyFill="1" applyBorder="1" applyAlignment="1">
      <alignment horizontal="left" vertical="center"/>
    </xf>
    <xf numFmtId="0" fontId="71" fillId="5" borderId="24" xfId="31" applyFont="1" applyFill="1" applyBorder="1" applyAlignment="1">
      <alignment horizontal="left" vertical="center" wrapText="1"/>
    </xf>
    <xf numFmtId="0" fontId="71" fillId="5" borderId="11" xfId="31" applyFont="1" applyFill="1" applyBorder="1" applyAlignment="1">
      <alignment horizontal="center" vertical="center"/>
    </xf>
    <xf numFmtId="0" fontId="71" fillId="5" borderId="24" xfId="31" applyFont="1" applyFill="1" applyBorder="1" applyAlignment="1">
      <alignment horizontal="left" vertical="center"/>
    </xf>
    <xf numFmtId="0" fontId="71" fillId="5" borderId="10" xfId="31" applyFont="1" applyFill="1" applyBorder="1" applyAlignment="1">
      <alignment horizontal="right" vertical="center"/>
    </xf>
    <xf numFmtId="0" fontId="71" fillId="5" borderId="16" xfId="31" applyFont="1" applyFill="1" applyBorder="1" applyAlignment="1">
      <alignment horizontal="right" vertical="center"/>
    </xf>
    <xf numFmtId="0" fontId="71" fillId="5" borderId="130" xfId="31" applyFont="1" applyFill="1" applyBorder="1" applyAlignment="1">
      <alignment horizontal="right" vertical="center"/>
    </xf>
    <xf numFmtId="0" fontId="71" fillId="5" borderId="12" xfId="31" applyFont="1" applyFill="1" applyBorder="1" applyAlignment="1">
      <alignment horizontal="right" vertical="center"/>
    </xf>
    <xf numFmtId="0" fontId="3" fillId="14" borderId="0" xfId="31" applyFont="1" applyFill="1">
      <alignment vertical="center"/>
    </xf>
    <xf numFmtId="0" fontId="71" fillId="5" borderId="84" xfId="31" applyFont="1" applyFill="1" applyBorder="1" applyAlignment="1">
      <alignment horizontal="left" vertical="center" wrapText="1"/>
    </xf>
    <xf numFmtId="0" fontId="71" fillId="5" borderId="11" xfId="31" applyFont="1" applyFill="1" applyBorder="1" applyAlignment="1">
      <alignment horizontal="center" vertical="center" wrapText="1"/>
    </xf>
    <xf numFmtId="0" fontId="71" fillId="5" borderId="16" xfId="31" applyFont="1" applyFill="1" applyBorder="1" applyAlignment="1">
      <alignment horizontal="center" vertical="center" wrapText="1"/>
    </xf>
    <xf numFmtId="0" fontId="71" fillId="5" borderId="20" xfId="31" applyFont="1" applyFill="1" applyBorder="1" applyAlignment="1">
      <alignment horizontal="right" vertical="center"/>
    </xf>
    <xf numFmtId="0" fontId="71" fillId="5" borderId="223" xfId="31" applyFont="1" applyFill="1" applyBorder="1" applyAlignment="1">
      <alignment horizontal="right" vertical="center"/>
    </xf>
    <xf numFmtId="0" fontId="71" fillId="5" borderId="145" xfId="31" applyFont="1" applyFill="1" applyBorder="1" applyAlignment="1">
      <alignment horizontal="right" vertical="center"/>
    </xf>
    <xf numFmtId="0" fontId="71" fillId="5" borderId="13" xfId="31" applyFont="1" applyFill="1" applyBorder="1" applyAlignment="1">
      <alignment horizontal="left" vertical="center"/>
    </xf>
    <xf numFmtId="0" fontId="71" fillId="5" borderId="26" xfId="31" applyFont="1" applyFill="1" applyBorder="1" applyAlignment="1">
      <alignment horizontal="left" vertical="center" wrapText="1"/>
    </xf>
    <xf numFmtId="0" fontId="71" fillId="5" borderId="48" xfId="31" applyFont="1" applyFill="1" applyBorder="1" applyAlignment="1">
      <alignment horizontal="left" vertical="center"/>
    </xf>
    <xf numFmtId="0" fontId="71" fillId="5" borderId="33" xfId="31" applyFont="1" applyFill="1" applyBorder="1" applyAlignment="1">
      <alignment horizontal="left" vertical="center"/>
    </xf>
    <xf numFmtId="0" fontId="71" fillId="5" borderId="21" xfId="31" applyFont="1" applyFill="1" applyBorder="1">
      <alignment vertical="center"/>
    </xf>
    <xf numFmtId="0" fontId="71" fillId="5" borderId="12" xfId="31" applyFont="1" applyFill="1" applyBorder="1">
      <alignment vertical="center"/>
    </xf>
    <xf numFmtId="0" fontId="71" fillId="5" borderId="84" xfId="31" applyFont="1" applyFill="1" applyBorder="1" applyAlignment="1">
      <alignment horizontal="left" vertical="center"/>
    </xf>
    <xf numFmtId="0" fontId="71" fillId="5" borderId="13" xfId="31" applyFont="1" applyFill="1" applyBorder="1">
      <alignment vertical="center"/>
    </xf>
    <xf numFmtId="0" fontId="71" fillId="5" borderId="26" xfId="31" applyFont="1" applyFill="1" applyBorder="1">
      <alignment vertical="center"/>
    </xf>
    <xf numFmtId="0" fontId="71" fillId="5" borderId="48" xfId="31" applyFont="1" applyFill="1" applyBorder="1">
      <alignment vertical="center"/>
    </xf>
    <xf numFmtId="0" fontId="71" fillId="5" borderId="33" xfId="31" applyFont="1" applyFill="1" applyBorder="1">
      <alignment vertical="center"/>
    </xf>
    <xf numFmtId="0" fontId="147" fillId="5" borderId="0" xfId="31" applyFont="1" applyFill="1">
      <alignment vertical="center"/>
    </xf>
    <xf numFmtId="0" fontId="113" fillId="5" borderId="0" xfId="31" applyFont="1" applyFill="1">
      <alignment vertical="center"/>
    </xf>
    <xf numFmtId="0" fontId="115" fillId="5" borderId="0" xfId="4" applyFont="1" applyFill="1" applyAlignment="1">
      <alignment horizontal="right" vertical="center"/>
    </xf>
    <xf numFmtId="0" fontId="63" fillId="0" borderId="23" xfId="4" applyFont="1" applyBorder="1" applyAlignment="1">
      <alignment horizontal="center" vertical="center"/>
    </xf>
    <xf numFmtId="0" fontId="76" fillId="0" borderId="20" xfId="0" applyFont="1" applyBorder="1" applyAlignment="1">
      <alignment horizontal="center" vertical="center" wrapText="1"/>
    </xf>
    <xf numFmtId="0" fontId="76" fillId="0" borderId="11" xfId="0" applyFont="1" applyBorder="1" applyAlignment="1">
      <alignment horizontal="center" vertical="center" wrapText="1"/>
    </xf>
    <xf numFmtId="0" fontId="0" fillId="0" borderId="0" xfId="0" applyAlignment="1">
      <alignment vertical="center" wrapText="1"/>
    </xf>
    <xf numFmtId="0" fontId="69" fillId="0" borderId="0" xfId="40" applyFont="1">
      <alignment vertical="center"/>
    </xf>
    <xf numFmtId="0" fontId="69" fillId="0" borderId="0" xfId="40" applyFont="1" applyAlignment="1">
      <alignment vertical="center" wrapText="1"/>
    </xf>
    <xf numFmtId="0" fontId="4" fillId="0" borderId="0" xfId="0" applyFont="1">
      <alignment vertical="center"/>
    </xf>
    <xf numFmtId="0" fontId="11" fillId="0" borderId="0" xfId="4" applyFont="1" applyAlignment="1">
      <alignment horizontal="center" vertical="center"/>
    </xf>
    <xf numFmtId="0" fontId="11" fillId="0" borderId="0" xfId="4" applyFont="1">
      <alignment vertical="center"/>
    </xf>
    <xf numFmtId="0" fontId="64" fillId="0" borderId="0" xfId="0" applyFont="1" applyAlignment="1">
      <alignment horizontal="center" vertical="center"/>
    </xf>
    <xf numFmtId="49" fontId="63" fillId="0" borderId="11" xfId="0" applyNumberFormat="1" applyFont="1" applyBorder="1" applyAlignment="1">
      <alignment horizontal="center" vertical="center"/>
    </xf>
    <xf numFmtId="0" fontId="63" fillId="0" borderId="16" xfId="4" applyFont="1" applyBorder="1" applyAlignment="1">
      <alignment horizontal="center" vertical="center"/>
    </xf>
    <xf numFmtId="0" fontId="63" fillId="0" borderId="20" xfId="4" applyFont="1" applyBorder="1" applyAlignment="1">
      <alignment horizontal="center" vertical="center"/>
    </xf>
    <xf numFmtId="0" fontId="63" fillId="0" borderId="10" xfId="4" applyFont="1" applyBorder="1" applyAlignment="1">
      <alignment horizontal="center" vertical="center"/>
    </xf>
    <xf numFmtId="0" fontId="63" fillId="0" borderId="11" xfId="4" applyFont="1" applyBorder="1" applyAlignment="1">
      <alignment horizontal="center" vertical="center" wrapText="1"/>
    </xf>
    <xf numFmtId="0" fontId="63" fillId="0" borderId="11" xfId="4" applyFont="1" applyBorder="1" applyAlignment="1">
      <alignment horizontal="center" vertical="center"/>
    </xf>
    <xf numFmtId="0" fontId="63" fillId="0" borderId="17" xfId="4" applyFont="1" applyBorder="1" applyAlignment="1">
      <alignment horizontal="center" vertical="center" wrapText="1"/>
    </xf>
    <xf numFmtId="0" fontId="63" fillId="0" borderId="12" xfId="4" applyFont="1" applyBorder="1" applyAlignment="1">
      <alignment horizontal="center" vertical="center" wrapText="1"/>
    </xf>
    <xf numFmtId="0" fontId="63" fillId="0" borderId="84" xfId="4" applyFont="1" applyBorder="1" applyAlignment="1">
      <alignment horizontal="center" vertical="center" wrapText="1"/>
    </xf>
    <xf numFmtId="0" fontId="63" fillId="0" borderId="13" xfId="4" applyFont="1" applyBorder="1" applyAlignment="1">
      <alignment horizontal="center" vertical="center" wrapText="1"/>
    </xf>
    <xf numFmtId="0" fontId="63" fillId="0" borderId="26" xfId="4" applyFont="1" applyBorder="1" applyAlignment="1">
      <alignment horizontal="center" vertical="center" wrapText="1"/>
    </xf>
    <xf numFmtId="0" fontId="63" fillId="0" borderId="33" xfId="4" applyFont="1" applyBorder="1" applyAlignment="1">
      <alignment horizontal="center" vertical="center" wrapText="1"/>
    </xf>
    <xf numFmtId="0" fontId="63" fillId="0" borderId="17" xfId="4" applyFont="1" applyBorder="1" applyAlignment="1">
      <alignment horizontal="left" vertical="center" indent="1"/>
    </xf>
    <xf numFmtId="0" fontId="63" fillId="0" borderId="12" xfId="4" applyFont="1" applyBorder="1" applyAlignment="1">
      <alignment horizontal="left" vertical="center" indent="1"/>
    </xf>
    <xf numFmtId="0" fontId="63" fillId="0" borderId="11" xfId="4" applyFont="1" applyBorder="1" applyAlignment="1">
      <alignment horizontal="left" vertical="center" indent="1"/>
    </xf>
    <xf numFmtId="0" fontId="64" fillId="0" borderId="0" xfId="4" applyFont="1" applyAlignment="1">
      <alignment horizontal="right" vertical="center"/>
    </xf>
    <xf numFmtId="0" fontId="63" fillId="0" borderId="0" xfId="4" applyFont="1" applyAlignment="1">
      <alignment horizontal="left" vertical="center" wrapText="1"/>
    </xf>
    <xf numFmtId="0" fontId="64" fillId="0" borderId="11" xfId="4" applyFont="1" applyBorder="1" applyAlignment="1">
      <alignment horizontal="center" vertical="center"/>
    </xf>
    <xf numFmtId="0" fontId="64" fillId="0" borderId="16" xfId="4" applyFont="1" applyBorder="1" applyAlignment="1">
      <alignment horizontal="left" vertical="center" wrapText="1" indent="1"/>
    </xf>
    <xf numFmtId="0" fontId="64" fillId="0" borderId="20" xfId="4" applyFont="1" applyBorder="1" applyAlignment="1">
      <alignment horizontal="left" vertical="center" wrapText="1" indent="1"/>
    </xf>
    <xf numFmtId="0" fontId="64" fillId="0" borderId="10" xfId="4" applyFont="1" applyBorder="1" applyAlignment="1">
      <alignment horizontal="left" vertical="center" wrapText="1" indent="1"/>
    </xf>
    <xf numFmtId="0" fontId="64" fillId="0" borderId="17" xfId="4" applyFont="1" applyBorder="1" applyAlignment="1">
      <alignment horizontal="center" vertical="center" wrapText="1"/>
    </xf>
    <xf numFmtId="0" fontId="64" fillId="0" borderId="12" xfId="4" applyFont="1" applyBorder="1" applyAlignment="1">
      <alignment horizontal="center" vertical="center"/>
    </xf>
    <xf numFmtId="0" fontId="64" fillId="0" borderId="84" xfId="4" applyFont="1" applyBorder="1" applyAlignment="1">
      <alignment horizontal="center" vertical="center"/>
    </xf>
    <xf numFmtId="0" fontId="64" fillId="0" borderId="13" xfId="4" applyFont="1" applyBorder="1" applyAlignment="1">
      <alignment horizontal="center" vertical="center"/>
    </xf>
    <xf numFmtId="0" fontId="64" fillId="0" borderId="26" xfId="4" applyFont="1" applyBorder="1" applyAlignment="1">
      <alignment horizontal="center" vertical="center"/>
    </xf>
    <xf numFmtId="0" fontId="64" fillId="0" borderId="33" xfId="4" applyFont="1" applyBorder="1" applyAlignment="1">
      <alignment horizontal="center" vertical="center"/>
    </xf>
    <xf numFmtId="0" fontId="65" fillId="0" borderId="21" xfId="4" applyFont="1" applyBorder="1" applyAlignment="1">
      <alignment horizontal="left" vertical="center" wrapText="1" indent="1"/>
    </xf>
    <xf numFmtId="0" fontId="65" fillId="0" borderId="12" xfId="4" applyFont="1" applyBorder="1" applyAlignment="1">
      <alignment horizontal="left" vertical="center" wrapText="1" indent="1"/>
    </xf>
    <xf numFmtId="0" fontId="65" fillId="0" borderId="0" xfId="4" applyFont="1" applyAlignment="1">
      <alignment horizontal="left" vertical="center" wrapText="1" indent="1"/>
    </xf>
    <xf numFmtId="0" fontId="65" fillId="0" borderId="13" xfId="4" applyFont="1" applyBorder="1" applyAlignment="1">
      <alignment horizontal="left" vertical="center" wrapText="1" indent="1"/>
    </xf>
    <xf numFmtId="0" fontId="65" fillId="0" borderId="48" xfId="4" applyFont="1" applyBorder="1" applyAlignment="1">
      <alignment horizontal="left" vertical="center" wrapText="1" indent="1"/>
    </xf>
    <xf numFmtId="0" fontId="65" fillId="0" borderId="33" xfId="4" applyFont="1" applyBorder="1" applyAlignment="1">
      <alignment horizontal="left" vertical="center" wrapText="1" indent="1"/>
    </xf>
    <xf numFmtId="0" fontId="64" fillId="0" borderId="23" xfId="4" applyFont="1" applyBorder="1" applyAlignment="1">
      <alignment horizontal="center" vertical="center" wrapText="1"/>
    </xf>
    <xf numFmtId="0" fontId="64" fillId="0" borderId="24" xfId="4" applyFont="1" applyBorder="1" applyAlignment="1">
      <alignment horizontal="center" vertical="center"/>
    </xf>
    <xf numFmtId="0" fontId="64" fillId="0" borderId="31" xfId="4" applyFont="1" applyBorder="1" applyAlignment="1">
      <alignment horizontal="center" vertical="center"/>
    </xf>
    <xf numFmtId="0" fontId="65" fillId="0" borderId="11" xfId="4" applyFont="1" applyBorder="1" applyAlignment="1">
      <alignment horizontal="left" vertical="center" wrapText="1" indent="1"/>
    </xf>
    <xf numFmtId="0" fontId="64" fillId="0" borderId="11" xfId="4" applyFont="1" applyBorder="1" applyAlignment="1">
      <alignment horizontal="center" vertical="center" wrapText="1"/>
    </xf>
    <xf numFmtId="0" fontId="67" fillId="0" borderId="0" xfId="4" applyFont="1" applyAlignment="1">
      <alignment horizontal="center" vertical="center" wrapText="1"/>
    </xf>
    <xf numFmtId="0" fontId="67" fillId="0" borderId="0" xfId="4" applyFont="1" applyAlignment="1">
      <alignment horizontal="center" vertical="center"/>
    </xf>
    <xf numFmtId="0" fontId="63" fillId="0" borderId="16" xfId="4" applyFont="1" applyBorder="1" applyAlignment="1">
      <alignment horizontal="center" vertical="center" wrapText="1"/>
    </xf>
    <xf numFmtId="0" fontId="63" fillId="0" borderId="20" xfId="4" applyFont="1" applyBorder="1" applyAlignment="1">
      <alignment horizontal="center" vertical="center" wrapText="1"/>
    </xf>
    <xf numFmtId="0" fontId="63" fillId="0" borderId="10" xfId="4" applyFont="1" applyBorder="1" applyAlignment="1">
      <alignment horizontal="center" vertical="center" wrapText="1"/>
    </xf>
    <xf numFmtId="0" fontId="69" fillId="0" borderId="16" xfId="0" applyFont="1" applyBorder="1" applyAlignment="1">
      <alignment horizontal="center" vertical="center"/>
    </xf>
    <xf numFmtId="0" fontId="69" fillId="0" borderId="10" xfId="0" applyFont="1" applyBorder="1" applyAlignment="1">
      <alignment horizontal="center" vertical="center"/>
    </xf>
    <xf numFmtId="0" fontId="69" fillId="0" borderId="20" xfId="0" applyFont="1" applyBorder="1" applyAlignment="1">
      <alignment horizontal="center" vertical="center"/>
    </xf>
    <xf numFmtId="0" fontId="69" fillId="0" borderId="23" xfId="0" applyFont="1" applyBorder="1" applyAlignment="1">
      <alignment horizontal="left" vertical="center" wrapText="1"/>
    </xf>
    <xf numFmtId="0" fontId="69" fillId="0" borderId="31" xfId="0" applyFont="1" applyBorder="1" applyAlignment="1">
      <alignment horizontal="left" vertical="center" wrapText="1"/>
    </xf>
    <xf numFmtId="0" fontId="69" fillId="0" borderId="16" xfId="0" applyFont="1" applyBorder="1" applyAlignment="1">
      <alignment horizontal="left" vertical="center" wrapText="1"/>
    </xf>
    <xf numFmtId="0" fontId="69" fillId="0" borderId="20" xfId="0" applyFont="1" applyBorder="1" applyAlignment="1">
      <alignment horizontal="left" vertical="center" wrapText="1"/>
    </xf>
    <xf numFmtId="0" fontId="69" fillId="0" borderId="32" xfId="0" applyFont="1" applyBorder="1" applyAlignment="1">
      <alignment horizontal="left" vertical="center" wrapText="1"/>
    </xf>
    <xf numFmtId="0" fontId="73" fillId="0" borderId="0" xfId="0" applyFont="1" applyAlignment="1">
      <alignment horizontal="center" vertical="center"/>
    </xf>
    <xf numFmtId="0" fontId="69" fillId="0" borderId="0" xfId="0" applyFont="1" applyAlignment="1">
      <alignment horizontal="left" vertical="top" wrapText="1"/>
    </xf>
    <xf numFmtId="0" fontId="69" fillId="0" borderId="16" xfId="0" applyFont="1" applyBorder="1" applyAlignment="1">
      <alignment vertical="center" wrapText="1"/>
    </xf>
    <xf numFmtId="0" fontId="69" fillId="0" borderId="20" xfId="0" applyFont="1" applyBorder="1" applyAlignment="1">
      <alignment vertical="center" wrapText="1"/>
    </xf>
    <xf numFmtId="0" fontId="69" fillId="0" borderId="10" xfId="0" applyFont="1" applyBorder="1" applyAlignment="1">
      <alignment vertical="center" wrapText="1"/>
    </xf>
    <xf numFmtId="0" fontId="69" fillId="0" borderId="10" xfId="0" applyFont="1" applyBorder="1" applyAlignment="1">
      <alignment horizontal="left" vertical="center" wrapText="1"/>
    </xf>
    <xf numFmtId="0" fontId="69" fillId="4" borderId="16" xfId="0" applyFont="1" applyFill="1" applyBorder="1" applyAlignment="1">
      <alignment horizontal="center" vertical="center"/>
    </xf>
    <xf numFmtId="0" fontId="69" fillId="4" borderId="20" xfId="0" applyFont="1" applyFill="1" applyBorder="1" applyAlignment="1">
      <alignment horizontal="center" vertical="center"/>
    </xf>
    <xf numFmtId="0" fontId="69" fillId="4" borderId="10" xfId="0" applyFont="1" applyFill="1" applyBorder="1" applyAlignment="1">
      <alignment horizontal="center" vertical="center"/>
    </xf>
    <xf numFmtId="0" fontId="69" fillId="0" borderId="11" xfId="0" applyFont="1" applyBorder="1" applyAlignment="1">
      <alignment vertical="center" wrapText="1"/>
    </xf>
    <xf numFmtId="0" fontId="69" fillId="0" borderId="11" xfId="0" applyFont="1" applyBorder="1">
      <alignment vertical="center"/>
    </xf>
    <xf numFmtId="0" fontId="69" fillId="0" borderId="26" xfId="0" applyFont="1" applyBorder="1" applyAlignment="1">
      <alignment horizontal="left" vertical="center" wrapText="1"/>
    </xf>
    <xf numFmtId="0" fontId="69" fillId="0" borderId="48" xfId="0" applyFont="1" applyBorder="1" applyAlignment="1">
      <alignment horizontal="left" vertical="center" wrapText="1"/>
    </xf>
    <xf numFmtId="0" fontId="147" fillId="0" borderId="0" xfId="28" applyFont="1" applyAlignment="1">
      <alignment horizontal="left" vertical="center" wrapText="1"/>
    </xf>
    <xf numFmtId="0" fontId="146" fillId="0" borderId="0" xfId="28" applyFont="1" applyAlignment="1">
      <alignment horizontal="center" vertical="center"/>
    </xf>
    <xf numFmtId="0" fontId="147" fillId="0" borderId="153" xfId="28" applyFont="1" applyBorder="1" applyAlignment="1">
      <alignment horizontal="center" vertical="center" wrapText="1"/>
    </xf>
    <xf numFmtId="0" fontId="147" fillId="0" borderId="40" xfId="28" applyFont="1" applyBorder="1" applyAlignment="1">
      <alignment horizontal="center" vertical="center" wrapText="1"/>
    </xf>
    <xf numFmtId="0" fontId="147" fillId="0" borderId="148" xfId="28" applyFont="1" applyBorder="1" applyAlignment="1">
      <alignment horizontal="center" vertical="center" wrapText="1"/>
    </xf>
    <xf numFmtId="0" fontId="147" fillId="0" borderId="1" xfId="17" applyFont="1" applyBorder="1" applyAlignment="1">
      <alignment horizontal="left" vertical="center"/>
    </xf>
    <xf numFmtId="0" fontId="147" fillId="0" borderId="19" xfId="17" applyFont="1" applyBorder="1" applyAlignment="1">
      <alignment horizontal="left" vertical="center"/>
    </xf>
    <xf numFmtId="0" fontId="147" fillId="0" borderId="9" xfId="17" applyFont="1" applyBorder="1" applyAlignment="1">
      <alignment horizontal="left" vertical="center"/>
    </xf>
    <xf numFmtId="0" fontId="147" fillId="0" borderId="15" xfId="17" applyFont="1" applyBorder="1" applyAlignment="1">
      <alignment horizontal="center" vertical="center"/>
    </xf>
    <xf numFmtId="0" fontId="147" fillId="0" borderId="19" xfId="17" applyFont="1" applyBorder="1" applyAlignment="1">
      <alignment horizontal="center" vertical="center"/>
    </xf>
    <xf numFmtId="0" fontId="147" fillId="0" borderId="27" xfId="17" applyFont="1" applyBorder="1" applyAlignment="1">
      <alignment horizontal="center" vertical="center"/>
    </xf>
    <xf numFmtId="0" fontId="147" fillId="0" borderId="90" xfId="17" applyFont="1" applyBorder="1" applyAlignment="1">
      <alignment horizontal="left" vertical="center"/>
    </xf>
    <xf numFmtId="0" fontId="147" fillId="0" borderId="22" xfId="17" applyFont="1" applyBorder="1" applyAlignment="1">
      <alignment horizontal="left" vertical="center"/>
    </xf>
    <xf numFmtId="0" fontId="147" fillId="0" borderId="25" xfId="17" applyFont="1" applyBorder="1" applyAlignment="1">
      <alignment horizontal="left" vertical="center"/>
    </xf>
    <xf numFmtId="0" fontId="147" fillId="0" borderId="54" xfId="17" applyFont="1" applyBorder="1" applyAlignment="1">
      <alignment horizontal="center" vertical="center"/>
    </xf>
    <xf numFmtId="0" fontId="147" fillId="0" borderId="22" xfId="17" applyFont="1" applyBorder="1" applyAlignment="1">
      <alignment horizontal="center" vertical="center"/>
    </xf>
    <xf numFmtId="0" fontId="147" fillId="0" borderId="69" xfId="17" applyFont="1" applyBorder="1" applyAlignment="1">
      <alignment horizontal="center" vertical="center"/>
    </xf>
    <xf numFmtId="0" fontId="147" fillId="0" borderId="15" xfId="28" applyFont="1" applyBorder="1" applyAlignment="1">
      <alignment horizontal="center" vertical="center" wrapText="1"/>
    </xf>
    <xf numFmtId="0" fontId="147" fillId="0" borderId="19" xfId="28" applyFont="1" applyBorder="1" applyAlignment="1">
      <alignment horizontal="center" vertical="center" wrapText="1"/>
    </xf>
    <xf numFmtId="0" fontId="147" fillId="0" borderId="9" xfId="28" applyFont="1" applyBorder="1" applyAlignment="1">
      <alignment horizontal="center" vertical="center" wrapText="1"/>
    </xf>
    <xf numFmtId="0" fontId="151" fillId="0" borderId="15" xfId="28" applyFont="1" applyBorder="1" applyAlignment="1">
      <alignment vertical="center" shrinkToFit="1"/>
    </xf>
    <xf numFmtId="0" fontId="151" fillId="0" borderId="19" xfId="28" applyFont="1" applyBorder="1" applyAlignment="1">
      <alignment vertical="center" shrinkToFit="1"/>
    </xf>
    <xf numFmtId="0" fontId="151" fillId="0" borderId="27" xfId="28" applyFont="1" applyBorder="1" applyAlignment="1">
      <alignment vertical="center" shrinkToFit="1"/>
    </xf>
    <xf numFmtId="0" fontId="151" fillId="0" borderId="16" xfId="28" applyFont="1" applyBorder="1" applyAlignment="1">
      <alignment vertical="center" wrapText="1"/>
    </xf>
    <xf numFmtId="0" fontId="151" fillId="0" borderId="20" xfId="28" applyFont="1" applyBorder="1" applyAlignment="1">
      <alignment vertical="center" wrapText="1"/>
    </xf>
    <xf numFmtId="0" fontId="151" fillId="0" borderId="28" xfId="28" applyFont="1" applyBorder="1" applyAlignment="1">
      <alignment vertical="center" wrapText="1"/>
    </xf>
    <xf numFmtId="0" fontId="151" fillId="0" borderId="54" xfId="28" applyFont="1" applyBorder="1" applyAlignment="1">
      <alignment horizontal="center" vertical="center" wrapText="1"/>
    </xf>
    <xf numFmtId="0" fontId="151" fillId="0" borderId="22" xfId="28" applyFont="1" applyBorder="1" applyAlignment="1">
      <alignment horizontal="center" vertical="center" wrapText="1"/>
    </xf>
    <xf numFmtId="0" fontId="151" fillId="0" borderId="69" xfId="28" applyFont="1" applyBorder="1" applyAlignment="1">
      <alignment horizontal="center" vertical="center" wrapText="1"/>
    </xf>
    <xf numFmtId="0" fontId="147" fillId="0" borderId="8" xfId="28" applyFont="1" applyBorder="1">
      <alignment vertical="center"/>
    </xf>
    <xf numFmtId="0" fontId="151" fillId="0" borderId="17" xfId="28" applyFont="1" applyBorder="1" applyAlignment="1">
      <alignment horizontal="center" vertical="center" shrinkToFit="1"/>
    </xf>
    <xf numFmtId="0" fontId="151" fillId="0" borderId="21" xfId="28" applyFont="1" applyBorder="1" applyAlignment="1">
      <alignment horizontal="center" vertical="center" shrinkToFit="1"/>
    </xf>
    <xf numFmtId="0" fontId="151" fillId="0" borderId="29" xfId="28" applyFont="1" applyBorder="1" applyAlignment="1">
      <alignment horizontal="center" vertical="center" shrinkToFit="1"/>
    </xf>
    <xf numFmtId="0" fontId="151" fillId="0" borderId="87" xfId="28" applyFont="1" applyBorder="1" applyAlignment="1">
      <alignment horizontal="center" vertical="center" shrinkToFit="1"/>
    </xf>
    <xf numFmtId="0" fontId="151" fillId="0" borderId="74" xfId="28" applyFont="1" applyBorder="1" applyAlignment="1">
      <alignment horizontal="center" vertical="center" shrinkToFit="1"/>
    </xf>
    <xf numFmtId="0" fontId="151" fillId="0" borderId="147" xfId="28" applyFont="1" applyBorder="1" applyAlignment="1">
      <alignment horizontal="center" vertical="center" shrinkToFit="1"/>
    </xf>
    <xf numFmtId="0" fontId="147" fillId="0" borderId="38" xfId="28" applyFont="1" applyBorder="1" applyAlignment="1">
      <alignment horizontal="center" vertical="center" wrapText="1"/>
    </xf>
    <xf numFmtId="0" fontId="147" fillId="0" borderId="37" xfId="28" applyFont="1" applyBorder="1" applyAlignment="1">
      <alignment horizontal="center" vertical="center" wrapText="1"/>
    </xf>
    <xf numFmtId="0" fontId="147" fillId="0" borderId="39" xfId="28" applyFont="1" applyBorder="1" applyAlignment="1">
      <alignment horizontal="center" vertical="center" wrapText="1"/>
    </xf>
    <xf numFmtId="0" fontId="147" fillId="0" borderId="0" xfId="28" applyFont="1" applyAlignment="1">
      <alignment vertical="center" wrapText="1"/>
    </xf>
    <xf numFmtId="0" fontId="147" fillId="0" borderId="23" xfId="28" applyFont="1" applyBorder="1" applyAlignment="1">
      <alignment horizontal="center" vertical="center" wrapText="1"/>
    </xf>
    <xf numFmtId="0" fontId="147" fillId="0" borderId="24" xfId="28" applyFont="1" applyBorder="1" applyAlignment="1">
      <alignment horizontal="center" vertical="center" wrapText="1"/>
    </xf>
    <xf numFmtId="0" fontId="147" fillId="0" borderId="31" xfId="28" applyFont="1" applyBorder="1" applyAlignment="1">
      <alignment horizontal="center" vertical="center" wrapText="1"/>
    </xf>
    <xf numFmtId="0" fontId="147" fillId="0" borderId="109" xfId="28" applyFont="1" applyBorder="1" applyAlignment="1">
      <alignment horizontal="center" vertical="center" wrapText="1"/>
    </xf>
    <xf numFmtId="0" fontId="147" fillId="0" borderId="234" xfId="28" applyFont="1" applyBorder="1" applyAlignment="1">
      <alignment horizontal="center" vertical="center" wrapText="1"/>
    </xf>
    <xf numFmtId="0" fontId="147" fillId="0" borderId="64" xfId="28" applyFont="1" applyBorder="1" applyAlignment="1">
      <alignment horizontal="center" vertical="center" wrapText="1"/>
    </xf>
    <xf numFmtId="0" fontId="147" fillId="0" borderId="38" xfId="28" applyFont="1" applyBorder="1" applyAlignment="1">
      <alignment vertical="center" wrapText="1"/>
    </xf>
    <xf numFmtId="0" fontId="147" fillId="0" borderId="4" xfId="28" applyFont="1" applyBorder="1" applyAlignment="1">
      <alignment vertical="center" wrapText="1"/>
    </xf>
    <xf numFmtId="0" fontId="148" fillId="0" borderId="63" xfId="28" applyFont="1" applyBorder="1" applyAlignment="1">
      <alignment horizontal="left" vertical="center" wrapText="1"/>
    </xf>
    <xf numFmtId="0" fontId="148" fillId="0" borderId="64" xfId="28" applyFont="1" applyBorder="1" applyAlignment="1">
      <alignment horizontal="left" vertical="center" wrapText="1"/>
    </xf>
    <xf numFmtId="0" fontId="151" fillId="0" borderId="86" xfId="28" applyFont="1" applyBorder="1" applyAlignment="1">
      <alignment horizontal="center" vertical="center" shrinkToFit="1"/>
    </xf>
    <xf numFmtId="0" fontId="151" fillId="0" borderId="8" xfId="28" applyFont="1" applyBorder="1" applyAlignment="1">
      <alignment horizontal="center" vertical="center" shrinkToFit="1"/>
    </xf>
    <xf numFmtId="0" fontId="151" fillId="0" borderId="146" xfId="28" applyFont="1" applyBorder="1" applyAlignment="1">
      <alignment horizontal="center" vertical="center" shrinkToFit="1"/>
    </xf>
    <xf numFmtId="0" fontId="151" fillId="0" borderId="26" xfId="28" applyFont="1" applyBorder="1" applyAlignment="1">
      <alignment horizontal="center" vertical="center" shrinkToFit="1"/>
    </xf>
    <xf numFmtId="0" fontId="151" fillId="0" borderId="48" xfId="28" applyFont="1" applyBorder="1" applyAlignment="1">
      <alignment horizontal="center" vertical="center" shrinkToFit="1"/>
    </xf>
    <xf numFmtId="0" fontId="151" fillId="0" borderId="30" xfId="28" applyFont="1" applyBorder="1" applyAlignment="1">
      <alignment horizontal="center" vertical="center" shrinkToFit="1"/>
    </xf>
    <xf numFmtId="0" fontId="147" fillId="0" borderId="18" xfId="28" applyFont="1" applyBorder="1" applyAlignment="1">
      <alignment horizontal="center" vertical="center" wrapText="1"/>
    </xf>
    <xf numFmtId="0" fontId="16" fillId="0" borderId="43" xfId="29" applyFont="1" applyBorder="1" applyAlignment="1">
      <alignment vertical="center" shrinkToFit="1"/>
    </xf>
    <xf numFmtId="0" fontId="16" fillId="0" borderId="67" xfId="29" applyFont="1" applyBorder="1" applyAlignment="1">
      <alignment vertical="center" shrinkToFit="1"/>
    </xf>
    <xf numFmtId="0" fontId="16" fillId="0" borderId="11" xfId="29" applyFont="1" applyBorder="1" applyAlignment="1">
      <alignment vertical="center" wrapText="1"/>
    </xf>
    <xf numFmtId="0" fontId="16" fillId="0" borderId="68" xfId="29" applyFont="1" applyBorder="1" applyAlignment="1">
      <alignment vertical="center" wrapText="1"/>
    </xf>
    <xf numFmtId="0" fontId="16" fillId="0" borderId="0" xfId="29" applyFont="1" applyAlignment="1">
      <alignment horizontal="center" vertical="center" shrinkToFit="1"/>
    </xf>
    <xf numFmtId="0" fontId="16" fillId="0" borderId="66" xfId="29" applyFont="1" applyBorder="1" applyAlignment="1">
      <alignment horizontal="center" vertical="center" shrinkToFit="1"/>
    </xf>
    <xf numFmtId="0" fontId="16" fillId="0" borderId="48" xfId="29" applyFont="1" applyBorder="1" applyAlignment="1">
      <alignment horizontal="center" vertical="center" shrinkToFit="1"/>
    </xf>
    <xf numFmtId="0" fontId="16" fillId="0" borderId="30" xfId="29" applyFont="1" applyBorder="1" applyAlignment="1">
      <alignment horizontal="center" vertical="center" shrinkToFit="1"/>
    </xf>
    <xf numFmtId="0" fontId="151" fillId="0" borderId="15" xfId="17" applyFont="1" applyBorder="1" applyAlignment="1">
      <alignment horizontal="center" vertical="center"/>
    </xf>
    <xf numFmtId="0" fontId="151" fillId="0" borderId="19" xfId="17" applyFont="1" applyBorder="1" applyAlignment="1">
      <alignment horizontal="center" vertical="center"/>
    </xf>
    <xf numFmtId="0" fontId="151" fillId="0" borderId="27" xfId="17" applyFont="1" applyBorder="1" applyAlignment="1">
      <alignment horizontal="center" vertical="center"/>
    </xf>
    <xf numFmtId="0" fontId="151" fillId="0" borderId="153" xfId="28" applyFont="1" applyBorder="1" applyAlignment="1">
      <alignment horizontal="center" vertical="center" wrapText="1"/>
    </xf>
    <xf numFmtId="0" fontId="151" fillId="0" borderId="40" xfId="28" applyFont="1" applyBorder="1" applyAlignment="1">
      <alignment horizontal="center" vertical="center" wrapText="1"/>
    </xf>
    <xf numFmtId="0" fontId="151" fillId="0" borderId="148" xfId="28" applyFont="1" applyBorder="1" applyAlignment="1">
      <alignment horizontal="center" vertical="center" wrapText="1"/>
    </xf>
    <xf numFmtId="0" fontId="147" fillId="0" borderId="51" xfId="17" applyFont="1" applyBorder="1" applyAlignment="1">
      <alignment horizontal="left" vertical="center"/>
    </xf>
    <xf numFmtId="0" fontId="147" fillId="0" borderId="43" xfId="17" applyFont="1" applyBorder="1" applyAlignment="1">
      <alignment horizontal="left" vertical="center"/>
    </xf>
    <xf numFmtId="0" fontId="147" fillId="0" borderId="43" xfId="3" applyFont="1" applyBorder="1" applyAlignment="1">
      <alignment horizontal="left" vertical="center"/>
    </xf>
    <xf numFmtId="0" fontId="16" fillId="0" borderId="73" xfId="29" applyFont="1" applyBorder="1" applyAlignment="1">
      <alignment horizontal="center" vertical="center" shrinkToFit="1"/>
    </xf>
    <xf numFmtId="0" fontId="16" fillId="0" borderId="75" xfId="29" applyFont="1" applyBorder="1" applyAlignment="1">
      <alignment horizontal="center" vertical="center" shrinkToFit="1"/>
    </xf>
    <xf numFmtId="0" fontId="147" fillId="0" borderId="53" xfId="17" applyFont="1" applyBorder="1" applyAlignment="1">
      <alignment horizontal="left" vertical="center"/>
    </xf>
    <xf numFmtId="0" fontId="147" fillId="0" borderId="44" xfId="17" applyFont="1" applyBorder="1" applyAlignment="1">
      <alignment horizontal="left" vertical="center"/>
    </xf>
    <xf numFmtId="0" fontId="147" fillId="0" borderId="44" xfId="3" applyFont="1" applyBorder="1" applyAlignment="1">
      <alignment horizontal="left" vertical="center"/>
    </xf>
    <xf numFmtId="0" fontId="15" fillId="0" borderId="50" xfId="29" applyFont="1" applyBorder="1" applyAlignment="1">
      <alignment horizontal="center" vertical="center" wrapText="1"/>
    </xf>
    <xf numFmtId="0" fontId="15" fillId="0" borderId="77" xfId="29" applyFont="1" applyBorder="1" applyAlignment="1">
      <alignment horizontal="center" vertical="center" wrapText="1"/>
    </xf>
    <xf numFmtId="0" fontId="15" fillId="0" borderId="15" xfId="29" applyFont="1" applyBorder="1" applyAlignment="1">
      <alignment horizontal="center" vertical="center" wrapText="1"/>
    </xf>
    <xf numFmtId="0" fontId="15" fillId="0" borderId="19" xfId="29" applyFont="1" applyBorder="1" applyAlignment="1">
      <alignment horizontal="center" vertical="center" wrapText="1"/>
    </xf>
    <xf numFmtId="0" fontId="15" fillId="0" borderId="9" xfId="29" applyFont="1" applyBorder="1" applyAlignment="1">
      <alignment horizontal="center" vertical="center" wrapText="1"/>
    </xf>
    <xf numFmtId="0" fontId="16" fillId="0" borderId="44" xfId="29" applyFont="1" applyBorder="1" applyAlignment="1">
      <alignment horizontal="center" vertical="center" wrapText="1"/>
    </xf>
    <xf numFmtId="0" fontId="16" fillId="0" borderId="65" xfId="29" applyFont="1" applyBorder="1" applyAlignment="1">
      <alignment horizontal="center" vertical="center" wrapText="1"/>
    </xf>
    <xf numFmtId="0" fontId="16" fillId="0" borderId="21" xfId="29" applyFont="1" applyBorder="1" applyAlignment="1">
      <alignment horizontal="center" vertical="center" shrinkToFit="1"/>
    </xf>
    <xf numFmtId="0" fontId="16" fillId="0" borderId="76" xfId="29" applyFont="1" applyBorder="1" applyAlignment="1">
      <alignment horizontal="center" vertical="center" shrinkToFit="1"/>
    </xf>
    <xf numFmtId="0" fontId="16" fillId="0" borderId="74" xfId="29" applyFont="1" applyBorder="1" applyAlignment="1">
      <alignment horizontal="center" vertical="center" shrinkToFit="1"/>
    </xf>
    <xf numFmtId="0" fontId="16" fillId="0" borderId="83" xfId="29" applyFont="1" applyBorder="1" applyAlignment="1">
      <alignment horizontal="center" vertical="center" shrinkToFit="1"/>
    </xf>
    <xf numFmtId="0" fontId="15" fillId="0" borderId="38" xfId="29" applyFont="1" applyBorder="1" applyAlignment="1">
      <alignment horizontal="center" vertical="center" wrapText="1"/>
    </xf>
    <xf numFmtId="0" fontId="15" fillId="0" borderId="37" xfId="29" applyFont="1" applyBorder="1" applyAlignment="1">
      <alignment horizontal="center" vertical="center" wrapText="1"/>
    </xf>
    <xf numFmtId="0" fontId="15" fillId="0" borderId="39" xfId="29" applyFont="1" applyBorder="1" applyAlignment="1">
      <alignment horizontal="center" vertical="center" wrapText="1"/>
    </xf>
    <xf numFmtId="0" fontId="15" fillId="0" borderId="70" xfId="29" applyFont="1" applyBorder="1" applyAlignment="1">
      <alignment horizontal="center" vertical="center" wrapText="1"/>
    </xf>
    <xf numFmtId="0" fontId="15" fillId="0" borderId="71" xfId="29" applyFont="1" applyBorder="1" applyAlignment="1">
      <alignment horizontal="center" vertical="center" wrapText="1"/>
    </xf>
    <xf numFmtId="0" fontId="15" fillId="0" borderId="72" xfId="29" applyFont="1" applyBorder="1" applyAlignment="1">
      <alignment horizontal="center" vertical="center" wrapText="1"/>
    </xf>
    <xf numFmtId="0" fontId="15" fillId="0" borderId="10" xfId="29" applyFont="1" applyBorder="1" applyAlignment="1">
      <alignment horizontal="center" vertical="center" wrapText="1"/>
    </xf>
    <xf numFmtId="0" fontId="15" fillId="0" borderId="20" xfId="29" applyFont="1" applyBorder="1" applyAlignment="1">
      <alignment horizontal="center" vertical="center" wrapText="1"/>
    </xf>
    <xf numFmtId="0" fontId="15" fillId="0" borderId="51" xfId="29" applyFont="1" applyBorder="1" applyAlignment="1">
      <alignment vertical="center" wrapText="1"/>
    </xf>
    <xf numFmtId="0" fontId="15" fillId="0" borderId="52" xfId="29" applyFont="1" applyBorder="1" applyAlignment="1">
      <alignment vertical="center" wrapText="1"/>
    </xf>
    <xf numFmtId="0" fontId="18" fillId="0" borderId="78" xfId="29" applyFont="1" applyBorder="1" applyAlignment="1">
      <alignment horizontal="left" vertical="center" wrapText="1"/>
    </xf>
    <xf numFmtId="0" fontId="18" fillId="0" borderId="79" xfId="29" applyFont="1" applyBorder="1" applyAlignment="1">
      <alignment horizontal="left" vertical="center" wrapText="1"/>
    </xf>
    <xf numFmtId="0" fontId="16" fillId="0" borderId="81" xfId="29" applyFont="1" applyBorder="1" applyAlignment="1">
      <alignment horizontal="center" vertical="center" shrinkToFit="1"/>
    </xf>
    <xf numFmtId="0" fontId="16" fillId="0" borderId="82" xfId="29" applyFont="1" applyBorder="1" applyAlignment="1">
      <alignment horizontal="center" vertical="center" shrinkToFit="1"/>
    </xf>
    <xf numFmtId="0" fontId="15" fillId="0" borderId="13" xfId="29" applyFont="1" applyBorder="1" applyAlignment="1">
      <alignment horizontal="center" vertical="center" wrapText="1"/>
    </xf>
    <xf numFmtId="0" fontId="15" fillId="0" borderId="14" xfId="29" applyFont="1" applyBorder="1" applyAlignment="1">
      <alignment horizontal="center" vertical="center" wrapText="1"/>
    </xf>
    <xf numFmtId="0" fontId="15" fillId="0" borderId="23" xfId="29" applyFont="1" applyBorder="1" applyAlignment="1">
      <alignment horizontal="center" vertical="center" wrapText="1"/>
    </xf>
    <xf numFmtId="0" fontId="15" fillId="0" borderId="18" xfId="29" applyFont="1" applyBorder="1" applyAlignment="1">
      <alignment horizontal="center" vertical="center" wrapText="1"/>
    </xf>
    <xf numFmtId="0" fontId="0" fillId="0" borderId="0" xfId="5" applyFont="1" applyAlignment="1">
      <alignment horizontal="right" vertical="center"/>
    </xf>
    <xf numFmtId="0" fontId="0" fillId="0" borderId="0" xfId="2" applyFont="1" applyAlignment="1">
      <alignment horizontal="center" vertical="center"/>
    </xf>
    <xf numFmtId="0" fontId="0" fillId="0" borderId="16" xfId="10" applyFont="1" applyBorder="1" applyAlignment="1">
      <alignment horizontal="center" vertical="center"/>
    </xf>
    <xf numFmtId="0" fontId="0" fillId="0" borderId="20" xfId="2" applyFont="1" applyBorder="1" applyAlignment="1">
      <alignment horizontal="center" vertical="center"/>
    </xf>
    <xf numFmtId="0" fontId="0" fillId="0" borderId="10" xfId="2" applyFont="1" applyBorder="1" applyAlignment="1">
      <alignment horizontal="center" vertical="center"/>
    </xf>
    <xf numFmtId="0" fontId="13" fillId="0" borderId="17" xfId="2" applyFont="1" applyBorder="1" applyAlignment="1">
      <alignment horizontal="center" vertical="center"/>
    </xf>
    <xf numFmtId="0" fontId="13" fillId="0" borderId="21" xfId="2" applyFont="1" applyBorder="1" applyAlignment="1">
      <alignment horizontal="center" vertical="center"/>
    </xf>
    <xf numFmtId="0" fontId="13" fillId="0" borderId="12" xfId="2" applyFont="1" applyBorder="1" applyAlignment="1">
      <alignment horizontal="center" vertical="center"/>
    </xf>
    <xf numFmtId="0" fontId="9" fillId="0" borderId="26" xfId="2" applyFont="1" applyBorder="1" applyAlignment="1">
      <alignment horizontal="center" vertical="center"/>
    </xf>
    <xf numFmtId="0" fontId="9" fillId="0" borderId="48" xfId="2" applyFont="1" applyBorder="1" applyAlignment="1">
      <alignment horizontal="center" vertical="center"/>
    </xf>
    <xf numFmtId="0" fontId="9" fillId="0" borderId="33" xfId="2" applyFont="1" applyBorder="1" applyAlignment="1">
      <alignment horizontal="center" vertical="center"/>
    </xf>
    <xf numFmtId="0" fontId="0" fillId="0" borderId="0" xfId="2" applyFont="1" applyAlignment="1">
      <alignment horizontal="left" vertical="center"/>
    </xf>
    <xf numFmtId="0" fontId="0" fillId="0" borderId="11" xfId="2" applyFont="1" applyBorder="1" applyAlignment="1">
      <alignment horizontal="center" vertical="center"/>
    </xf>
    <xf numFmtId="0" fontId="0" fillId="0" borderId="17" xfId="2" applyFont="1" applyBorder="1" applyAlignment="1">
      <alignment horizontal="center" vertical="center" textRotation="255" wrapText="1"/>
    </xf>
    <xf numFmtId="0" fontId="0" fillId="0" borderId="12" xfId="2" applyFont="1" applyBorder="1" applyAlignment="1">
      <alignment horizontal="center" vertical="center" textRotation="255" wrapText="1"/>
    </xf>
    <xf numFmtId="0" fontId="0" fillId="0" borderId="84" xfId="2" applyFont="1" applyBorder="1" applyAlignment="1">
      <alignment horizontal="center" vertical="center" textRotation="255" wrapText="1"/>
    </xf>
    <xf numFmtId="0" fontId="0" fillId="0" borderId="13" xfId="2" applyFont="1" applyBorder="1" applyAlignment="1">
      <alignment horizontal="center" vertical="center" textRotation="255" wrapText="1"/>
    </xf>
    <xf numFmtId="0" fontId="0" fillId="0" borderId="26" xfId="2" applyFont="1" applyBorder="1" applyAlignment="1">
      <alignment horizontal="center" vertical="center" textRotation="255" wrapText="1"/>
    </xf>
    <xf numFmtId="0" fontId="0" fillId="0" borderId="33" xfId="2" applyFont="1" applyBorder="1" applyAlignment="1">
      <alignment horizontal="center" vertical="center" textRotation="255" wrapText="1"/>
    </xf>
    <xf numFmtId="0" fontId="0" fillId="0" borderId="17" xfId="2" applyFont="1" applyBorder="1" applyAlignment="1">
      <alignment horizontal="center" vertical="center" textRotation="255" shrinkToFit="1"/>
    </xf>
    <xf numFmtId="0" fontId="0" fillId="0" borderId="12" xfId="2" applyFont="1" applyBorder="1" applyAlignment="1">
      <alignment horizontal="center" vertical="center" textRotation="255" shrinkToFit="1"/>
    </xf>
    <xf numFmtId="0" fontId="0" fillId="0" borderId="84" xfId="2" applyFont="1" applyBorder="1" applyAlignment="1">
      <alignment horizontal="center" vertical="center" textRotation="255" shrinkToFit="1"/>
    </xf>
    <xf numFmtId="0" fontId="0" fillId="0" borderId="13" xfId="2" applyFont="1" applyBorder="1" applyAlignment="1">
      <alignment horizontal="center" vertical="center" textRotation="255" shrinkToFit="1"/>
    </xf>
    <xf numFmtId="0" fontId="0" fillId="0" borderId="26" xfId="2" applyFont="1" applyBorder="1" applyAlignment="1">
      <alignment horizontal="center" vertical="center" textRotation="255" shrinkToFit="1"/>
    </xf>
    <xf numFmtId="0" fontId="0" fillId="0" borderId="33" xfId="2" applyFont="1" applyBorder="1" applyAlignment="1">
      <alignment horizontal="center" vertical="center" textRotation="255" shrinkToFit="1"/>
    </xf>
    <xf numFmtId="0" fontId="0" fillId="0" borderId="23" xfId="2" applyFont="1" applyBorder="1" applyAlignment="1">
      <alignment horizontal="center" vertical="center"/>
    </xf>
    <xf numFmtId="0" fontId="0" fillId="0" borderId="31" xfId="2" applyFont="1" applyBorder="1" applyAlignment="1">
      <alignment horizontal="center" vertical="center"/>
    </xf>
    <xf numFmtId="0" fontId="13" fillId="0" borderId="11" xfId="2" applyFont="1" applyBorder="1" applyAlignment="1">
      <alignment horizontal="center" vertical="center"/>
    </xf>
    <xf numFmtId="0" fontId="0" fillId="0" borderId="17" xfId="2" applyFont="1" applyBorder="1" applyAlignment="1">
      <alignment horizontal="center" vertical="center"/>
    </xf>
    <xf numFmtId="0" fontId="0" fillId="0" borderId="21" xfId="2" applyFont="1" applyBorder="1" applyAlignment="1">
      <alignment horizontal="center" vertical="center"/>
    </xf>
    <xf numFmtId="0" fontId="0" fillId="0" borderId="12" xfId="2" applyFont="1" applyBorder="1" applyAlignment="1">
      <alignment horizontal="center" vertical="center"/>
    </xf>
    <xf numFmtId="0" fontId="0" fillId="0" borderId="26" xfId="2" applyFont="1" applyBorder="1" applyAlignment="1">
      <alignment horizontal="center" vertical="center"/>
    </xf>
    <xf numFmtId="0" fontId="0" fillId="0" borderId="48" xfId="2" applyFont="1" applyBorder="1" applyAlignment="1">
      <alignment horizontal="center" vertical="center"/>
    </xf>
    <xf numFmtId="0" fontId="0" fillId="0" borderId="33" xfId="2" applyFont="1" applyBorder="1" applyAlignment="1">
      <alignment horizontal="center" vertical="center"/>
    </xf>
    <xf numFmtId="0" fontId="8" fillId="0" borderId="21" xfId="2" applyFont="1" applyBorder="1" applyAlignment="1">
      <alignment horizontal="left" vertical="center" wrapText="1"/>
    </xf>
    <xf numFmtId="0" fontId="20" fillId="0" borderId="0" xfId="2" applyFont="1" applyAlignment="1">
      <alignment horizontal="center" vertical="center" wrapText="1"/>
    </xf>
    <xf numFmtId="0" fontId="20" fillId="0" borderId="0" xfId="2" applyFont="1" applyAlignment="1">
      <alignment horizontal="center" vertical="center"/>
    </xf>
    <xf numFmtId="0" fontId="13" fillId="0" borderId="11" xfId="2" applyFont="1" applyBorder="1" applyAlignment="1">
      <alignment vertical="center" shrinkToFit="1"/>
    </xf>
    <xf numFmtId="0" fontId="13" fillId="0" borderId="11" xfId="2" applyFont="1" applyBorder="1" applyAlignment="1">
      <alignment horizontal="center" vertical="center" shrinkToFit="1"/>
    </xf>
    <xf numFmtId="0" fontId="13" fillId="0" borderId="23" xfId="2" applyFont="1" applyBorder="1" applyAlignment="1">
      <alignment horizontal="center" vertical="center"/>
    </xf>
    <xf numFmtId="0" fontId="22" fillId="0" borderId="51" xfId="2" applyFont="1" applyBorder="1" applyAlignment="1">
      <alignment horizontal="center" vertical="center"/>
    </xf>
    <xf numFmtId="0" fontId="22" fillId="0" borderId="43" xfId="2" applyFont="1" applyBorder="1" applyAlignment="1">
      <alignment horizontal="center" vertical="center"/>
    </xf>
    <xf numFmtId="0" fontId="22" fillId="0" borderId="67" xfId="2" applyFont="1" applyBorder="1" applyAlignment="1">
      <alignment horizontal="center" vertical="center"/>
    </xf>
    <xf numFmtId="0" fontId="22" fillId="0" borderId="52" xfId="2" applyFont="1" applyBorder="1" applyAlignment="1">
      <alignment horizontal="center" vertical="center"/>
    </xf>
    <xf numFmtId="0" fontId="22" fillId="0" borderId="11" xfId="2" applyFont="1" applyBorder="1" applyAlignment="1">
      <alignment horizontal="center" vertical="center"/>
    </xf>
    <xf numFmtId="0" fontId="22" fillId="0" borderId="68" xfId="2" applyFont="1" applyBorder="1" applyAlignment="1">
      <alignment horizontal="center" vertical="center"/>
    </xf>
    <xf numFmtId="0" fontId="21" fillId="0" borderId="51" xfId="2" applyFont="1" applyBorder="1" applyAlignment="1">
      <alignment horizontal="center" vertical="center"/>
    </xf>
    <xf numFmtId="0" fontId="21" fillId="0" borderId="43" xfId="2" applyFont="1" applyBorder="1" applyAlignment="1">
      <alignment horizontal="center" vertical="center"/>
    </xf>
    <xf numFmtId="0" fontId="21" fillId="0" borderId="53" xfId="2" applyFont="1" applyBorder="1" applyAlignment="1">
      <alignment horizontal="center" vertical="center"/>
    </xf>
    <xf numFmtId="0" fontId="21" fillId="0" borderId="44" xfId="2" applyFont="1" applyBorder="1" applyAlignment="1">
      <alignment horizontal="center" vertical="center"/>
    </xf>
    <xf numFmtId="0" fontId="22" fillId="0" borderId="44" xfId="2" applyFont="1" applyBorder="1" applyAlignment="1">
      <alignment horizontal="center" vertical="center"/>
    </xf>
    <xf numFmtId="0" fontId="22" fillId="0" borderId="63" xfId="2" applyFont="1" applyBorder="1" applyAlignment="1">
      <alignment horizontal="center" vertical="center"/>
    </xf>
    <xf numFmtId="0" fontId="22" fillId="0" borderId="85" xfId="2" applyFont="1" applyBorder="1" applyAlignment="1">
      <alignment horizontal="center" vertical="center"/>
    </xf>
    <xf numFmtId="0" fontId="22" fillId="0" borderId="0" xfId="2" applyFont="1" applyAlignment="1">
      <alignment horizontal="center" vertical="center"/>
    </xf>
    <xf numFmtId="0" fontId="22" fillId="0" borderId="86" xfId="2" applyFont="1" applyBorder="1" applyAlignment="1">
      <alignment horizontal="center" vertical="center"/>
    </xf>
    <xf numFmtId="0" fontId="22" fillId="0" borderId="8" xfId="2" applyFont="1" applyBorder="1" applyAlignment="1">
      <alignment horizontal="center" vertical="center"/>
    </xf>
    <xf numFmtId="0" fontId="22" fillId="0" borderId="88" xfId="2" applyFont="1" applyBorder="1" applyAlignment="1">
      <alignment horizontal="center" vertical="center"/>
    </xf>
    <xf numFmtId="0" fontId="22" fillId="0" borderId="87" xfId="2" applyFont="1" applyBorder="1" applyAlignment="1">
      <alignment horizontal="center" vertical="center"/>
    </xf>
    <xf numFmtId="0" fontId="22" fillId="0" borderId="74" xfId="2" applyFont="1" applyBorder="1" applyAlignment="1">
      <alignment horizontal="center" vertical="center"/>
    </xf>
    <xf numFmtId="0" fontId="22" fillId="0" borderId="14" xfId="2" applyFont="1" applyBorder="1" applyAlignment="1">
      <alignment horizontal="center" vertical="center"/>
    </xf>
    <xf numFmtId="177" fontId="22" fillId="0" borderId="52" xfId="2" applyNumberFormat="1" applyFont="1" applyBorder="1" applyAlignment="1">
      <alignment horizontal="center" vertical="center"/>
    </xf>
    <xf numFmtId="177" fontId="22" fillId="0" borderId="11" xfId="2" applyNumberFormat="1" applyFont="1" applyBorder="1" applyAlignment="1">
      <alignment horizontal="center" vertical="center"/>
    </xf>
    <xf numFmtId="177" fontId="22" fillId="0" borderId="53" xfId="2" applyNumberFormat="1" applyFont="1" applyBorder="1" applyAlignment="1">
      <alignment horizontal="center" vertical="center"/>
    </xf>
    <xf numFmtId="177" fontId="22" fillId="0" borderId="44" xfId="2" applyNumberFormat="1" applyFont="1" applyBorder="1" applyAlignment="1">
      <alignment horizontal="center" vertical="center"/>
    </xf>
    <xf numFmtId="0" fontId="22" fillId="0" borderId="65" xfId="2" applyFont="1" applyBorder="1" applyAlignment="1">
      <alignment horizontal="center" vertical="center"/>
    </xf>
    <xf numFmtId="0" fontId="13" fillId="0" borderId="0" xfId="2" applyFont="1" applyAlignment="1">
      <alignment horizontal="left" vertical="center"/>
    </xf>
    <xf numFmtId="0" fontId="9" fillId="0" borderId="0" xfId="2" applyFont="1" applyAlignment="1">
      <alignment horizontal="left" vertical="center" wrapText="1"/>
    </xf>
    <xf numFmtId="9" fontId="0" fillId="0" borderId="0" xfId="2" applyNumberFormat="1" applyFont="1" applyAlignment="1">
      <alignment horizontal="center" vertical="center"/>
    </xf>
    <xf numFmtId="0" fontId="9" fillId="0" borderId="11" xfId="2" applyFont="1" applyBorder="1" applyAlignment="1">
      <alignment horizontal="center" vertical="center" wrapText="1"/>
    </xf>
    <xf numFmtId="0" fontId="11" fillId="0" borderId="11" xfId="2" applyFont="1" applyBorder="1" applyAlignment="1">
      <alignment horizontal="center" vertical="center"/>
    </xf>
    <xf numFmtId="0" fontId="13" fillId="0" borderId="16" xfId="2" applyFont="1" applyBorder="1" applyAlignment="1">
      <alignment horizontal="center" vertical="center"/>
    </xf>
    <xf numFmtId="0" fontId="9" fillId="0" borderId="1" xfId="2" applyFont="1" applyBorder="1" applyAlignment="1">
      <alignment horizontal="center" vertical="center" wrapText="1"/>
    </xf>
    <xf numFmtId="0" fontId="9" fillId="0" borderId="27" xfId="2" applyFont="1" applyBorder="1" applyAlignment="1">
      <alignment horizontal="center" vertical="center"/>
    </xf>
    <xf numFmtId="58" fontId="13" fillId="0" borderId="17" xfId="2" applyNumberFormat="1" applyFont="1" applyBorder="1" applyAlignment="1">
      <alignment horizontal="center" vertical="center"/>
    </xf>
    <xf numFmtId="58" fontId="13" fillId="0" borderId="2" xfId="2" applyNumberFormat="1" applyFont="1" applyBorder="1" applyAlignment="1">
      <alignment horizontal="center" vertical="center"/>
    </xf>
    <xf numFmtId="0" fontId="13" fillId="0" borderId="28" xfId="2" applyFont="1" applyBorder="1" applyAlignment="1">
      <alignment horizontal="center" vertical="center"/>
    </xf>
    <xf numFmtId="0" fontId="13" fillId="0" borderId="10" xfId="2" applyFont="1" applyBorder="1" applyAlignment="1">
      <alignment horizontal="center" vertical="center"/>
    </xf>
    <xf numFmtId="58" fontId="13" fillId="0" borderId="16" xfId="2" applyNumberFormat="1" applyFont="1" applyBorder="1" applyAlignment="1">
      <alignment horizontal="center" vertical="center"/>
    </xf>
    <xf numFmtId="58" fontId="13" fillId="0" borderId="10" xfId="2" applyNumberFormat="1" applyFont="1" applyBorder="1" applyAlignment="1">
      <alignment horizontal="center" vertical="center"/>
    </xf>
    <xf numFmtId="0" fontId="13" fillId="0" borderId="20" xfId="2" applyFont="1" applyBorder="1" applyAlignment="1">
      <alignment horizontal="center" vertical="center"/>
    </xf>
    <xf numFmtId="58" fontId="13" fillId="0" borderId="28" xfId="2" applyNumberFormat="1" applyFont="1" applyBorder="1" applyAlignment="1">
      <alignment horizontal="center" vertical="center"/>
    </xf>
    <xf numFmtId="0" fontId="13" fillId="0" borderId="52" xfId="2" applyFont="1" applyBorder="1" applyAlignment="1">
      <alignment horizontal="center" vertical="center"/>
    </xf>
    <xf numFmtId="0" fontId="13" fillId="0" borderId="68" xfId="2" applyFont="1" applyBorder="1" applyAlignment="1">
      <alignment horizontal="center" vertical="center"/>
    </xf>
    <xf numFmtId="0" fontId="13" fillId="0" borderId="2" xfId="2" applyFont="1" applyBorder="1" applyAlignment="1">
      <alignment horizontal="center" vertical="center"/>
    </xf>
    <xf numFmtId="0" fontId="13" fillId="0" borderId="5" xfId="2" applyFont="1" applyBorder="1" applyAlignment="1">
      <alignment horizontal="center" vertical="center"/>
    </xf>
    <xf numFmtId="0" fontId="13" fillId="0" borderId="29" xfId="2" applyFont="1" applyBorder="1" applyAlignment="1">
      <alignment horizontal="center" vertical="center"/>
    </xf>
    <xf numFmtId="58" fontId="13" fillId="0" borderId="11" xfId="2" applyNumberFormat="1" applyFont="1" applyBorder="1" applyAlignment="1">
      <alignment horizontal="center" vertical="center"/>
    </xf>
    <xf numFmtId="58" fontId="13" fillId="0" borderId="11" xfId="2" applyNumberFormat="1" applyFont="1" applyBorder="1" applyAlignment="1">
      <alignment horizontal="left" vertical="center"/>
    </xf>
    <xf numFmtId="0" fontId="13" fillId="0" borderId="11" xfId="2" applyFont="1" applyBorder="1" applyAlignment="1">
      <alignment horizontal="left" vertical="center"/>
    </xf>
    <xf numFmtId="58" fontId="13" fillId="0" borderId="89" xfId="2" applyNumberFormat="1" applyFont="1" applyBorder="1" applyAlignment="1">
      <alignment horizontal="center" vertical="center"/>
    </xf>
    <xf numFmtId="0" fontId="13" fillId="0" borderId="30" xfId="2" applyFont="1" applyBorder="1" applyAlignment="1">
      <alignment horizontal="center" vertical="center"/>
    </xf>
    <xf numFmtId="0" fontId="8" fillId="0" borderId="0" xfId="2" applyFont="1" applyAlignment="1">
      <alignment horizontal="left" vertical="center" wrapText="1"/>
    </xf>
    <xf numFmtId="0" fontId="8" fillId="0" borderId="0" xfId="2" applyFont="1" applyAlignment="1">
      <alignment horizontal="left" vertical="center"/>
    </xf>
    <xf numFmtId="58" fontId="13" fillId="0" borderId="90" xfId="2" applyNumberFormat="1" applyFont="1" applyBorder="1" applyAlignment="1">
      <alignment horizontal="center" vertical="center"/>
    </xf>
    <xf numFmtId="0" fontId="13" fillId="0" borderId="69" xfId="2" applyFont="1" applyBorder="1" applyAlignment="1">
      <alignment horizontal="center" vertical="center"/>
    </xf>
    <xf numFmtId="0" fontId="22" fillId="0" borderId="53" xfId="2" applyFont="1" applyBorder="1" applyAlignment="1">
      <alignment horizontal="center" vertical="center"/>
    </xf>
    <xf numFmtId="0" fontId="13" fillId="0" borderId="1" xfId="2" applyFont="1" applyBorder="1" applyAlignment="1">
      <alignment horizontal="center" vertical="center" wrapText="1"/>
    </xf>
    <xf numFmtId="0" fontId="13" fillId="0" borderId="27" xfId="2" applyFont="1" applyBorder="1" applyAlignment="1">
      <alignment horizontal="center" vertical="center"/>
    </xf>
    <xf numFmtId="0" fontId="13" fillId="0" borderId="11" xfId="2" applyFont="1" applyBorder="1" applyAlignment="1">
      <alignment horizontal="center" vertical="center" wrapText="1"/>
    </xf>
    <xf numFmtId="0" fontId="63" fillId="0" borderId="0" xfId="0" applyFont="1" applyAlignment="1">
      <alignment horizontal="right" vertical="center"/>
    </xf>
    <xf numFmtId="0" fontId="153" fillId="0" borderId="15" xfId="0" applyFont="1" applyBorder="1" applyAlignment="1">
      <alignment horizontal="center" vertical="center"/>
    </xf>
    <xf numFmtId="0" fontId="153" fillId="0" borderId="19" xfId="0" applyFont="1" applyBorder="1" applyAlignment="1">
      <alignment horizontal="center" vertical="center"/>
    </xf>
    <xf numFmtId="0" fontId="153" fillId="0" borderId="27" xfId="0" applyFont="1" applyBorder="1" applyAlignment="1">
      <alignment horizontal="center" vertical="center"/>
    </xf>
    <xf numFmtId="0" fontId="63" fillId="0" borderId="54" xfId="0" applyFont="1" applyBorder="1" applyAlignment="1">
      <alignment horizontal="center" vertical="center"/>
    </xf>
    <xf numFmtId="0" fontId="63" fillId="0" borderId="22" xfId="0" applyFont="1" applyBorder="1" applyAlignment="1">
      <alignment horizontal="center" vertical="center"/>
    </xf>
    <xf numFmtId="0" fontId="63" fillId="0" borderId="69" xfId="0" applyFont="1" applyBorder="1" applyAlignment="1">
      <alignment horizontal="center" vertical="center"/>
    </xf>
    <xf numFmtId="0" fontId="63" fillId="0" borderId="0" xfId="0" applyFont="1" applyAlignment="1">
      <alignment horizontal="left" vertical="center"/>
    </xf>
    <xf numFmtId="0" fontId="63" fillId="0" borderId="43" xfId="0" applyFont="1" applyBorder="1" applyAlignment="1">
      <alignment horizontal="right" vertical="center"/>
    </xf>
    <xf numFmtId="0" fontId="63" fillId="0" borderId="67" xfId="0" applyFont="1" applyBorder="1" applyAlignment="1">
      <alignment horizontal="right" vertical="center"/>
    </xf>
    <xf numFmtId="0" fontId="67" fillId="0" borderId="0" xfId="0" applyFont="1" applyAlignment="1">
      <alignment horizontal="center" vertical="center"/>
    </xf>
    <xf numFmtId="0" fontId="63" fillId="0" borderId="11" xfId="0" applyFont="1" applyBorder="1" applyAlignment="1">
      <alignment horizontal="center" vertical="center"/>
    </xf>
    <xf numFmtId="0" fontId="63" fillId="0" borderId="68" xfId="0" applyFont="1" applyBorder="1" applyAlignment="1">
      <alignment horizontal="center" vertical="center"/>
    </xf>
    <xf numFmtId="0" fontId="63" fillId="0" borderId="44" xfId="0" applyFont="1" applyBorder="1" applyAlignment="1">
      <alignment horizontal="left" vertical="center"/>
    </xf>
    <xf numFmtId="0" fontId="63" fillId="0" borderId="65" xfId="0" applyFont="1" applyBorder="1" applyAlignment="1">
      <alignment horizontal="left" vertical="center"/>
    </xf>
    <xf numFmtId="0" fontId="63" fillId="0" borderId="0" xfId="0" applyFont="1" applyAlignment="1">
      <alignment horizontal="left" vertical="center" wrapText="1"/>
    </xf>
    <xf numFmtId="0" fontId="63" fillId="0" borderId="3" xfId="0" applyFont="1" applyBorder="1" applyAlignment="1">
      <alignment horizontal="center" vertical="center"/>
    </xf>
    <xf numFmtId="0" fontId="63" fillId="0" borderId="4" xfId="0" applyFont="1" applyBorder="1" applyAlignment="1">
      <alignment horizontal="center" vertical="center"/>
    </xf>
    <xf numFmtId="0" fontId="63" fillId="0" borderId="17" xfId="0" applyFont="1" applyBorder="1" applyAlignment="1">
      <alignment horizontal="left" vertical="center" wrapText="1"/>
    </xf>
    <xf numFmtId="0" fontId="63" fillId="0" borderId="21" xfId="0" applyFont="1" applyBorder="1" applyAlignment="1">
      <alignment horizontal="left" vertical="center"/>
    </xf>
    <xf numFmtId="0" fontId="63" fillId="0" borderId="29" xfId="0" applyFont="1" applyBorder="1" applyAlignment="1">
      <alignment horizontal="left" vertical="center"/>
    </xf>
    <xf numFmtId="0" fontId="63" fillId="0" borderId="26" xfId="0" applyFont="1" applyBorder="1" applyAlignment="1">
      <alignment horizontal="left" vertical="center"/>
    </xf>
    <xf numFmtId="0" fontId="63" fillId="0" borderId="48" xfId="0" applyFont="1" applyBorder="1" applyAlignment="1">
      <alignment horizontal="left" vertical="center"/>
    </xf>
    <xf numFmtId="0" fontId="63" fillId="0" borderId="30" xfId="0" applyFont="1" applyBorder="1" applyAlignment="1">
      <alignment horizontal="left" vertical="center"/>
    </xf>
    <xf numFmtId="0" fontId="63" fillId="0" borderId="52" xfId="0" applyFont="1" applyBorder="1" applyAlignment="1">
      <alignment horizontal="center" vertical="center" wrapText="1"/>
    </xf>
    <xf numFmtId="0" fontId="63" fillId="0" borderId="11" xfId="0" applyFont="1" applyBorder="1" applyAlignment="1">
      <alignment horizontal="left" vertical="center"/>
    </xf>
    <xf numFmtId="0" fontId="63" fillId="0" borderId="68" xfId="0" applyFont="1" applyBorder="1" applyAlignment="1">
      <alignment horizontal="left" vertical="center"/>
    </xf>
    <xf numFmtId="0" fontId="63" fillId="0" borderId="52" xfId="0" applyFont="1" applyBorder="1" applyAlignment="1">
      <alignment horizontal="center" vertical="center"/>
    </xf>
    <xf numFmtId="0" fontId="63" fillId="0" borderId="11" xfId="0" applyFont="1" applyBorder="1" applyAlignment="1">
      <alignment horizontal="center"/>
    </xf>
    <xf numFmtId="0" fontId="63" fillId="0" borderId="68" xfId="0" applyFont="1" applyBorder="1" applyAlignment="1">
      <alignment horizontal="center"/>
    </xf>
    <xf numFmtId="0" fontId="63" fillId="0" borderId="16" xfId="0" applyFont="1" applyBorder="1" applyAlignment="1">
      <alignment horizontal="center" vertical="center"/>
    </xf>
    <xf numFmtId="0" fontId="63" fillId="0" borderId="20" xfId="0" applyFont="1" applyBorder="1" applyAlignment="1">
      <alignment horizontal="center" vertical="center"/>
    </xf>
    <xf numFmtId="0" fontId="63" fillId="0" borderId="28" xfId="0" applyFont="1" applyBorder="1" applyAlignment="1">
      <alignment horizontal="center" vertical="center"/>
    </xf>
    <xf numFmtId="0" fontId="63" fillId="0" borderId="16" xfId="0" applyFont="1" applyBorder="1" applyAlignment="1">
      <alignment horizontal="left" vertical="center"/>
    </xf>
    <xf numFmtId="0" fontId="63" fillId="0" borderId="20" xfId="0" applyFont="1" applyBorder="1" applyAlignment="1">
      <alignment horizontal="left" vertical="center"/>
    </xf>
    <xf numFmtId="0" fontId="63" fillId="0" borderId="28" xfId="0" applyFont="1" applyBorder="1" applyAlignment="1">
      <alignment horizontal="left" vertical="center"/>
    </xf>
    <xf numFmtId="0" fontId="153" fillId="0" borderId="0" xfId="4" applyFont="1" applyAlignment="1">
      <alignment horizontal="center" vertical="center" shrinkToFit="1"/>
    </xf>
    <xf numFmtId="0" fontId="153" fillId="0" borderId="15" xfId="4" applyFont="1" applyBorder="1" applyAlignment="1">
      <alignment horizontal="left" vertical="center" shrinkToFit="1"/>
    </xf>
    <xf numFmtId="0" fontId="153" fillId="0" borderId="27" xfId="4" applyFont="1" applyBorder="1" applyAlignment="1">
      <alignment horizontal="left" vertical="center" shrinkToFit="1"/>
    </xf>
    <xf numFmtId="0" fontId="81" fillId="0" borderId="16" xfId="4" applyFont="1" applyBorder="1" applyAlignment="1">
      <alignment horizontal="left" vertical="center" shrinkToFit="1"/>
    </xf>
    <xf numFmtId="0" fontId="81" fillId="0" borderId="28" xfId="4" applyFont="1" applyBorder="1" applyAlignment="1">
      <alignment horizontal="left" vertical="center" shrinkToFit="1"/>
    </xf>
    <xf numFmtId="0" fontId="81" fillId="0" borderId="51" xfId="4" applyFont="1" applyBorder="1" applyAlignment="1">
      <alignment horizontal="center" vertical="center" shrinkToFit="1"/>
    </xf>
    <xf numFmtId="0" fontId="81" fillId="0" borderId="43" xfId="4" applyFont="1" applyBorder="1" applyAlignment="1">
      <alignment horizontal="center" vertical="center" shrinkToFit="1"/>
    </xf>
    <xf numFmtId="0" fontId="81" fillId="0" borderId="52" xfId="4" applyFont="1" applyBorder="1" applyAlignment="1">
      <alignment horizontal="center" vertical="center" shrinkToFit="1"/>
    </xf>
    <xf numFmtId="0" fontId="81" fillId="0" borderId="11" xfId="4" applyFont="1" applyBorder="1" applyAlignment="1">
      <alignment horizontal="center" vertical="center" shrinkToFit="1"/>
    </xf>
    <xf numFmtId="0" fontId="63" fillId="0" borderId="33" xfId="4" applyFont="1" applyBorder="1" applyAlignment="1">
      <alignment horizontal="center" vertical="center"/>
    </xf>
    <xf numFmtId="0" fontId="63" fillId="0" borderId="31" xfId="4" applyFont="1" applyBorder="1" applyAlignment="1">
      <alignment horizontal="center" vertical="center"/>
    </xf>
    <xf numFmtId="0" fontId="63" fillId="0" borderId="26" xfId="4" applyFont="1" applyBorder="1" applyAlignment="1">
      <alignment horizontal="center" vertical="center"/>
    </xf>
    <xf numFmtId="0" fontId="81" fillId="0" borderId="31" xfId="4" applyFont="1" applyBorder="1" applyAlignment="1">
      <alignment horizontal="right" vertical="center"/>
    </xf>
    <xf numFmtId="0" fontId="81" fillId="0" borderId="64" xfId="4" applyFont="1" applyBorder="1" applyAlignment="1">
      <alignment horizontal="right" vertical="center"/>
    </xf>
    <xf numFmtId="0" fontId="63" fillId="0" borderId="6" xfId="4" applyFont="1" applyBorder="1" applyAlignment="1">
      <alignment horizontal="center" vertical="center"/>
    </xf>
    <xf numFmtId="0" fontId="63" fillId="0" borderId="89" xfId="4" applyFont="1" applyBorder="1" applyAlignment="1">
      <alignment horizontal="center" vertical="center"/>
    </xf>
    <xf numFmtId="10" fontId="81" fillId="0" borderId="16" xfId="4" applyNumberFormat="1" applyFont="1" applyBorder="1" applyAlignment="1">
      <alignment horizontal="right" vertical="center"/>
    </xf>
    <xf numFmtId="0" fontId="81" fillId="0" borderId="28" xfId="4" applyFont="1" applyBorder="1" applyAlignment="1">
      <alignment horizontal="right" vertical="center"/>
    </xf>
    <xf numFmtId="0" fontId="81" fillId="0" borderId="5" xfId="4" applyFont="1" applyBorder="1" applyAlignment="1">
      <alignment horizontal="center" vertical="center"/>
    </xf>
    <xf numFmtId="0" fontId="81" fillId="0" borderId="21" xfId="4" applyFont="1" applyBorder="1" applyAlignment="1">
      <alignment horizontal="center" vertical="center"/>
    </xf>
    <xf numFmtId="0" fontId="81" fillId="0" borderId="107" xfId="4" applyFont="1" applyBorder="1" applyAlignment="1">
      <alignment horizontal="center" vertical="center"/>
    </xf>
    <xf numFmtId="0" fontId="81" fillId="0" borderId="108" xfId="4" applyFont="1" applyBorder="1" applyAlignment="1">
      <alignment horizontal="center" vertical="center"/>
    </xf>
    <xf numFmtId="0" fontId="81" fillId="0" borderId="16" xfId="4" applyFont="1" applyBorder="1" applyAlignment="1">
      <alignment horizontal="center" vertical="center"/>
    </xf>
    <xf numFmtId="0" fontId="81" fillId="0" borderId="20" xfId="4" applyFont="1" applyBorder="1" applyAlignment="1">
      <alignment horizontal="center" vertical="center"/>
    </xf>
    <xf numFmtId="0" fontId="63" fillId="0" borderId="54" xfId="4" applyFont="1" applyBorder="1" applyAlignment="1">
      <alignment horizontal="center" vertical="center"/>
    </xf>
    <xf numFmtId="0" fontId="63" fillId="0" borderId="22" xfId="4" applyFont="1" applyBorder="1" applyAlignment="1">
      <alignment horizontal="center" vertical="center"/>
    </xf>
    <xf numFmtId="0" fontId="76" fillId="0" borderId="54" xfId="4" applyFont="1" applyBorder="1" applyAlignment="1">
      <alignment horizontal="center" vertical="center"/>
    </xf>
    <xf numFmtId="0" fontId="76" fillId="0" borderId="22" xfId="4" applyFont="1" applyBorder="1" applyAlignment="1">
      <alignment horizontal="center" vertical="center"/>
    </xf>
    <xf numFmtId="0" fontId="76" fillId="0" borderId="0" xfId="4" applyFont="1" applyAlignment="1">
      <alignment horizontal="right" vertical="center"/>
    </xf>
    <xf numFmtId="0" fontId="155" fillId="0" borderId="16" xfId="4" applyFont="1" applyBorder="1" applyAlignment="1">
      <alignment horizontal="center" vertical="center"/>
    </xf>
    <xf numFmtId="0" fontId="155" fillId="0" borderId="20" xfId="4" applyFont="1" applyBorder="1" applyAlignment="1">
      <alignment horizontal="center" vertical="center"/>
    </xf>
    <xf numFmtId="0" fontId="76" fillId="0" borderId="16" xfId="4" applyFont="1" applyBorder="1" applyAlignment="1">
      <alignment horizontal="center" vertical="center"/>
    </xf>
    <xf numFmtId="0" fontId="76" fillId="0" borderId="20" xfId="4" applyFont="1" applyBorder="1" applyAlignment="1">
      <alignment horizontal="center" vertical="center"/>
    </xf>
    <xf numFmtId="9" fontId="155" fillId="0" borderId="16" xfId="4" applyNumberFormat="1" applyFont="1" applyBorder="1" applyAlignment="1">
      <alignment horizontal="center" vertical="center"/>
    </xf>
    <xf numFmtId="0" fontId="155" fillId="0" borderId="28" xfId="4" applyFont="1" applyBorder="1" applyAlignment="1">
      <alignment horizontal="center" vertical="center"/>
    </xf>
    <xf numFmtId="0" fontId="155" fillId="0" borderId="5" xfId="4" applyFont="1" applyBorder="1" applyAlignment="1">
      <alignment horizontal="center" vertical="center"/>
    </xf>
    <xf numFmtId="0" fontId="155" fillId="0" borderId="21" xfId="4" applyFont="1" applyBorder="1" applyAlignment="1">
      <alignment horizontal="center" vertical="center"/>
    </xf>
    <xf numFmtId="0" fontId="155" fillId="0" borderId="107" xfId="4" applyFont="1" applyBorder="1" applyAlignment="1">
      <alignment horizontal="center" vertical="center"/>
    </xf>
    <xf numFmtId="0" fontId="155" fillId="0" borderId="108" xfId="4" applyFont="1" applyBorder="1" applyAlignment="1">
      <alignment horizontal="center" vertical="center"/>
    </xf>
    <xf numFmtId="0" fontId="154" fillId="0" borderId="74" xfId="4" applyFont="1" applyBorder="1" applyAlignment="1">
      <alignment horizontal="center" vertical="center"/>
    </xf>
    <xf numFmtId="0" fontId="153" fillId="14" borderId="51" xfId="4" applyFont="1" applyFill="1" applyBorder="1" applyAlignment="1">
      <alignment horizontal="center" vertical="center" shrinkToFit="1"/>
    </xf>
    <xf numFmtId="0" fontId="153" fillId="14" borderId="43" xfId="4" applyFont="1" applyFill="1" applyBorder="1" applyAlignment="1">
      <alignment horizontal="center" vertical="center" shrinkToFit="1"/>
    </xf>
    <xf numFmtId="0" fontId="153" fillId="14" borderId="15" xfId="4" applyFont="1" applyFill="1" applyBorder="1" applyAlignment="1">
      <alignment horizontal="left" vertical="center" shrinkToFit="1"/>
    </xf>
    <xf numFmtId="0" fontId="153" fillId="14" borderId="27" xfId="4" applyFont="1" applyFill="1" applyBorder="1" applyAlignment="1">
      <alignment horizontal="left" vertical="center" shrinkToFit="1"/>
    </xf>
    <xf numFmtId="0" fontId="153" fillId="14" borderId="52" xfId="4" applyFont="1" applyFill="1" applyBorder="1" applyAlignment="1">
      <alignment horizontal="center" vertical="center" shrinkToFit="1"/>
    </xf>
    <xf numFmtId="0" fontId="153" fillId="14" borderId="11" xfId="4" applyFont="1" applyFill="1" applyBorder="1" applyAlignment="1">
      <alignment horizontal="center" vertical="center" shrinkToFit="1"/>
    </xf>
    <xf numFmtId="0" fontId="153" fillId="14" borderId="16" xfId="4" applyFont="1" applyFill="1" applyBorder="1" applyAlignment="1">
      <alignment horizontal="left" vertical="center" shrinkToFit="1"/>
    </xf>
    <xf numFmtId="0" fontId="153" fillId="14" borderId="28" xfId="4" applyFont="1" applyFill="1" applyBorder="1" applyAlignment="1">
      <alignment horizontal="left" vertical="center" shrinkToFit="1"/>
    </xf>
    <xf numFmtId="0" fontId="76" fillId="0" borderId="6" xfId="4" applyFont="1" applyBorder="1" applyAlignment="1">
      <alignment horizontal="center" vertical="center"/>
    </xf>
    <xf numFmtId="0" fontId="76" fillId="0" borderId="89" xfId="4" applyFont="1" applyBorder="1" applyAlignment="1">
      <alignment horizontal="center" vertical="center"/>
    </xf>
    <xf numFmtId="0" fontId="76" fillId="0" borderId="33" xfId="4" applyFont="1" applyBorder="1" applyAlignment="1">
      <alignment horizontal="center" vertical="center"/>
    </xf>
    <xf numFmtId="0" fontId="76" fillId="0" borderId="31" xfId="4" applyFont="1" applyBorder="1" applyAlignment="1">
      <alignment horizontal="center" vertical="center"/>
    </xf>
    <xf numFmtId="0" fontId="76" fillId="0" borderId="26" xfId="4" applyFont="1" applyBorder="1" applyAlignment="1">
      <alignment horizontal="center" vertical="center"/>
    </xf>
    <xf numFmtId="0" fontId="155" fillId="0" borderId="31" xfId="4" applyFont="1" applyBorder="1" applyAlignment="1">
      <alignment horizontal="center" vertical="center"/>
    </xf>
    <xf numFmtId="0" fontId="155" fillId="0" borderId="64" xfId="4" applyFont="1" applyBorder="1" applyAlignment="1">
      <alignment horizontal="center" vertical="center"/>
    </xf>
    <xf numFmtId="0" fontId="76" fillId="0" borderId="11" xfId="4" applyFont="1" applyBorder="1" applyAlignment="1">
      <alignment horizontal="center" vertical="center"/>
    </xf>
    <xf numFmtId="0" fontId="155" fillId="0" borderId="11" xfId="4" applyFont="1" applyBorder="1" applyAlignment="1">
      <alignment horizontal="center" vertical="center"/>
    </xf>
    <xf numFmtId="0" fontId="155" fillId="0" borderId="68" xfId="4" applyFont="1" applyBorder="1" applyAlignment="1">
      <alignment horizontal="center" vertical="center"/>
    </xf>
    <xf numFmtId="0" fontId="13" fillId="0" borderId="16" xfId="2" applyFont="1" applyBorder="1" applyAlignment="1">
      <alignment horizontal="center" vertical="center" textRotation="255" wrapText="1" shrinkToFit="1"/>
    </xf>
    <xf numFmtId="0" fontId="13" fillId="0" borderId="10" xfId="2" applyFont="1" applyBorder="1" applyAlignment="1">
      <alignment horizontal="center" vertical="center" textRotation="255" wrapText="1" shrinkToFit="1"/>
    </xf>
    <xf numFmtId="0" fontId="13" fillId="0" borderId="26" xfId="2" applyFont="1" applyBorder="1" applyAlignment="1">
      <alignment horizontal="center" vertical="center" textRotation="255" shrinkToFit="1"/>
    </xf>
    <xf numFmtId="0" fontId="13" fillId="0" borderId="33" xfId="2" applyFont="1" applyBorder="1" applyAlignment="1">
      <alignment horizontal="center" vertical="center" textRotation="255" shrinkToFit="1"/>
    </xf>
    <xf numFmtId="0" fontId="13" fillId="0" borderId="16" xfId="2" applyFont="1" applyBorder="1" applyAlignment="1">
      <alignment horizontal="center" vertical="center" textRotation="255" shrinkToFit="1"/>
    </xf>
    <xf numFmtId="0" fontId="13" fillId="0" borderId="10" xfId="2" applyFont="1" applyBorder="1" applyAlignment="1">
      <alignment horizontal="center" vertical="center" textRotation="255" shrinkToFit="1"/>
    </xf>
    <xf numFmtId="0" fontId="0" fillId="0" borderId="17" xfId="2" applyFont="1" applyBorder="1" applyAlignment="1">
      <alignment horizontal="center" vertical="center" wrapText="1"/>
    </xf>
    <xf numFmtId="0" fontId="0" fillId="0" borderId="21" xfId="2" applyFont="1" applyBorder="1" applyAlignment="1">
      <alignment horizontal="center" vertical="center" wrapText="1"/>
    </xf>
    <xf numFmtId="0" fontId="0" fillId="0" borderId="12" xfId="2" applyFont="1" applyBorder="1" applyAlignment="1">
      <alignment horizontal="center" vertical="center" wrapText="1"/>
    </xf>
    <xf numFmtId="0" fontId="0" fillId="0" borderId="84" xfId="2" applyFont="1" applyBorder="1" applyAlignment="1">
      <alignment horizontal="center" vertical="center" wrapText="1"/>
    </xf>
    <xf numFmtId="0" fontId="0" fillId="0" borderId="0" xfId="2" applyFont="1" applyAlignment="1">
      <alignment horizontal="center" vertical="center" wrapText="1"/>
    </xf>
    <xf numFmtId="0" fontId="0" fillId="0" borderId="13" xfId="2" applyFont="1" applyBorder="1" applyAlignment="1">
      <alignment horizontal="center" vertical="center" wrapText="1"/>
    </xf>
    <xf numFmtId="0" fontId="0" fillId="0" borderId="26" xfId="2" applyFont="1" applyBorder="1" applyAlignment="1">
      <alignment horizontal="center" vertical="center" wrapText="1"/>
    </xf>
    <xf numFmtId="0" fontId="0" fillId="0" borderId="48" xfId="2" applyFont="1" applyBorder="1" applyAlignment="1">
      <alignment horizontal="center" vertical="center" wrapText="1"/>
    </xf>
    <xf numFmtId="0" fontId="0" fillId="0" borderId="33" xfId="2" applyFont="1" applyBorder="1" applyAlignment="1">
      <alignment horizontal="center" vertical="center" wrapText="1"/>
    </xf>
    <xf numFmtId="0" fontId="23" fillId="2" borderId="16" xfId="0" applyFont="1" applyFill="1" applyBorder="1" applyAlignment="1" applyProtection="1">
      <alignment horizontal="center" vertical="center"/>
      <protection locked="0"/>
    </xf>
    <xf numFmtId="0" fontId="23" fillId="2" borderId="10" xfId="0" applyFont="1" applyFill="1" applyBorder="1" applyAlignment="1" applyProtection="1">
      <alignment horizontal="center" vertical="center"/>
      <protection locked="0"/>
    </xf>
    <xf numFmtId="0" fontId="75" fillId="0" borderId="93" xfId="0" applyFont="1" applyBorder="1" applyAlignment="1" applyProtection="1">
      <alignment horizontal="center" vertical="center" wrapText="1"/>
      <protection locked="0"/>
    </xf>
    <xf numFmtId="0" fontId="75" fillId="0" borderId="21" xfId="0" applyFont="1" applyBorder="1" applyAlignment="1" applyProtection="1">
      <alignment horizontal="center" vertical="center" wrapText="1"/>
      <protection locked="0"/>
    </xf>
    <xf numFmtId="0" fontId="75" fillId="0" borderId="117" xfId="0" applyFont="1" applyBorder="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0" borderId="118" xfId="0" applyFont="1" applyBorder="1" applyAlignment="1" applyProtection="1">
      <alignment horizontal="center" vertical="center" wrapText="1"/>
      <protection locked="0"/>
    </xf>
    <xf numFmtId="0" fontId="75" fillId="0" borderId="98" xfId="0" applyFont="1" applyBorder="1" applyAlignment="1" applyProtection="1">
      <alignment horizontal="center" vertical="center" wrapText="1"/>
      <protection locked="0"/>
    </xf>
    <xf numFmtId="0" fontId="31" fillId="0" borderId="21" xfId="0" applyFont="1" applyBorder="1" applyAlignment="1" applyProtection="1">
      <alignment horizontal="center" wrapText="1"/>
      <protection locked="0"/>
    </xf>
    <xf numFmtId="0" fontId="31" fillId="0" borderId="101" xfId="0" applyFont="1" applyBorder="1" applyAlignment="1" applyProtection="1">
      <alignment horizontal="center" wrapText="1"/>
      <protection locked="0"/>
    </xf>
    <xf numFmtId="0" fontId="31" fillId="0" borderId="0" xfId="0" applyFont="1" applyAlignment="1" applyProtection="1">
      <alignment horizontal="center" wrapText="1"/>
      <protection locked="0"/>
    </xf>
    <xf numFmtId="0" fontId="31" fillId="0" borderId="102" xfId="0" applyFont="1" applyBorder="1" applyAlignment="1" applyProtection="1">
      <alignment horizontal="center" wrapText="1"/>
      <protection locked="0"/>
    </xf>
    <xf numFmtId="0" fontId="31" fillId="0" borderId="98" xfId="0" applyFont="1" applyBorder="1" applyAlignment="1" applyProtection="1">
      <alignment horizontal="center" wrapText="1"/>
      <protection locked="0"/>
    </xf>
    <xf numFmtId="0" fontId="31" fillId="0" borderId="104" xfId="0" applyFont="1" applyBorder="1" applyAlignment="1" applyProtection="1">
      <alignment horizontal="center" wrapText="1"/>
      <protection locked="0"/>
    </xf>
    <xf numFmtId="0" fontId="29" fillId="2" borderId="26" xfId="0" applyFont="1" applyFill="1" applyBorder="1" applyAlignment="1" applyProtection="1">
      <alignment horizontal="center" vertical="center" wrapText="1"/>
      <protection locked="0"/>
    </xf>
    <xf numFmtId="0" fontId="29" fillId="2" borderId="33" xfId="0" applyFont="1" applyFill="1" applyBorder="1" applyAlignment="1" applyProtection="1">
      <alignment horizontal="center" vertical="center" wrapText="1"/>
      <protection locked="0"/>
    </xf>
    <xf numFmtId="0" fontId="23" fillId="0" borderId="11" xfId="0" applyFont="1" applyBorder="1" applyAlignment="1" applyProtection="1">
      <alignment horizontal="left" vertical="center" wrapText="1"/>
      <protection locked="0"/>
    </xf>
    <xf numFmtId="0" fontId="23" fillId="0" borderId="11" xfId="0" applyFont="1" applyBorder="1" applyAlignment="1" applyProtection="1">
      <alignment horizontal="center" vertical="center"/>
      <protection locked="0"/>
    </xf>
    <xf numFmtId="0" fontId="23" fillId="4" borderId="16" xfId="0" applyFont="1" applyFill="1" applyBorder="1" applyAlignment="1" applyProtection="1">
      <alignment horizontal="center" vertical="center"/>
      <protection locked="0"/>
    </xf>
    <xf numFmtId="0" fontId="23" fillId="4" borderId="20" xfId="0" applyFont="1" applyFill="1" applyBorder="1" applyAlignment="1" applyProtection="1">
      <alignment horizontal="center" vertical="center"/>
      <protection locked="0"/>
    </xf>
    <xf numFmtId="0" fontId="23" fillId="4" borderId="10" xfId="0" applyFont="1" applyFill="1" applyBorder="1" applyAlignment="1" applyProtection="1">
      <alignment horizontal="center" vertical="center"/>
      <protection locked="0"/>
    </xf>
    <xf numFmtId="0" fontId="26" fillId="0" borderId="20" xfId="0" applyFont="1" applyBorder="1" applyAlignment="1" applyProtection="1">
      <alignment horizontal="right" vertical="top"/>
      <protection locked="0"/>
    </xf>
    <xf numFmtId="0" fontId="25" fillId="3" borderId="16" xfId="0" applyFont="1" applyFill="1" applyBorder="1" applyAlignment="1" applyProtection="1">
      <alignment horizontal="center" vertical="center"/>
      <protection locked="0"/>
    </xf>
    <xf numFmtId="0" fontId="25" fillId="3" borderId="20" xfId="0" applyFont="1" applyFill="1" applyBorder="1" applyAlignment="1" applyProtection="1">
      <alignment horizontal="center" vertical="center"/>
      <protection locked="0"/>
    </xf>
    <xf numFmtId="0" fontId="25" fillId="3" borderId="10" xfId="0" applyFont="1" applyFill="1" applyBorder="1" applyAlignment="1" applyProtection="1">
      <alignment horizontal="center" vertical="center"/>
      <protection locked="0"/>
    </xf>
    <xf numFmtId="0" fontId="25" fillId="3" borderId="11" xfId="0" applyFont="1" applyFill="1" applyBorder="1" applyAlignment="1" applyProtection="1">
      <alignment horizontal="center" vertical="center"/>
      <protection locked="0"/>
    </xf>
    <xf numFmtId="0" fontId="25" fillId="3" borderId="23" xfId="0" applyFont="1" applyFill="1" applyBorder="1" applyAlignment="1" applyProtection="1">
      <alignment horizontal="center" vertical="center"/>
      <protection locked="0"/>
    </xf>
    <xf numFmtId="0" fontId="23" fillId="0" borderId="17" xfId="0" applyFont="1" applyBorder="1" applyAlignment="1" applyProtection="1">
      <alignment horizontal="left" vertical="center" wrapText="1"/>
      <protection locked="0"/>
    </xf>
    <xf numFmtId="0" fontId="23" fillId="0" borderId="21"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wrapText="1"/>
      <protection locked="0"/>
    </xf>
    <xf numFmtId="0" fontId="23" fillId="0" borderId="84"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3" fillId="0" borderId="26" xfId="0" applyFont="1" applyBorder="1" applyAlignment="1" applyProtection="1">
      <alignment horizontal="left" vertical="center" wrapText="1"/>
      <protection locked="0"/>
    </xf>
    <xf numFmtId="0" fontId="23" fillId="0" borderId="48" xfId="0" applyFont="1" applyBorder="1" applyAlignment="1" applyProtection="1">
      <alignment horizontal="left" vertical="center" wrapText="1"/>
      <protection locked="0"/>
    </xf>
    <xf numFmtId="0" fontId="23" fillId="0" borderId="33" xfId="0" applyFont="1" applyBorder="1" applyAlignment="1" applyProtection="1">
      <alignment horizontal="left" vertical="center" wrapText="1"/>
      <protection locked="0"/>
    </xf>
    <xf numFmtId="0" fontId="23" fillId="0" borderId="103" xfId="0" applyFont="1" applyBorder="1" applyAlignment="1" applyProtection="1">
      <alignment horizontal="center" vertical="center"/>
      <protection locked="0"/>
    </xf>
    <xf numFmtId="0" fontId="23" fillId="0" borderId="124" xfId="0" applyFont="1" applyBorder="1" applyAlignment="1" applyProtection="1">
      <alignment horizontal="center" vertical="center"/>
      <protection locked="0"/>
    </xf>
    <xf numFmtId="0" fontId="23" fillId="0" borderId="123" xfId="0" applyFont="1" applyBorder="1" applyAlignment="1" applyProtection="1">
      <alignment horizontal="center" vertical="center"/>
      <protection locked="0"/>
    </xf>
    <xf numFmtId="0" fontId="29" fillId="0" borderId="95" xfId="0" applyFont="1" applyBorder="1" applyAlignment="1" applyProtection="1">
      <alignment horizontal="center"/>
      <protection locked="0"/>
    </xf>
    <xf numFmtId="0" fontId="29" fillId="0" borderId="113" xfId="0" applyFont="1" applyBorder="1" applyAlignment="1" applyProtection="1">
      <alignment horizontal="center"/>
      <protection locked="0"/>
    </xf>
    <xf numFmtId="0" fontId="28" fillId="0" borderId="16" xfId="0" applyFont="1" applyBorder="1" applyAlignment="1" applyProtection="1">
      <alignment horizontal="left" vertical="center"/>
      <protection locked="0"/>
    </xf>
    <xf numFmtId="0" fontId="28" fillId="0" borderId="20" xfId="0" applyFont="1" applyBorder="1" applyAlignment="1" applyProtection="1">
      <alignment horizontal="left" vertical="center"/>
      <protection locked="0"/>
    </xf>
    <xf numFmtId="0" fontId="28" fillId="0" borderId="10" xfId="0" applyFont="1" applyBorder="1" applyAlignment="1" applyProtection="1">
      <alignment horizontal="left" vertical="center"/>
      <protection locked="0"/>
    </xf>
    <xf numFmtId="0" fontId="29" fillId="0" borderId="23" xfId="0" applyFont="1" applyBorder="1" applyAlignment="1" applyProtection="1">
      <alignment horizontal="center" vertical="center"/>
      <protection locked="0"/>
    </xf>
    <xf numFmtId="0" fontId="29" fillId="0" borderId="24" xfId="0" applyFont="1" applyBorder="1" applyAlignment="1" applyProtection="1">
      <alignment horizontal="center" vertical="center"/>
      <protection locked="0"/>
    </xf>
    <xf numFmtId="0" fontId="29" fillId="0" borderId="31" xfId="0" applyFont="1" applyBorder="1" applyAlignment="1" applyProtection="1">
      <alignment horizontal="center" vertical="center"/>
      <protection locked="0"/>
    </xf>
    <xf numFmtId="0" fontId="28" fillId="0" borderId="26" xfId="0" applyFont="1" applyBorder="1" applyAlignment="1" applyProtection="1">
      <alignment horizontal="left" vertical="center"/>
      <protection locked="0"/>
    </xf>
    <xf numFmtId="0" fontId="28" fillId="0" borderId="48" xfId="0" applyFont="1" applyBorder="1" applyAlignment="1" applyProtection="1">
      <alignment horizontal="left" vertical="center"/>
      <protection locked="0"/>
    </xf>
    <xf numFmtId="0" fontId="28" fillId="0" borderId="33"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3" borderId="11" xfId="0" applyFont="1" applyFill="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24" fillId="2" borderId="0" xfId="0" applyFont="1" applyFill="1" applyAlignment="1" applyProtection="1">
      <alignment horizontal="center" vertical="center"/>
      <protection locked="0"/>
    </xf>
    <xf numFmtId="0" fontId="23" fillId="0" borderId="16" xfId="0" applyFont="1" applyBorder="1" applyAlignment="1" applyProtection="1">
      <alignment horizontal="left" vertical="center"/>
      <protection locked="0"/>
    </xf>
    <xf numFmtId="0" fontId="23" fillId="0" borderId="20" xfId="0" applyFont="1" applyBorder="1" applyAlignment="1" applyProtection="1">
      <alignment horizontal="left" vertical="center"/>
      <protection locked="0"/>
    </xf>
    <xf numFmtId="0" fontId="23" fillId="0" borderId="10" xfId="0" applyFont="1" applyBorder="1" applyAlignment="1" applyProtection="1">
      <alignment horizontal="left" vertical="center"/>
      <protection locked="0"/>
    </xf>
    <xf numFmtId="0" fontId="28" fillId="0" borderId="17" xfId="0" applyFont="1" applyBorder="1" applyAlignment="1" applyProtection="1">
      <alignment horizontal="left" vertical="center"/>
      <protection locked="0"/>
    </xf>
    <xf numFmtId="0" fontId="28" fillId="0" borderId="21" xfId="0" applyFont="1" applyBorder="1" applyAlignment="1" applyProtection="1">
      <alignment horizontal="left" vertical="center"/>
      <protection locked="0"/>
    </xf>
    <xf numFmtId="0" fontId="28" fillId="0" borderId="12" xfId="0" applyFont="1" applyBorder="1" applyAlignment="1" applyProtection="1">
      <alignment horizontal="left" vertical="center"/>
      <protection locked="0"/>
    </xf>
    <xf numFmtId="0" fontId="29" fillId="0" borderId="12" xfId="0" applyFont="1" applyBorder="1" applyAlignment="1" applyProtection="1">
      <alignment horizontal="center" vertical="center"/>
      <protection locked="0"/>
    </xf>
    <xf numFmtId="0" fontId="29" fillId="0" borderId="13" xfId="0" applyFont="1" applyBorder="1" applyAlignment="1" applyProtection="1">
      <alignment horizontal="center" vertical="center"/>
      <protection locked="0"/>
    </xf>
    <xf numFmtId="0" fontId="29" fillId="0" borderId="33" xfId="0" applyFont="1" applyBorder="1" applyAlignment="1" applyProtection="1">
      <alignment horizontal="center" vertical="center"/>
      <protection locked="0"/>
    </xf>
    <xf numFmtId="0" fontId="23" fillId="0" borderId="84"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13" xfId="0" applyFont="1" applyBorder="1" applyAlignment="1" applyProtection="1">
      <alignment horizontal="left" vertical="center"/>
      <protection locked="0"/>
    </xf>
    <xf numFmtId="0" fontId="28" fillId="0" borderId="84" xfId="0" applyFont="1" applyBorder="1" applyAlignment="1" applyProtection="1">
      <alignment horizontal="left" vertical="center"/>
      <protection locked="0"/>
    </xf>
    <xf numFmtId="0" fontId="28" fillId="0" borderId="0" xfId="0" applyFont="1" applyAlignment="1" applyProtection="1">
      <alignment horizontal="left" vertical="center"/>
      <protection locked="0"/>
    </xf>
    <xf numFmtId="0" fontId="28" fillId="0" borderId="13" xfId="0" applyFont="1" applyBorder="1" applyAlignment="1" applyProtection="1">
      <alignment horizontal="left" vertical="center"/>
      <protection locked="0"/>
    </xf>
    <xf numFmtId="0" fontId="23" fillId="0" borderId="23"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23" fillId="0" borderId="33" xfId="0" applyFont="1" applyBorder="1" applyAlignment="1" applyProtection="1">
      <alignment horizontal="center" vertical="center"/>
      <protection locked="0"/>
    </xf>
    <xf numFmtId="0" fontId="29" fillId="0" borderId="95" xfId="0" applyFont="1" applyBorder="1" applyAlignment="1" applyProtection="1">
      <alignment horizontal="center" vertical="center"/>
      <protection locked="0"/>
    </xf>
    <xf numFmtId="0" fontId="29" fillId="0" borderId="113" xfId="0" applyFont="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23" fillId="0" borderId="11" xfId="0" applyFont="1" applyBorder="1" applyProtection="1">
      <alignment vertical="center"/>
      <protection locked="0"/>
    </xf>
    <xf numFmtId="0" fontId="23" fillId="0" borderId="23" xfId="0" applyFont="1" applyBorder="1" applyAlignment="1" applyProtection="1">
      <alignment horizontal="left" vertical="center"/>
      <protection locked="0"/>
    </xf>
    <xf numFmtId="0" fontId="136" fillId="13" borderId="16" xfId="38" applyFont="1" applyFill="1" applyBorder="1" applyAlignment="1">
      <alignment horizontal="center" vertical="center"/>
    </xf>
    <xf numFmtId="0" fontId="136" fillId="13" borderId="20" xfId="38" applyFont="1" applyFill="1" applyBorder="1" applyAlignment="1">
      <alignment horizontal="center" vertical="center"/>
    </xf>
    <xf numFmtId="0" fontId="136" fillId="13" borderId="10" xfId="38" applyFont="1" applyFill="1" applyBorder="1" applyAlignment="1">
      <alignment horizontal="center" vertical="center"/>
    </xf>
    <xf numFmtId="0" fontId="135" fillId="0" borderId="20" xfId="38" applyFont="1" applyBorder="1" applyAlignment="1">
      <alignment horizontal="center" vertical="center"/>
    </xf>
    <xf numFmtId="0" fontId="135" fillId="0" borderId="10" xfId="38" applyFont="1" applyBorder="1" applyAlignment="1">
      <alignment horizontal="center" vertical="center"/>
    </xf>
    <xf numFmtId="0" fontId="133" fillId="5" borderId="23" xfId="38" applyFont="1" applyFill="1" applyBorder="1" applyAlignment="1">
      <alignment horizontal="center" vertical="center"/>
    </xf>
    <xf numFmtId="0" fontId="133" fillId="5" borderId="31" xfId="38" applyFont="1" applyFill="1" applyBorder="1" applyAlignment="1">
      <alignment horizontal="center" vertical="center"/>
    </xf>
    <xf numFmtId="0" fontId="133" fillId="0" borderId="23" xfId="38" applyFont="1" applyBorder="1" applyAlignment="1">
      <alignment horizontal="center" vertical="center"/>
    </xf>
    <xf numFmtId="0" fontId="133" fillId="0" borderId="31" xfId="38" applyFont="1" applyBorder="1" applyAlignment="1">
      <alignment horizontal="center" vertical="center"/>
    </xf>
    <xf numFmtId="0" fontId="133" fillId="3" borderId="11" xfId="38" applyFont="1" applyFill="1" applyBorder="1" applyAlignment="1">
      <alignment horizontal="center" vertical="center"/>
    </xf>
    <xf numFmtId="0" fontId="133" fillId="0" borderId="11" xfId="38" applyFont="1" applyBorder="1" applyAlignment="1">
      <alignment horizontal="center" vertical="center"/>
    </xf>
    <xf numFmtId="0" fontId="138" fillId="0" borderId="0" xfId="38" applyFont="1" applyAlignment="1">
      <alignment horizontal="center" vertical="center"/>
    </xf>
    <xf numFmtId="0" fontId="134" fillId="0" borderId="84" xfId="38" applyFont="1" applyBorder="1" applyAlignment="1">
      <alignment horizontal="left" vertical="center" wrapText="1"/>
    </xf>
    <xf numFmtId="0" fontId="134" fillId="0" borderId="0" xfId="38" applyFont="1" applyAlignment="1">
      <alignment horizontal="left" vertical="center" wrapText="1"/>
    </xf>
    <xf numFmtId="0" fontId="134" fillId="0" borderId="13" xfId="38" applyFont="1" applyBorder="1" applyAlignment="1">
      <alignment horizontal="left" vertical="center" wrapText="1"/>
    </xf>
    <xf numFmtId="0" fontId="133" fillId="5" borderId="17" xfId="38" applyFont="1" applyFill="1" applyBorder="1" applyAlignment="1">
      <alignment horizontal="left" vertical="center"/>
    </xf>
    <xf numFmtId="0" fontId="133" fillId="5" borderId="21" xfId="38" applyFont="1" applyFill="1" applyBorder="1" applyAlignment="1">
      <alignment horizontal="left" vertical="center"/>
    </xf>
    <xf numFmtId="0" fontId="133" fillId="5" borderId="12" xfId="38" applyFont="1" applyFill="1" applyBorder="1" applyAlignment="1">
      <alignment horizontal="left" vertical="center"/>
    </xf>
    <xf numFmtId="0" fontId="133" fillId="5" borderId="26" xfId="38" applyFont="1" applyFill="1" applyBorder="1" applyAlignment="1">
      <alignment horizontal="left" vertical="center"/>
    </xf>
    <xf numFmtId="0" fontId="133" fillId="5" borderId="48" xfId="38" applyFont="1" applyFill="1" applyBorder="1" applyAlignment="1">
      <alignment horizontal="left" vertical="center"/>
    </xf>
    <xf numFmtId="0" fontId="133" fillId="5" borderId="33" xfId="38" applyFont="1" applyFill="1" applyBorder="1" applyAlignment="1">
      <alignment horizontal="left" vertical="center"/>
    </xf>
    <xf numFmtId="0" fontId="133" fillId="5" borderId="17" xfId="38" applyFont="1" applyFill="1" applyBorder="1" applyAlignment="1">
      <alignment horizontal="center" vertical="center"/>
    </xf>
    <xf numFmtId="0" fontId="133" fillId="5" borderId="21" xfId="38" applyFont="1" applyFill="1" applyBorder="1" applyAlignment="1">
      <alignment horizontal="center" vertical="center"/>
    </xf>
    <xf numFmtId="0" fontId="133" fillId="5" borderId="12" xfId="38" applyFont="1" applyFill="1" applyBorder="1" applyAlignment="1">
      <alignment horizontal="center" vertical="center"/>
    </xf>
    <xf numFmtId="0" fontId="133" fillId="5" borderId="26" xfId="38" applyFont="1" applyFill="1" applyBorder="1" applyAlignment="1">
      <alignment horizontal="center" vertical="center"/>
    </xf>
    <xf numFmtId="0" fontId="133" fillId="5" borderId="48" xfId="38" applyFont="1" applyFill="1" applyBorder="1" applyAlignment="1">
      <alignment horizontal="center" vertical="center"/>
    </xf>
    <xf numFmtId="0" fontId="133" fillId="5" borderId="33" xfId="38" applyFont="1" applyFill="1" applyBorder="1" applyAlignment="1">
      <alignment horizontal="center" vertical="center"/>
    </xf>
    <xf numFmtId="0" fontId="23" fillId="2" borderId="16" xfId="38" applyFont="1" applyFill="1" applyBorder="1" applyAlignment="1" applyProtection="1">
      <alignment horizontal="center" vertical="center"/>
      <protection locked="0"/>
    </xf>
    <xf numFmtId="0" fontId="23" fillId="2" borderId="10" xfId="38" applyFont="1" applyFill="1" applyBorder="1" applyAlignment="1" applyProtection="1">
      <alignment horizontal="center" vertical="center"/>
      <protection locked="0"/>
    </xf>
    <xf numFmtId="0" fontId="29" fillId="2" borderId="26" xfId="38" applyFont="1" applyFill="1" applyBorder="1" applyAlignment="1" applyProtection="1">
      <alignment horizontal="center" vertical="center" wrapText="1"/>
      <protection locked="0"/>
    </xf>
    <xf numFmtId="0" fontId="29" fillId="2" borderId="33" xfId="38" applyFont="1" applyFill="1" applyBorder="1" applyAlignment="1" applyProtection="1">
      <alignment horizontal="center" vertical="center" wrapText="1"/>
      <protection locked="0"/>
    </xf>
    <xf numFmtId="0" fontId="23" fillId="0" borderId="17" xfId="38" applyFont="1" applyBorder="1" applyAlignment="1" applyProtection="1">
      <alignment horizontal="left" vertical="center" wrapText="1"/>
      <protection locked="0"/>
    </xf>
    <xf numFmtId="0" fontId="23" fillId="0" borderId="21" xfId="38" applyFont="1" applyBorder="1" applyAlignment="1" applyProtection="1">
      <alignment horizontal="left" vertical="center" wrapText="1"/>
      <protection locked="0"/>
    </xf>
    <xf numFmtId="0" fontId="23" fillId="0" borderId="12" xfId="38" applyFont="1" applyBorder="1" applyAlignment="1" applyProtection="1">
      <alignment horizontal="left" vertical="center" wrapText="1"/>
      <protection locked="0"/>
    </xf>
    <xf numFmtId="0" fontId="23" fillId="0" borderId="26" xfId="38" applyFont="1" applyBorder="1" applyAlignment="1" applyProtection="1">
      <alignment horizontal="left" vertical="center" wrapText="1"/>
      <protection locked="0"/>
    </xf>
    <xf numFmtId="0" fontId="23" fillId="0" borderId="48" xfId="38" applyFont="1" applyBorder="1" applyAlignment="1" applyProtection="1">
      <alignment horizontal="left" vertical="center" wrapText="1"/>
      <protection locked="0"/>
    </xf>
    <xf numFmtId="0" fontId="23" fillId="0" borderId="33" xfId="38" applyFont="1" applyBorder="1" applyAlignment="1" applyProtection="1">
      <alignment horizontal="left" vertical="center" wrapText="1"/>
      <protection locked="0"/>
    </xf>
    <xf numFmtId="0" fontId="23" fillId="0" borderId="23" xfId="38" applyFont="1" applyBorder="1" applyAlignment="1" applyProtection="1">
      <alignment horizontal="center" vertical="center"/>
      <protection locked="0"/>
    </xf>
    <xf numFmtId="0" fontId="23" fillId="0" borderId="31" xfId="38" applyFont="1" applyBorder="1" applyAlignment="1" applyProtection="1">
      <alignment horizontal="center" vertical="center"/>
      <protection locked="0"/>
    </xf>
    <xf numFmtId="0" fontId="23" fillId="0" borderId="11" xfId="38" applyFont="1" applyBorder="1" applyAlignment="1" applyProtection="1">
      <alignment horizontal="left" vertical="center" wrapText="1"/>
      <protection locked="0"/>
    </xf>
    <xf numFmtId="0" fontId="23" fillId="0" borderId="16" xfId="38" applyFont="1" applyBorder="1" applyAlignment="1" applyProtection="1">
      <alignment horizontal="center" vertical="center"/>
      <protection locked="0"/>
    </xf>
    <xf numFmtId="0" fontId="75" fillId="0" borderId="93" xfId="38" applyFont="1" applyBorder="1" applyAlignment="1" applyProtection="1">
      <alignment horizontal="center" vertical="center" wrapText="1"/>
      <protection locked="0"/>
    </xf>
    <xf numFmtId="0" fontId="75" fillId="0" borderId="21" xfId="38" applyFont="1" applyBorder="1" applyAlignment="1" applyProtection="1">
      <alignment horizontal="center" vertical="center" wrapText="1"/>
      <protection locked="0"/>
    </xf>
    <xf numFmtId="0" fontId="75" fillId="0" borderId="117" xfId="38" applyFont="1" applyBorder="1" applyAlignment="1" applyProtection="1">
      <alignment horizontal="center" vertical="center" wrapText="1"/>
      <protection locked="0"/>
    </xf>
    <xf numFmtId="0" fontId="75" fillId="0" borderId="0" xfId="38" applyFont="1" applyAlignment="1" applyProtection="1">
      <alignment horizontal="center" vertical="center" wrapText="1"/>
      <protection locked="0"/>
    </xf>
    <xf numFmtId="0" fontId="75" fillId="0" borderId="118" xfId="38" applyFont="1" applyBorder="1" applyAlignment="1" applyProtection="1">
      <alignment horizontal="center" vertical="center" wrapText="1"/>
      <protection locked="0"/>
    </xf>
    <xf numFmtId="0" fontId="75" fillId="0" borderId="98" xfId="38" applyFont="1" applyBorder="1" applyAlignment="1" applyProtection="1">
      <alignment horizontal="center" vertical="center" wrapText="1"/>
      <protection locked="0"/>
    </xf>
    <xf numFmtId="0" fontId="31" fillId="0" borderId="21" xfId="38" applyFont="1" applyBorder="1" applyAlignment="1" applyProtection="1">
      <alignment horizontal="center" wrapText="1"/>
      <protection locked="0"/>
    </xf>
    <xf numFmtId="0" fontId="31" fillId="0" borderId="101" xfId="38" applyFont="1" applyBorder="1" applyAlignment="1" applyProtection="1">
      <alignment horizontal="center" wrapText="1"/>
      <protection locked="0"/>
    </xf>
    <xf numFmtId="0" fontId="31" fillId="0" borderId="0" xfId="38" applyFont="1" applyAlignment="1" applyProtection="1">
      <alignment horizontal="center" wrapText="1"/>
      <protection locked="0"/>
    </xf>
    <xf numFmtId="0" fontId="31" fillId="0" borderId="102" xfId="38" applyFont="1" applyBorder="1" applyAlignment="1" applyProtection="1">
      <alignment horizontal="center" wrapText="1"/>
      <protection locked="0"/>
    </xf>
    <xf numFmtId="0" fontId="31" fillId="0" borderId="98" xfId="38" applyFont="1" applyBorder="1" applyAlignment="1" applyProtection="1">
      <alignment horizontal="center" wrapText="1"/>
      <protection locked="0"/>
    </xf>
    <xf numFmtId="0" fontId="31" fillId="0" borderId="104" xfId="38" applyFont="1" applyBorder="1" applyAlignment="1" applyProtection="1">
      <alignment horizontal="center" wrapText="1"/>
      <protection locked="0"/>
    </xf>
    <xf numFmtId="0" fontId="29" fillId="0" borderId="12" xfId="38" applyFont="1" applyBorder="1" applyAlignment="1" applyProtection="1">
      <alignment horizontal="center" vertical="center"/>
      <protection locked="0"/>
    </xf>
    <xf numFmtId="0" fontId="29" fillId="0" borderId="13" xfId="38" applyFont="1" applyBorder="1" applyAlignment="1" applyProtection="1">
      <alignment horizontal="center" vertical="center"/>
      <protection locked="0"/>
    </xf>
    <xf numFmtId="0" fontId="29" fillId="0" borderId="33" xfId="38" applyFont="1" applyBorder="1" applyAlignment="1" applyProtection="1">
      <alignment horizontal="center" vertical="center"/>
      <protection locked="0"/>
    </xf>
    <xf numFmtId="0" fontId="23" fillId="0" borderId="24" xfId="38" applyFont="1" applyBorder="1" applyAlignment="1" applyProtection="1">
      <alignment horizontal="center" vertical="center"/>
      <protection locked="0"/>
    </xf>
    <xf numFmtId="0" fontId="23" fillId="0" borderId="33" xfId="38" applyFont="1" applyBorder="1" applyAlignment="1" applyProtection="1">
      <alignment horizontal="center" vertical="center"/>
      <protection locked="0"/>
    </xf>
    <xf numFmtId="0" fontId="29" fillId="0" borderId="23" xfId="38" applyFont="1" applyBorder="1" applyAlignment="1" applyProtection="1">
      <alignment horizontal="center" vertical="center"/>
      <protection locked="0"/>
    </xf>
    <xf numFmtId="0" fontId="29" fillId="0" borderId="24" xfId="38" applyFont="1" applyBorder="1" applyAlignment="1" applyProtection="1">
      <alignment horizontal="center" vertical="center"/>
      <protection locked="0"/>
    </xf>
    <xf numFmtId="0" fontId="29" fillId="0" borderId="31" xfId="38" applyFont="1" applyBorder="1" applyAlignment="1" applyProtection="1">
      <alignment horizontal="center" vertical="center"/>
      <protection locked="0"/>
    </xf>
    <xf numFmtId="0" fontId="23" fillId="0" borderId="84" xfId="38" applyFont="1" applyBorder="1" applyAlignment="1" applyProtection="1">
      <alignment horizontal="left" vertical="center" wrapText="1"/>
      <protection locked="0"/>
    </xf>
    <xf numFmtId="0" fontId="23" fillId="0" borderId="0" xfId="38" applyFont="1" applyAlignment="1" applyProtection="1">
      <alignment horizontal="left" vertical="center" wrapText="1"/>
      <protection locked="0"/>
    </xf>
    <xf numFmtId="0" fontId="23" fillId="0" borderId="13" xfId="38" applyFont="1" applyBorder="1" applyAlignment="1" applyProtection="1">
      <alignment horizontal="left" vertical="center" wrapText="1"/>
      <protection locked="0"/>
    </xf>
    <xf numFmtId="0" fontId="25" fillId="3" borderId="16" xfId="38" applyFont="1" applyFill="1" applyBorder="1" applyAlignment="1" applyProtection="1">
      <alignment horizontal="center" vertical="center"/>
      <protection locked="0"/>
    </xf>
    <xf numFmtId="0" fontId="25" fillId="3" borderId="20" xfId="38" applyFont="1" applyFill="1" applyBorder="1" applyAlignment="1" applyProtection="1">
      <alignment horizontal="center" vertical="center"/>
      <protection locked="0"/>
    </xf>
    <xf numFmtId="0" fontId="25" fillId="3" borderId="10" xfId="38" applyFont="1" applyFill="1" applyBorder="1" applyAlignment="1" applyProtection="1">
      <alignment horizontal="center" vertical="center"/>
      <protection locked="0"/>
    </xf>
    <xf numFmtId="0" fontId="23" fillId="0" borderId="103" xfId="38" applyFont="1" applyBorder="1" applyAlignment="1" applyProtection="1">
      <alignment horizontal="center" vertical="center"/>
      <protection locked="0"/>
    </xf>
    <xf numFmtId="0" fontId="23" fillId="0" borderId="124" xfId="38" applyFont="1" applyBorder="1" applyAlignment="1" applyProtection="1">
      <alignment horizontal="center" vertical="center"/>
      <protection locked="0"/>
    </xf>
    <xf numFmtId="0" fontId="23" fillId="0" borderId="123" xfId="38" applyFont="1" applyBorder="1" applyAlignment="1" applyProtection="1">
      <alignment horizontal="center" vertical="center"/>
      <protection locked="0"/>
    </xf>
    <xf numFmtId="0" fontId="29" fillId="0" borderId="95" xfId="38" applyFont="1" applyBorder="1" applyAlignment="1" applyProtection="1">
      <alignment horizontal="center"/>
      <protection locked="0"/>
    </xf>
    <xf numFmtId="0" fontId="29" fillId="0" borderId="113" xfId="38" applyFont="1" applyBorder="1" applyAlignment="1" applyProtection="1">
      <alignment horizontal="center"/>
      <protection locked="0"/>
    </xf>
    <xf numFmtId="0" fontId="23" fillId="4" borderId="11" xfId="38" applyFont="1" applyFill="1" applyBorder="1" applyAlignment="1" applyProtection="1">
      <alignment horizontal="center" vertical="center"/>
      <protection locked="0"/>
    </xf>
    <xf numFmtId="0" fontId="28" fillId="0" borderId="26" xfId="38" applyFont="1" applyBorder="1" applyAlignment="1" applyProtection="1">
      <alignment horizontal="left" vertical="center"/>
      <protection locked="0"/>
    </xf>
    <xf numFmtId="0" fontId="28" fillId="0" borderId="48" xfId="38" applyFont="1" applyBorder="1" applyAlignment="1" applyProtection="1">
      <alignment horizontal="left" vertical="center"/>
      <protection locked="0"/>
    </xf>
    <xf numFmtId="0" fontId="28" fillId="0" borderId="33" xfId="38" applyFont="1" applyBorder="1" applyAlignment="1" applyProtection="1">
      <alignment horizontal="left" vertical="center"/>
      <protection locked="0"/>
    </xf>
    <xf numFmtId="0" fontId="23" fillId="0" borderId="11" xfId="38" applyFont="1" applyBorder="1" applyAlignment="1" applyProtection="1">
      <alignment horizontal="left" vertical="center"/>
      <protection locked="0"/>
    </xf>
    <xf numFmtId="0" fontId="23" fillId="0" borderId="23" xfId="38" applyFont="1" applyBorder="1" applyAlignment="1" applyProtection="1">
      <alignment horizontal="left" vertical="center"/>
      <protection locked="0"/>
    </xf>
    <xf numFmtId="0" fontId="28" fillId="0" borderId="16" xfId="38" applyFont="1" applyBorder="1" applyAlignment="1" applyProtection="1">
      <alignment horizontal="left" vertical="center"/>
      <protection locked="0"/>
    </xf>
    <xf numFmtId="0" fontId="28" fillId="0" borderId="20" xfId="38" applyFont="1" applyBorder="1" applyAlignment="1" applyProtection="1">
      <alignment horizontal="left" vertical="center"/>
      <protection locked="0"/>
    </xf>
    <xf numFmtId="0" fontId="28" fillId="0" borderId="10" xfId="38" applyFont="1" applyBorder="1" applyAlignment="1" applyProtection="1">
      <alignment horizontal="left" vertical="center"/>
      <protection locked="0"/>
    </xf>
    <xf numFmtId="0" fontId="23" fillId="0" borderId="11" xfId="38" applyFont="1" applyBorder="1" applyProtection="1">
      <alignment vertical="center"/>
      <protection locked="0"/>
    </xf>
    <xf numFmtId="0" fontId="26" fillId="0" borderId="20" xfId="38" applyFont="1" applyBorder="1" applyAlignment="1" applyProtection="1">
      <alignment horizontal="right" vertical="top"/>
      <protection locked="0"/>
    </xf>
    <xf numFmtId="0" fontId="25" fillId="3" borderId="11" xfId="38" applyFont="1" applyFill="1" applyBorder="1" applyAlignment="1" applyProtection="1">
      <alignment horizontal="center" vertical="center"/>
      <protection locked="0"/>
    </xf>
    <xf numFmtId="0" fontId="25" fillId="3" borderId="23" xfId="38" applyFont="1" applyFill="1" applyBorder="1" applyAlignment="1" applyProtection="1">
      <alignment horizontal="center" vertical="center"/>
      <protection locked="0"/>
    </xf>
    <xf numFmtId="0" fontId="23" fillId="0" borderId="11" xfId="38" applyFont="1" applyBorder="1" applyAlignment="1" applyProtection="1">
      <alignment horizontal="center" vertical="center"/>
      <protection locked="0"/>
    </xf>
    <xf numFmtId="0" fontId="23" fillId="4" borderId="16" xfId="38" applyFont="1" applyFill="1" applyBorder="1" applyAlignment="1" applyProtection="1">
      <alignment horizontal="center" vertical="center"/>
      <protection locked="0"/>
    </xf>
    <xf numFmtId="0" fontId="23" fillId="4" borderId="20" xfId="38" applyFont="1" applyFill="1" applyBorder="1" applyAlignment="1" applyProtection="1">
      <alignment horizontal="center" vertical="center"/>
      <protection locked="0"/>
    </xf>
    <xf numFmtId="0" fontId="23" fillId="4" borderId="10" xfId="38" applyFont="1" applyFill="1" applyBorder="1" applyAlignment="1" applyProtection="1">
      <alignment horizontal="center" vertical="center"/>
      <protection locked="0"/>
    </xf>
    <xf numFmtId="0" fontId="28" fillId="0" borderId="84" xfId="38" applyFont="1" applyBorder="1" applyAlignment="1" applyProtection="1">
      <alignment horizontal="left" vertical="center"/>
      <protection locked="0"/>
    </xf>
    <xf numFmtId="0" fontId="28" fillId="0" borderId="0" xfId="38" applyFont="1" applyAlignment="1" applyProtection="1">
      <alignment horizontal="left" vertical="center"/>
      <protection locked="0"/>
    </xf>
    <xf numFmtId="0" fontId="28" fillId="0" borderId="13" xfId="38" applyFont="1" applyBorder="1" applyAlignment="1" applyProtection="1">
      <alignment horizontal="left" vertical="center"/>
      <protection locked="0"/>
    </xf>
    <xf numFmtId="0" fontId="23" fillId="0" borderId="16" xfId="38" applyFont="1" applyBorder="1" applyAlignment="1" applyProtection="1">
      <alignment horizontal="left" vertical="center"/>
      <protection locked="0"/>
    </xf>
    <xf numFmtId="0" fontId="23" fillId="0" borderId="20" xfId="38" applyFont="1" applyBorder="1" applyAlignment="1" applyProtection="1">
      <alignment horizontal="left" vertical="center"/>
      <protection locked="0"/>
    </xf>
    <xf numFmtId="0" fontId="23" fillId="0" borderId="10" xfId="38" applyFont="1" applyBorder="1" applyAlignment="1" applyProtection="1">
      <alignment horizontal="left" vertical="center"/>
      <protection locked="0"/>
    </xf>
    <xf numFmtId="0" fontId="29" fillId="0" borderId="95" xfId="38" applyFont="1" applyBorder="1" applyAlignment="1" applyProtection="1">
      <alignment horizontal="center" vertical="center"/>
      <protection locked="0"/>
    </xf>
    <xf numFmtId="0" fontId="29" fillId="0" borderId="113" xfId="38" applyFont="1" applyBorder="1" applyAlignment="1" applyProtection="1">
      <alignment horizontal="center" vertical="center"/>
      <protection locked="0"/>
    </xf>
    <xf numFmtId="0" fontId="23" fillId="0" borderId="84" xfId="38" applyFont="1" applyBorder="1" applyAlignment="1" applyProtection="1">
      <alignment horizontal="left" vertical="center"/>
      <protection locked="0"/>
    </xf>
    <xf numFmtId="0" fontId="23" fillId="0" borderId="0" xfId="38" applyFont="1" applyAlignment="1" applyProtection="1">
      <alignment horizontal="left" vertical="center"/>
      <protection locked="0"/>
    </xf>
    <xf numFmtId="0" fontId="23" fillId="0" borderId="13" xfId="38" applyFont="1" applyBorder="1" applyAlignment="1" applyProtection="1">
      <alignment horizontal="left" vertical="center"/>
      <protection locked="0"/>
    </xf>
    <xf numFmtId="0" fontId="28" fillId="0" borderId="17" xfId="38" applyFont="1" applyBorder="1" applyAlignment="1" applyProtection="1">
      <alignment horizontal="left" vertical="center"/>
      <protection locked="0"/>
    </xf>
    <xf numFmtId="0" fontId="28" fillId="0" borderId="21" xfId="38" applyFont="1" applyBorder="1" applyAlignment="1" applyProtection="1">
      <alignment horizontal="left" vertical="center"/>
      <protection locked="0"/>
    </xf>
    <xf numFmtId="0" fontId="28" fillId="0" borderId="12" xfId="38" applyFont="1" applyBorder="1" applyAlignment="1" applyProtection="1">
      <alignment horizontal="left" vertical="center"/>
      <protection locked="0"/>
    </xf>
    <xf numFmtId="0" fontId="23" fillId="3" borderId="11" xfId="38" applyFont="1" applyFill="1" applyBorder="1" applyAlignment="1" applyProtection="1">
      <alignment horizontal="center" vertical="center"/>
      <protection locked="0"/>
    </xf>
    <xf numFmtId="0" fontId="23" fillId="0" borderId="10" xfId="38" applyFont="1" applyBorder="1" applyAlignment="1" applyProtection="1">
      <alignment horizontal="center" vertical="center"/>
      <protection locked="0"/>
    </xf>
    <xf numFmtId="0" fontId="23" fillId="0" borderId="48" xfId="38" applyFont="1" applyBorder="1" applyAlignment="1" applyProtection="1">
      <alignment horizontal="center" vertical="center"/>
      <protection locked="0"/>
    </xf>
    <xf numFmtId="0" fontId="24" fillId="2" borderId="0" xfId="34" applyFont="1" applyFill="1" applyAlignment="1" applyProtection="1">
      <alignment horizontal="center" vertical="center"/>
      <protection locked="0"/>
    </xf>
    <xf numFmtId="0" fontId="89" fillId="5" borderId="0" xfId="38" applyFont="1" applyFill="1" applyAlignment="1">
      <alignment horizontal="left" vertical="center" shrinkToFit="1"/>
    </xf>
    <xf numFmtId="0" fontId="89" fillId="5" borderId="48" xfId="38" applyFont="1" applyFill="1" applyBorder="1" applyAlignment="1">
      <alignment horizontal="left" vertical="center" shrinkToFit="1"/>
    </xf>
    <xf numFmtId="0" fontId="139" fillId="5" borderId="23" xfId="38" applyFont="1" applyFill="1" applyBorder="1" applyAlignment="1">
      <alignment vertical="center" wrapText="1"/>
    </xf>
    <xf numFmtId="0" fontId="139" fillId="5" borderId="24" xfId="38" applyFont="1" applyFill="1" applyBorder="1" applyAlignment="1">
      <alignment vertical="center" wrapText="1"/>
    </xf>
    <xf numFmtId="0" fontId="139" fillId="5" borderId="31" xfId="38" applyFont="1" applyFill="1" applyBorder="1" applyAlignment="1">
      <alignment vertical="center" wrapText="1"/>
    </xf>
    <xf numFmtId="191" fontId="43" fillId="5" borderId="11" xfId="38" applyNumberFormat="1" applyFont="1" applyFill="1" applyBorder="1" applyAlignment="1">
      <alignment horizontal="center" vertical="center" wrapText="1"/>
    </xf>
    <xf numFmtId="0" fontId="139" fillId="5" borderId="11" xfId="38" applyFont="1" applyFill="1" applyBorder="1" applyAlignment="1">
      <alignment horizontal="left" vertical="center" wrapText="1"/>
    </xf>
    <xf numFmtId="0" fontId="139" fillId="5" borderId="21" xfId="38" applyFont="1" applyFill="1" applyBorder="1" applyAlignment="1">
      <alignment horizontal="left" vertical="center" wrapText="1"/>
    </xf>
    <xf numFmtId="0" fontId="139" fillId="5" borderId="12" xfId="38" applyFont="1" applyFill="1" applyBorder="1" applyAlignment="1">
      <alignment horizontal="left" vertical="center" wrapText="1"/>
    </xf>
    <xf numFmtId="0" fontId="139" fillId="5" borderId="0" xfId="38" applyFont="1" applyFill="1" applyAlignment="1">
      <alignment horizontal="left" vertical="center" wrapText="1"/>
    </xf>
    <xf numFmtId="0" fontId="139" fillId="5" borderId="13" xfId="38" applyFont="1" applyFill="1" applyBorder="1" applyAlignment="1">
      <alignment horizontal="left" vertical="center" wrapText="1"/>
    </xf>
    <xf numFmtId="0" fontId="139" fillId="5" borderId="48" xfId="38" applyFont="1" applyFill="1" applyBorder="1" applyAlignment="1">
      <alignment horizontal="left" vertical="center" wrapText="1"/>
    </xf>
    <xf numFmtId="0" fontId="139" fillId="5" borderId="33" xfId="38" applyFont="1" applyFill="1" applyBorder="1" applyAlignment="1">
      <alignment horizontal="left" vertical="center" wrapText="1"/>
    </xf>
    <xf numFmtId="191" fontId="43" fillId="5" borderId="11" xfId="38" applyNumberFormat="1" applyFont="1" applyFill="1" applyBorder="1" applyAlignment="1">
      <alignment horizontal="center" vertical="center"/>
    </xf>
    <xf numFmtId="0" fontId="139" fillId="5" borderId="17" xfId="38" applyFont="1" applyFill="1" applyBorder="1" applyAlignment="1">
      <alignment horizontal="left" vertical="center" wrapText="1"/>
    </xf>
    <xf numFmtId="0" fontId="139" fillId="5" borderId="26" xfId="38" applyFont="1" applyFill="1" applyBorder="1" applyAlignment="1">
      <alignment horizontal="left" vertical="center" wrapText="1"/>
    </xf>
    <xf numFmtId="0" fontId="89" fillId="3" borderId="17" xfId="38" applyFont="1" applyFill="1" applyBorder="1" applyAlignment="1">
      <alignment horizontal="center" vertical="center"/>
    </xf>
    <xf numFmtId="0" fontId="89" fillId="3" borderId="21" xfId="38" applyFont="1" applyFill="1" applyBorder="1" applyAlignment="1">
      <alignment horizontal="center" vertical="center"/>
    </xf>
    <xf numFmtId="0" fontId="89" fillId="3" borderId="12" xfId="38" applyFont="1" applyFill="1" applyBorder="1" applyAlignment="1">
      <alignment horizontal="center" vertical="center"/>
    </xf>
    <xf numFmtId="0" fontId="43" fillId="5" borderId="16" xfId="38" applyFont="1" applyFill="1" applyBorder="1" applyAlignment="1">
      <alignment horizontal="center" vertical="center"/>
    </xf>
    <xf numFmtId="0" fontId="43" fillId="5" borderId="20" xfId="38" applyFont="1" applyFill="1" applyBorder="1" applyAlignment="1">
      <alignment horizontal="center" vertical="center"/>
    </xf>
    <xf numFmtId="0" fontId="43" fillId="5" borderId="10" xfId="38" applyFont="1" applyFill="1" applyBorder="1" applyAlignment="1">
      <alignment horizontal="center" vertical="center"/>
    </xf>
    <xf numFmtId="0" fontId="27" fillId="2" borderId="0" xfId="38" applyFont="1" applyFill="1" applyAlignment="1">
      <alignment horizontal="center" vertical="center"/>
    </xf>
    <xf numFmtId="0" fontId="89" fillId="3" borderId="84" xfId="38" applyFont="1" applyFill="1" applyBorder="1" applyAlignment="1">
      <alignment horizontal="center" vertical="center" wrapText="1"/>
    </xf>
    <xf numFmtId="0" fontId="89" fillId="3" borderId="0" xfId="38" applyFont="1" applyFill="1" applyAlignment="1">
      <alignment horizontal="center" vertical="center" wrapText="1"/>
    </xf>
    <xf numFmtId="0" fontId="89" fillId="3" borderId="13" xfId="38" applyFont="1" applyFill="1" applyBorder="1" applyAlignment="1">
      <alignment horizontal="center" vertical="center" wrapText="1"/>
    </xf>
    <xf numFmtId="191" fontId="43" fillId="5" borderId="17" xfId="38" applyNumberFormat="1" applyFont="1" applyFill="1" applyBorder="1" applyAlignment="1">
      <alignment horizontal="center" vertical="center" wrapText="1"/>
    </xf>
    <xf numFmtId="191" fontId="43" fillId="5" borderId="21" xfId="38" applyNumberFormat="1" applyFont="1" applyFill="1" applyBorder="1" applyAlignment="1">
      <alignment horizontal="center" vertical="center" wrapText="1"/>
    </xf>
    <xf numFmtId="191" fontId="43" fillId="5" borderId="12" xfId="38" applyNumberFormat="1" applyFont="1" applyFill="1" applyBorder="1" applyAlignment="1">
      <alignment horizontal="center" vertical="center" wrapText="1"/>
    </xf>
    <xf numFmtId="191" fontId="43" fillId="5" borderId="26" xfId="38" applyNumberFormat="1" applyFont="1" applyFill="1" applyBorder="1" applyAlignment="1">
      <alignment horizontal="center" vertical="center" wrapText="1"/>
    </xf>
    <xf numFmtId="191" fontId="43" fillId="5" borderId="48" xfId="38" applyNumberFormat="1" applyFont="1" applyFill="1" applyBorder="1" applyAlignment="1">
      <alignment horizontal="center" vertical="center" wrapText="1"/>
    </xf>
    <xf numFmtId="191" fontId="43" fillId="5" borderId="33" xfId="38" applyNumberFormat="1" applyFont="1" applyFill="1" applyBorder="1" applyAlignment="1">
      <alignment horizontal="center" vertical="center" wrapText="1"/>
    </xf>
    <xf numFmtId="0" fontId="43" fillId="5" borderId="11" xfId="38" applyFont="1" applyFill="1" applyBorder="1" applyAlignment="1">
      <alignment horizontal="center" vertical="center"/>
    </xf>
    <xf numFmtId="193" fontId="39" fillId="5" borderId="11" xfId="38" applyNumberFormat="1" applyFont="1" applyFill="1" applyBorder="1" applyAlignment="1">
      <alignment horizontal="center" vertical="center"/>
    </xf>
    <xf numFmtId="0" fontId="113" fillId="0" borderId="0" xfId="0" applyFont="1" applyAlignment="1">
      <alignment horizontal="left" vertical="center" wrapText="1"/>
    </xf>
    <xf numFmtId="0" fontId="4" fillId="0" borderId="0" xfId="2" applyFont="1" applyAlignment="1">
      <alignment horizontal="right" vertical="center"/>
    </xf>
    <xf numFmtId="0" fontId="0" fillId="0" borderId="0" xfId="2" applyFont="1" applyAlignment="1">
      <alignment horizontal="right" vertical="center"/>
    </xf>
    <xf numFmtId="0" fontId="69" fillId="0" borderId="17" xfId="0" applyFont="1" applyBorder="1" applyAlignment="1">
      <alignment horizontal="left" vertical="center"/>
    </xf>
    <xf numFmtId="0" fontId="69" fillId="0" borderId="21" xfId="0" applyFont="1" applyBorder="1" applyAlignment="1">
      <alignment horizontal="left" vertical="center"/>
    </xf>
    <xf numFmtId="0" fontId="69" fillId="0" borderId="12" xfId="0" applyFont="1" applyBorder="1" applyAlignment="1">
      <alignment horizontal="left" vertical="center"/>
    </xf>
    <xf numFmtId="0" fontId="69" fillId="0" borderId="11" xfId="0" applyFont="1" applyBorder="1" applyAlignment="1">
      <alignment horizontal="left" vertical="center"/>
    </xf>
    <xf numFmtId="0" fontId="69" fillId="0" borderId="0" xfId="0" applyFont="1" applyAlignment="1">
      <alignment horizontal="right" vertical="center"/>
    </xf>
    <xf numFmtId="0" fontId="71" fillId="0" borderId="0" xfId="0" applyFont="1" applyAlignment="1">
      <alignment horizontal="right" vertical="center"/>
    </xf>
    <xf numFmtId="0" fontId="115" fillId="0" borderId="0" xfId="0" applyFont="1" applyAlignment="1">
      <alignment horizontal="center" vertical="center"/>
    </xf>
    <xf numFmtId="0" fontId="69" fillId="0" borderId="11" xfId="0" applyFont="1" applyBorder="1" applyAlignment="1">
      <alignment horizontal="center" vertical="center"/>
    </xf>
    <xf numFmtId="0" fontId="69" fillId="0" borderId="11" xfId="0" applyFont="1" applyBorder="1" applyAlignment="1">
      <alignment horizontal="left" vertical="center" wrapText="1"/>
    </xf>
    <xf numFmtId="0" fontId="113" fillId="0" borderId="21" xfId="0" applyFont="1" applyBorder="1" applyAlignment="1">
      <alignment horizontal="left" vertical="center" wrapText="1"/>
    </xf>
    <xf numFmtId="0" fontId="33" fillId="0" borderId="10" xfId="16" applyFont="1" applyBorder="1">
      <alignment vertical="center"/>
    </xf>
    <xf numFmtId="0" fontId="6" fillId="0" borderId="16" xfId="16" applyFont="1" applyBorder="1">
      <alignment vertical="center"/>
    </xf>
    <xf numFmtId="0" fontId="12" fillId="0" borderId="0" xfId="10" applyFont="1" applyAlignment="1">
      <alignment horizontal="left" vertical="center"/>
    </xf>
    <xf numFmtId="0" fontId="6" fillId="0" borderId="0" xfId="16" applyFont="1" applyAlignment="1">
      <alignment horizontal="right" vertical="center"/>
    </xf>
    <xf numFmtId="0" fontId="32" fillId="0" borderId="0" xfId="16" applyFont="1" applyAlignment="1">
      <alignment horizontal="center" vertical="center"/>
    </xf>
    <xf numFmtId="0" fontId="12" fillId="0" borderId="11" xfId="16" applyFont="1" applyBorder="1">
      <alignment vertical="center"/>
    </xf>
    <xf numFmtId="0" fontId="33" fillId="0" borderId="11" xfId="16" applyFont="1" applyBorder="1">
      <alignment vertical="center"/>
    </xf>
    <xf numFmtId="0" fontId="6" fillId="0" borderId="11" xfId="16" applyFont="1" applyBorder="1">
      <alignment vertical="center"/>
    </xf>
    <xf numFmtId="0" fontId="12" fillId="0" borderId="16" xfId="16" applyFont="1" applyBorder="1" applyAlignment="1">
      <alignment horizontal="left" vertical="center"/>
    </xf>
    <xf numFmtId="0" fontId="12" fillId="0" borderId="20" xfId="16" applyFont="1" applyBorder="1" applyAlignment="1">
      <alignment horizontal="left" vertical="center"/>
    </xf>
    <xf numFmtId="0" fontId="12" fillId="0" borderId="10" xfId="16" applyFont="1" applyBorder="1" applyAlignment="1">
      <alignment horizontal="left" vertical="center"/>
    </xf>
    <xf numFmtId="0" fontId="12" fillId="0" borderId="16" xfId="16" applyFont="1" applyBorder="1" applyAlignment="1">
      <alignment horizontal="center" vertical="center"/>
    </xf>
    <xf numFmtId="0" fontId="12" fillId="0" borderId="20" xfId="16" applyFont="1" applyBorder="1" applyAlignment="1">
      <alignment horizontal="center" vertical="center"/>
    </xf>
    <xf numFmtId="0" fontId="12" fillId="0" borderId="10" xfId="16" applyFont="1" applyBorder="1" applyAlignment="1">
      <alignment horizontal="center" vertical="center"/>
    </xf>
    <xf numFmtId="0" fontId="6" fillId="0" borderId="16" xfId="16" applyFont="1" applyBorder="1" applyAlignment="1">
      <alignment horizontal="center" vertical="center"/>
    </xf>
    <xf numFmtId="0" fontId="6" fillId="0" borderId="20" xfId="16" applyFont="1" applyBorder="1" applyAlignment="1">
      <alignment horizontal="center" vertical="center"/>
    </xf>
    <xf numFmtId="0" fontId="6" fillId="0" borderId="10" xfId="16" applyFont="1" applyBorder="1" applyAlignment="1">
      <alignment horizontal="center" vertical="center"/>
    </xf>
    <xf numFmtId="0" fontId="6" fillId="0" borderId="11" xfId="16" applyFont="1" applyBorder="1" applyAlignment="1">
      <alignment horizontal="center" vertical="center"/>
    </xf>
    <xf numFmtId="0" fontId="12" fillId="0" borderId="11" xfId="16" applyFont="1" applyBorder="1" applyAlignment="1">
      <alignment horizontal="center" vertical="center"/>
    </xf>
    <xf numFmtId="0" fontId="12" fillId="0" borderId="20" xfId="16" applyFont="1" applyBorder="1" applyAlignment="1">
      <alignment horizontal="left" vertical="center" shrinkToFit="1"/>
    </xf>
    <xf numFmtId="0" fontId="12" fillId="0" borderId="20" xfId="16" applyFont="1" applyBorder="1">
      <alignment vertical="center"/>
    </xf>
    <xf numFmtId="0" fontId="6" fillId="0" borderId="20" xfId="16" applyFont="1" applyBorder="1">
      <alignment vertical="center"/>
    </xf>
    <xf numFmtId="0" fontId="12" fillId="0" borderId="11" xfId="16" applyFont="1" applyBorder="1" applyAlignment="1">
      <alignment vertical="center" shrinkToFit="1"/>
    </xf>
    <xf numFmtId="0" fontId="33" fillId="0" borderId="20" xfId="16" applyFont="1" applyBorder="1">
      <alignment vertical="center"/>
    </xf>
    <xf numFmtId="0" fontId="12" fillId="0" borderId="10" xfId="16" applyFont="1" applyBorder="1">
      <alignment vertical="center"/>
    </xf>
    <xf numFmtId="0" fontId="12" fillId="0" borderId="16" xfId="16" applyFont="1" applyBorder="1">
      <alignment vertical="center"/>
    </xf>
    <xf numFmtId="0" fontId="8" fillId="0" borderId="125" xfId="16" applyFont="1" applyBorder="1" applyAlignment="1">
      <alignment vertical="top"/>
    </xf>
    <xf numFmtId="0" fontId="8" fillId="0" borderId="11" xfId="16" applyFont="1" applyBorder="1" applyAlignment="1">
      <alignment vertical="top"/>
    </xf>
    <xf numFmtId="0" fontId="6" fillId="0" borderId="11" xfId="16" applyFont="1" applyBorder="1" applyAlignment="1">
      <alignment horizontal="right" vertical="center"/>
    </xf>
    <xf numFmtId="0" fontId="6" fillId="0" borderId="17" xfId="16" applyFont="1" applyBorder="1" applyAlignment="1">
      <alignment horizontal="right" vertical="center"/>
    </xf>
    <xf numFmtId="0" fontId="6" fillId="0" borderId="21" xfId="16" applyFont="1" applyBorder="1" applyAlignment="1">
      <alignment horizontal="right" vertical="center"/>
    </xf>
    <xf numFmtId="0" fontId="6" fillId="0" borderId="12" xfId="16" applyFont="1" applyBorder="1" applyAlignment="1">
      <alignment horizontal="right" vertical="center"/>
    </xf>
    <xf numFmtId="0" fontId="6" fillId="0" borderId="127" xfId="16" applyFont="1" applyBorder="1" applyAlignment="1">
      <alignment horizontal="right" vertical="center"/>
    </xf>
    <xf numFmtId="0" fontId="6" fillId="0" borderId="128" xfId="16" applyFont="1" applyBorder="1" applyAlignment="1">
      <alignment horizontal="right" vertical="center"/>
    </xf>
    <xf numFmtId="0" fontId="6" fillId="0" borderId="129" xfId="16" applyFont="1" applyBorder="1" applyAlignment="1">
      <alignment horizontal="right" vertical="center"/>
    </xf>
    <xf numFmtId="0" fontId="6" fillId="0" borderId="23" xfId="16" applyFont="1" applyBorder="1" applyAlignment="1">
      <alignment horizontal="right" vertical="center"/>
    </xf>
    <xf numFmtId="0" fontId="8" fillId="0" borderId="17" xfId="16" applyFont="1" applyBorder="1" applyAlignment="1">
      <alignment horizontal="left" vertical="top"/>
    </xf>
    <xf numFmtId="0" fontId="6" fillId="0" borderId="21" xfId="16" applyFont="1" applyBorder="1" applyAlignment="1">
      <alignment horizontal="left" vertical="top"/>
    </xf>
    <xf numFmtId="0" fontId="6" fillId="0" borderId="12" xfId="16" applyFont="1" applyBorder="1" applyAlignment="1">
      <alignment horizontal="left" vertical="top"/>
    </xf>
    <xf numFmtId="0" fontId="6" fillId="0" borderId="84" xfId="16" applyFont="1" applyBorder="1" applyAlignment="1">
      <alignment horizontal="left" vertical="top"/>
    </xf>
    <xf numFmtId="0" fontId="6" fillId="0" borderId="0" xfId="16" applyFont="1" applyAlignment="1">
      <alignment horizontal="left" vertical="top"/>
    </xf>
    <xf numFmtId="0" fontId="6" fillId="0" borderId="13" xfId="16" applyFont="1" applyBorder="1" applyAlignment="1">
      <alignment horizontal="left" vertical="top"/>
    </xf>
    <xf numFmtId="0" fontId="6" fillId="0" borderId="26" xfId="16" applyFont="1" applyBorder="1" applyAlignment="1">
      <alignment horizontal="left" vertical="top"/>
    </xf>
    <xf numFmtId="0" fontId="6" fillId="0" borderId="48" xfId="16" applyFont="1" applyBorder="1" applyAlignment="1">
      <alignment horizontal="left" vertical="top"/>
    </xf>
    <xf numFmtId="0" fontId="6" fillId="0" borderId="33" xfId="16" applyFont="1" applyBorder="1" applyAlignment="1">
      <alignment horizontal="left" vertical="top"/>
    </xf>
    <xf numFmtId="0" fontId="8" fillId="0" borderId="21" xfId="16" applyFont="1" applyBorder="1" applyAlignment="1">
      <alignment vertical="center" wrapText="1"/>
    </xf>
    <xf numFmtId="0" fontId="6" fillId="0" borderId="21" xfId="16" applyFont="1" applyBorder="1" applyAlignment="1">
      <alignment vertical="center" wrapText="1"/>
    </xf>
    <xf numFmtId="0" fontId="6" fillId="0" borderId="0" xfId="16" applyFont="1" applyAlignment="1">
      <alignment vertical="center" wrapText="1"/>
    </xf>
    <xf numFmtId="0" fontId="8" fillId="0" borderId="31" xfId="16" applyFont="1" applyBorder="1" applyAlignment="1">
      <alignment vertical="top"/>
    </xf>
    <xf numFmtId="0" fontId="34" fillId="0" borderId="48" xfId="16" applyFont="1" applyBorder="1">
      <alignment vertical="center"/>
    </xf>
    <xf numFmtId="0" fontId="6" fillId="0" borderId="48" xfId="16" applyFont="1" applyBorder="1">
      <alignment vertical="center"/>
    </xf>
    <xf numFmtId="0" fontId="81" fillId="0" borderId="84" xfId="0" applyFont="1" applyBorder="1" applyAlignment="1">
      <alignment horizontal="center" vertical="center" wrapText="1"/>
    </xf>
    <xf numFmtId="0" fontId="81" fillId="0" borderId="0" xfId="0" applyFont="1" applyAlignment="1">
      <alignment horizontal="center" vertical="center" wrapText="1"/>
    </xf>
    <xf numFmtId="0" fontId="81" fillId="0" borderId="13" xfId="0" applyFont="1" applyBorder="1" applyAlignment="1">
      <alignment horizontal="center" vertical="center" wrapText="1"/>
    </xf>
    <xf numFmtId="0" fontId="81" fillId="0" borderId="26" xfId="0" applyFont="1" applyBorder="1" applyAlignment="1">
      <alignment horizontal="center" vertical="center" wrapText="1"/>
    </xf>
    <xf numFmtId="0" fontId="81" fillId="0" borderId="48" xfId="0" applyFont="1" applyBorder="1" applyAlignment="1">
      <alignment horizontal="center" vertical="center" wrapText="1"/>
    </xf>
    <xf numFmtId="0" fontId="81" fillId="0" borderId="33" xfId="0" applyFont="1" applyBorder="1" applyAlignment="1">
      <alignment horizontal="center" vertical="center" wrapText="1"/>
    </xf>
    <xf numFmtId="0" fontId="81" fillId="0" borderId="66" xfId="0" applyFont="1" applyBorder="1" applyAlignment="1">
      <alignment horizontal="center" vertical="center" wrapText="1"/>
    </xf>
    <xf numFmtId="0" fontId="81" fillId="0" borderId="30" xfId="0" applyFont="1" applyBorder="1" applyAlignment="1">
      <alignment horizontal="center" vertical="center" wrapText="1"/>
    </xf>
    <xf numFmtId="0" fontId="76" fillId="0" borderId="0" xfId="17" applyFont="1" applyAlignment="1">
      <alignment horizontal="right" vertical="center"/>
    </xf>
    <xf numFmtId="0" fontId="64" fillId="0" borderId="0" xfId="17" applyFont="1" applyAlignment="1">
      <alignment horizontal="center" vertical="center" wrapText="1"/>
    </xf>
    <xf numFmtId="0" fontId="64" fillId="0" borderId="0" xfId="17" applyFont="1" applyAlignment="1">
      <alignment horizontal="center" vertical="center"/>
    </xf>
    <xf numFmtId="49" fontId="64" fillId="0" borderId="11" xfId="0" applyNumberFormat="1" applyFont="1" applyBorder="1" applyAlignment="1">
      <alignment horizontal="center" vertical="center"/>
    </xf>
    <xf numFmtId="49" fontId="65" fillId="0" borderId="11" xfId="0" applyNumberFormat="1" applyFont="1" applyBorder="1" applyAlignment="1">
      <alignment horizontal="center" vertical="center" shrinkToFit="1"/>
    </xf>
    <xf numFmtId="0" fontId="64" fillId="0" borderId="0" xfId="0" applyFont="1" applyAlignment="1">
      <alignment horizontal="left" vertical="center" wrapText="1" indent="3"/>
    </xf>
    <xf numFmtId="49" fontId="64" fillId="0" borderId="11" xfId="0" applyNumberFormat="1" applyFont="1" applyBorder="1" applyAlignment="1">
      <alignment horizontal="center" vertical="center" shrinkToFit="1"/>
    </xf>
    <xf numFmtId="0" fontId="63" fillId="0" borderId="5" xfId="0" applyFont="1" applyBorder="1" applyAlignment="1">
      <alignment horizontal="center" vertical="center" wrapText="1"/>
    </xf>
    <xf numFmtId="0" fontId="63" fillId="0" borderId="12"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13" xfId="0" applyFont="1" applyBorder="1" applyAlignment="1">
      <alignment horizontal="center" vertical="center" wrapText="1"/>
    </xf>
    <xf numFmtId="0" fontId="63" fillId="0" borderId="89" xfId="0" applyFont="1" applyBorder="1" applyAlignment="1">
      <alignment horizontal="center" vertical="center" wrapText="1"/>
    </xf>
    <xf numFmtId="0" fontId="63" fillId="0" borderId="33" xfId="0" applyFont="1" applyBorder="1" applyAlignment="1">
      <alignment horizontal="center" vertical="center" wrapText="1"/>
    </xf>
    <xf numFmtId="0" fontId="81" fillId="0" borderId="17" xfId="0" applyFont="1" applyBorder="1" applyAlignment="1">
      <alignment horizontal="center" vertical="center" wrapText="1"/>
    </xf>
    <xf numFmtId="0" fontId="81" fillId="0" borderId="21" xfId="0" applyFont="1" applyBorder="1" applyAlignment="1">
      <alignment horizontal="center" vertical="center" wrapText="1"/>
    </xf>
    <xf numFmtId="0" fontId="81" fillId="0" borderId="12" xfId="0" applyFont="1" applyBorder="1" applyAlignment="1">
      <alignment horizontal="center" vertical="center" wrapText="1"/>
    </xf>
    <xf numFmtId="0" fontId="81" fillId="0" borderId="29" xfId="0" applyFont="1" applyBorder="1" applyAlignment="1">
      <alignment horizontal="center" vertical="center" wrapText="1"/>
    </xf>
    <xf numFmtId="0" fontId="64" fillId="0" borderId="16"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28" xfId="0" applyFont="1" applyBorder="1" applyAlignment="1">
      <alignment horizontal="center" vertical="center" wrapText="1"/>
    </xf>
    <xf numFmtId="0" fontId="77" fillId="0" borderId="17" xfId="0" applyFont="1" applyBorder="1" applyAlignment="1">
      <alignment horizontal="center" vertical="center" wrapText="1"/>
    </xf>
    <xf numFmtId="0" fontId="77" fillId="0" borderId="21" xfId="0" applyFont="1" applyBorder="1" applyAlignment="1">
      <alignment horizontal="center" vertical="center" wrapText="1"/>
    </xf>
    <xf numFmtId="0" fontId="77" fillId="0" borderId="12" xfId="0" applyFont="1" applyBorder="1" applyAlignment="1">
      <alignment horizontal="center" vertical="center" wrapText="1"/>
    </xf>
    <xf numFmtId="0" fontId="77" fillId="0" borderId="84" xfId="0" applyFont="1" applyBorder="1" applyAlignment="1">
      <alignment horizontal="center" vertical="center" wrapText="1"/>
    </xf>
    <xf numFmtId="0" fontId="77" fillId="0" borderId="0" xfId="0" applyFont="1" applyAlignment="1">
      <alignment horizontal="center" vertical="center" wrapText="1"/>
    </xf>
    <xf numFmtId="0" fontId="77" fillId="0" borderId="13" xfId="0" applyFont="1" applyBorder="1" applyAlignment="1">
      <alignment horizontal="center" vertical="center" wrapText="1"/>
    </xf>
    <xf numFmtId="0" fontId="77" fillId="0" borderId="60" xfId="0" applyFont="1" applyBorder="1" applyAlignment="1">
      <alignment horizontal="center" vertical="center" wrapText="1"/>
    </xf>
    <xf numFmtId="0" fontId="77" fillId="0" borderId="98" xfId="0" applyFont="1" applyBorder="1" applyAlignment="1">
      <alignment horizontal="center" vertical="center" wrapText="1"/>
    </xf>
    <xf numFmtId="0" fontId="77" fillId="0" borderId="41" xfId="0" applyFont="1" applyBorder="1" applyAlignment="1">
      <alignment horizontal="center" vertical="center" wrapText="1"/>
    </xf>
    <xf numFmtId="0" fontId="77" fillId="0" borderId="29" xfId="0" applyFont="1" applyBorder="1" applyAlignment="1">
      <alignment horizontal="center" vertical="center" wrapText="1"/>
    </xf>
    <xf numFmtId="0" fontId="77" fillId="0" borderId="66" xfId="0" applyFont="1" applyBorder="1" applyAlignment="1">
      <alignment horizontal="center" vertical="center" wrapText="1"/>
    </xf>
    <xf numFmtId="0" fontId="77" fillId="0" borderId="62" xfId="0" applyFont="1" applyBorder="1" applyAlignment="1">
      <alignment horizontal="center" vertical="center" wrapText="1"/>
    </xf>
    <xf numFmtId="0" fontId="81" fillId="0" borderId="158" xfId="0" applyFont="1" applyBorder="1" applyAlignment="1">
      <alignment horizontal="center" vertical="center" wrapText="1"/>
    </xf>
    <xf numFmtId="0" fontId="81" fillId="0" borderId="134" xfId="0" applyFont="1" applyBorder="1" applyAlignment="1">
      <alignment horizontal="center" vertical="center" wrapText="1"/>
    </xf>
    <xf numFmtId="0" fontId="81" fillId="0" borderId="42" xfId="0" applyFont="1" applyBorder="1" applyAlignment="1">
      <alignment horizontal="center" vertical="center" wrapText="1"/>
    </xf>
    <xf numFmtId="0" fontId="81" fillId="0" borderId="170" xfId="0" applyFont="1" applyBorder="1" applyAlignment="1">
      <alignment horizontal="center" vertical="center" wrapText="1"/>
    </xf>
    <xf numFmtId="0" fontId="64" fillId="0" borderId="17" xfId="0" applyFont="1" applyBorder="1" applyAlignment="1">
      <alignment horizontal="center" vertical="center" wrapText="1"/>
    </xf>
    <xf numFmtId="0" fontId="64" fillId="0" borderId="21" xfId="0" applyFont="1" applyBorder="1" applyAlignment="1">
      <alignment horizontal="center" vertical="center" wrapText="1"/>
    </xf>
    <xf numFmtId="0" fontId="64" fillId="0" borderId="84" xfId="0" applyFont="1" applyBorder="1" applyAlignment="1">
      <alignment horizontal="center" vertical="center" wrapText="1"/>
    </xf>
    <xf numFmtId="0" fontId="64" fillId="0" borderId="0" xfId="0" applyFont="1" applyAlignment="1">
      <alignment horizontal="center" vertical="center" wrapText="1"/>
    </xf>
    <xf numFmtId="0" fontId="64" fillId="0" borderId="26" xfId="0" applyFont="1" applyBorder="1" applyAlignment="1">
      <alignment horizontal="center" vertical="center" wrapText="1"/>
    </xf>
    <xf numFmtId="0" fontId="64" fillId="0" borderId="48" xfId="0" applyFont="1" applyBorder="1" applyAlignment="1">
      <alignment horizontal="center" vertical="center" wrapText="1"/>
    </xf>
    <xf numFmtId="0" fontId="66" fillId="0" borderId="17" xfId="0" applyFont="1" applyBorder="1" applyAlignment="1">
      <alignment horizontal="center" vertical="center" wrapText="1"/>
    </xf>
    <xf numFmtId="0" fontId="66" fillId="0" borderId="21" xfId="0" applyFont="1" applyBorder="1" applyAlignment="1">
      <alignment horizontal="center" vertical="center" wrapText="1"/>
    </xf>
    <xf numFmtId="0" fontId="66" fillId="0" borderId="84" xfId="0" applyFont="1" applyBorder="1" applyAlignment="1">
      <alignment horizontal="center" vertical="center" wrapText="1"/>
    </xf>
    <xf numFmtId="0" fontId="66" fillId="0" borderId="0" xfId="0" applyFont="1" applyAlignment="1">
      <alignment horizontal="center" vertical="center" wrapText="1"/>
    </xf>
    <xf numFmtId="0" fontId="66" fillId="0" borderId="26" xfId="0" applyFont="1" applyBorder="1" applyAlignment="1">
      <alignment horizontal="center" vertical="center" wrapText="1"/>
    </xf>
    <xf numFmtId="0" fontId="66" fillId="0" borderId="48" xfId="0" applyFont="1" applyBorder="1" applyAlignment="1">
      <alignment horizontal="center" vertical="center" wrapText="1"/>
    </xf>
    <xf numFmtId="194" fontId="81" fillId="0" borderId="21" xfId="0" applyNumberFormat="1" applyFont="1" applyBorder="1" applyAlignment="1">
      <alignment horizontal="center" vertical="center" wrapText="1"/>
    </xf>
    <xf numFmtId="194" fontId="81" fillId="0" borderId="0" xfId="0" applyNumberFormat="1" applyFont="1" applyAlignment="1">
      <alignment horizontal="center" vertical="center" wrapText="1"/>
    </xf>
    <xf numFmtId="194" fontId="81" fillId="0" borderId="48" xfId="0" applyNumberFormat="1" applyFont="1" applyBorder="1" applyAlignment="1">
      <alignment horizontal="center" vertical="center" wrapText="1"/>
    </xf>
    <xf numFmtId="0" fontId="63" fillId="0" borderId="21" xfId="0" applyFont="1" applyBorder="1" applyAlignment="1">
      <alignment horizontal="center" vertical="center" wrapText="1"/>
    </xf>
    <xf numFmtId="0" fontId="63" fillId="0" borderId="0" xfId="0" applyFont="1" applyAlignment="1">
      <alignment horizontal="center" vertical="center" wrapText="1"/>
    </xf>
    <xf numFmtId="0" fontId="63" fillId="0" borderId="48" xfId="0" applyFont="1" applyBorder="1" applyAlignment="1">
      <alignment horizontal="center" vertical="center" wrapText="1"/>
    </xf>
    <xf numFmtId="0" fontId="64" fillId="0" borderId="12" xfId="0" applyFont="1" applyBorder="1" applyAlignment="1">
      <alignment horizontal="center" vertical="center" wrapText="1"/>
    </xf>
    <xf numFmtId="0" fontId="64" fillId="0" borderId="33" xfId="0" applyFont="1" applyBorder="1" applyAlignment="1">
      <alignment horizontal="center" vertical="center" wrapText="1"/>
    </xf>
    <xf numFmtId="0" fontId="64" fillId="0" borderId="11" xfId="0" applyFont="1" applyBorder="1" applyAlignment="1">
      <alignment horizontal="center" vertical="center" wrapText="1"/>
    </xf>
    <xf numFmtId="0" fontId="63" fillId="0" borderId="0" xfId="9" applyFont="1" applyAlignment="1">
      <alignment horizontal="right" vertical="center"/>
    </xf>
    <xf numFmtId="0" fontId="65" fillId="0" borderId="11" xfId="9" applyFont="1" applyBorder="1" applyAlignment="1">
      <alignment horizontal="center" vertical="center"/>
    </xf>
    <xf numFmtId="0" fontId="65" fillId="0" borderId="16" xfId="9" applyFont="1" applyBorder="1" applyAlignment="1">
      <alignment horizontal="center" vertical="center"/>
    </xf>
    <xf numFmtId="58" fontId="65" fillId="0" borderId="90" xfId="9" applyNumberFormat="1" applyFont="1" applyBorder="1" applyAlignment="1">
      <alignment horizontal="center" vertical="center"/>
    </xf>
    <xf numFmtId="0" fontId="65" fillId="0" borderId="69" xfId="9" applyFont="1" applyBorder="1" applyAlignment="1">
      <alignment horizontal="center" vertical="center"/>
    </xf>
    <xf numFmtId="58" fontId="65" fillId="0" borderId="2" xfId="9" applyNumberFormat="1" applyFont="1" applyBorder="1" applyAlignment="1">
      <alignment horizontal="center" vertical="center"/>
    </xf>
    <xf numFmtId="0" fontId="65" fillId="0" borderId="28" xfId="9" applyFont="1" applyBorder="1" applyAlignment="1">
      <alignment horizontal="center" vertical="center"/>
    </xf>
    <xf numFmtId="58" fontId="65" fillId="0" borderId="16" xfId="9" applyNumberFormat="1" applyFont="1" applyBorder="1" applyAlignment="1">
      <alignment horizontal="center" vertical="center"/>
    </xf>
    <xf numFmtId="0" fontId="65" fillId="0" borderId="10" xfId="9" applyFont="1" applyBorder="1" applyAlignment="1">
      <alignment horizontal="center" vertical="center"/>
    </xf>
    <xf numFmtId="58" fontId="65" fillId="0" borderId="10" xfId="9" applyNumberFormat="1" applyFont="1" applyBorder="1" applyAlignment="1">
      <alignment horizontal="center" vertical="center"/>
    </xf>
    <xf numFmtId="0" fontId="65" fillId="0" borderId="20" xfId="9" applyFont="1" applyBorder="1" applyAlignment="1">
      <alignment horizontal="center" vertical="center"/>
    </xf>
    <xf numFmtId="58" fontId="65" fillId="0" borderId="28" xfId="9" applyNumberFormat="1" applyFont="1" applyBorder="1" applyAlignment="1">
      <alignment horizontal="center" vertical="center"/>
    </xf>
    <xf numFmtId="0" fontId="65" fillId="0" borderId="5" xfId="9" applyFont="1" applyBorder="1" applyAlignment="1">
      <alignment horizontal="center" vertical="center"/>
    </xf>
    <xf numFmtId="0" fontId="65" fillId="0" borderId="29" xfId="9" applyFont="1" applyBorder="1" applyAlignment="1">
      <alignment horizontal="center" vertical="center"/>
    </xf>
    <xf numFmtId="0" fontId="82" fillId="0" borderId="0" xfId="9" applyFont="1" applyAlignment="1">
      <alignment horizontal="left" vertical="center" wrapText="1"/>
    </xf>
    <xf numFmtId="0" fontId="82" fillId="0" borderId="0" xfId="9" applyFont="1" applyAlignment="1">
      <alignment horizontal="left" vertical="center"/>
    </xf>
    <xf numFmtId="0" fontId="65" fillId="0" borderId="2" xfId="9" applyFont="1" applyBorder="1" applyAlignment="1">
      <alignment horizontal="center" vertical="center"/>
    </xf>
    <xf numFmtId="0" fontId="65" fillId="0" borderId="52" xfId="9" applyFont="1" applyBorder="1" applyAlignment="1">
      <alignment horizontal="center" vertical="center"/>
    </xf>
    <xf numFmtId="0" fontId="65" fillId="0" borderId="68" xfId="9" applyFont="1" applyBorder="1" applyAlignment="1">
      <alignment horizontal="center" vertical="center"/>
    </xf>
    <xf numFmtId="58" fontId="65" fillId="0" borderId="17" xfId="9" applyNumberFormat="1" applyFont="1" applyBorder="1" applyAlignment="1">
      <alignment horizontal="center" vertical="center"/>
    </xf>
    <xf numFmtId="0" fontId="65" fillId="0" borderId="12" xfId="9" applyFont="1" applyBorder="1" applyAlignment="1">
      <alignment horizontal="center" vertical="center"/>
    </xf>
    <xf numFmtId="0" fontId="65" fillId="0" borderId="1" xfId="9" applyFont="1" applyBorder="1" applyAlignment="1">
      <alignment horizontal="center" vertical="center" wrapText="1"/>
    </xf>
    <xf numFmtId="0" fontId="65" fillId="0" borderId="27" xfId="9" applyFont="1" applyBorder="1" applyAlignment="1">
      <alignment horizontal="center" vertical="center"/>
    </xf>
    <xf numFmtId="0" fontId="66" fillId="0" borderId="0" xfId="9" applyFont="1" applyAlignment="1">
      <alignment horizontal="left" vertical="center" wrapText="1"/>
    </xf>
    <xf numFmtId="9" fontId="63" fillId="0" borderId="0" xfId="9" applyNumberFormat="1" applyFont="1" applyAlignment="1">
      <alignment horizontal="center" vertical="center"/>
    </xf>
    <xf numFmtId="0" fontId="63" fillId="0" borderId="0" xfId="9" applyFont="1" applyAlignment="1">
      <alignment horizontal="center" vertical="center"/>
    </xf>
    <xf numFmtId="0" fontId="65" fillId="0" borderId="11" xfId="9" applyFont="1" applyBorder="1" applyAlignment="1">
      <alignment horizontal="center" vertical="center" wrapText="1"/>
    </xf>
    <xf numFmtId="0" fontId="65" fillId="0" borderId="17" xfId="9" applyFont="1" applyBorder="1" applyAlignment="1">
      <alignment horizontal="right" vertical="center"/>
    </xf>
    <xf numFmtId="0" fontId="65" fillId="0" borderId="12" xfId="9" applyFont="1" applyBorder="1" applyAlignment="1">
      <alignment horizontal="right" vertical="center"/>
    </xf>
    <xf numFmtId="0" fontId="65" fillId="0" borderId="84" xfId="9" applyFont="1" applyBorder="1" applyAlignment="1">
      <alignment horizontal="right" vertical="center"/>
    </xf>
    <xf numFmtId="0" fontId="65" fillId="0" borderId="13" xfId="9" applyFont="1" applyBorder="1" applyAlignment="1">
      <alignment horizontal="right" vertical="center"/>
    </xf>
    <xf numFmtId="0" fontId="65" fillId="0" borderId="26" xfId="9" applyFont="1" applyBorder="1" applyAlignment="1">
      <alignment horizontal="right" vertical="center"/>
    </xf>
    <xf numFmtId="0" fontId="65" fillId="0" borderId="33" xfId="9" applyFont="1" applyBorder="1" applyAlignment="1">
      <alignment horizontal="right" vertical="center"/>
    </xf>
    <xf numFmtId="0" fontId="81" fillId="0" borderId="0" xfId="9" applyFont="1" applyAlignment="1">
      <alignment horizontal="center" vertical="center" wrapText="1"/>
    </xf>
    <xf numFmtId="0" fontId="81" fillId="0" borderId="0" xfId="9" applyFont="1" applyAlignment="1">
      <alignment horizontal="center" vertical="center"/>
    </xf>
    <xf numFmtId="0" fontId="81" fillId="0" borderId="11" xfId="9" applyFont="1" applyBorder="1" applyAlignment="1">
      <alignment horizontal="center" vertical="center" wrapText="1"/>
    </xf>
    <xf numFmtId="0" fontId="81" fillId="0" borderId="11" xfId="9" applyFont="1" applyBorder="1" applyAlignment="1">
      <alignment horizontal="left" vertical="center"/>
    </xf>
    <xf numFmtId="58" fontId="65" fillId="0" borderId="11" xfId="9" applyNumberFormat="1" applyFont="1" applyBorder="1" applyAlignment="1">
      <alignment horizontal="center" vertical="center"/>
    </xf>
    <xf numFmtId="0" fontId="82" fillId="0" borderId="0" xfId="31" applyFont="1" applyAlignment="1">
      <alignment horizontal="left" vertical="center" wrapText="1"/>
    </xf>
    <xf numFmtId="0" fontId="82" fillId="0" borderId="0" xfId="31" applyFont="1" applyAlignment="1">
      <alignment horizontal="left" vertical="center"/>
    </xf>
    <xf numFmtId="0" fontId="65" fillId="0" borderId="17" xfId="31" applyFont="1" applyBorder="1" applyAlignment="1">
      <alignment horizontal="center" vertical="center" wrapText="1"/>
    </xf>
    <xf numFmtId="0" fontId="65" fillId="0" borderId="12" xfId="31" applyFont="1" applyBorder="1" applyAlignment="1">
      <alignment horizontal="center" vertical="center" wrapText="1"/>
    </xf>
    <xf numFmtId="0" fontId="65" fillId="0" borderId="84" xfId="31" applyFont="1" applyBorder="1" applyAlignment="1">
      <alignment horizontal="center" vertical="center" wrapText="1"/>
    </xf>
    <xf numFmtId="0" fontId="65" fillId="0" borderId="13" xfId="31" applyFont="1" applyBorder="1" applyAlignment="1">
      <alignment horizontal="center" vertical="center" wrapText="1"/>
    </xf>
    <xf numFmtId="0" fontId="65" fillId="0" borderId="26" xfId="31" applyFont="1" applyBorder="1" applyAlignment="1">
      <alignment horizontal="center" vertical="center" wrapText="1"/>
    </xf>
    <xf numFmtId="0" fontId="65" fillId="0" borderId="33" xfId="31" applyFont="1" applyBorder="1" applyAlignment="1">
      <alignment horizontal="center" vertical="center" wrapText="1"/>
    </xf>
    <xf numFmtId="0" fontId="65" fillId="0" borderId="11" xfId="31" applyFont="1" applyBorder="1" applyAlignment="1">
      <alignment horizontal="center" vertical="center"/>
    </xf>
    <xf numFmtId="0" fontId="65" fillId="0" borderId="16" xfId="31" applyFont="1" applyBorder="1" applyAlignment="1">
      <alignment horizontal="center" vertical="center"/>
    </xf>
    <xf numFmtId="58" fontId="65" fillId="0" borderId="17" xfId="31" applyNumberFormat="1" applyFont="1" applyBorder="1" applyAlignment="1">
      <alignment horizontal="center" vertical="center"/>
    </xf>
    <xf numFmtId="0" fontId="65" fillId="0" borderId="12" xfId="31" applyFont="1" applyBorder="1" applyAlignment="1">
      <alignment horizontal="center" vertical="center"/>
    </xf>
    <xf numFmtId="58" fontId="65" fillId="0" borderId="16" xfId="31" applyNumberFormat="1" applyFont="1" applyBorder="1" applyAlignment="1">
      <alignment horizontal="center" vertical="center"/>
    </xf>
    <xf numFmtId="58" fontId="65" fillId="0" borderId="10" xfId="31" applyNumberFormat="1" applyFont="1" applyBorder="1" applyAlignment="1">
      <alignment horizontal="center" vertical="center"/>
    </xf>
    <xf numFmtId="0" fontId="65" fillId="0" borderId="20" xfId="31" applyFont="1" applyBorder="1" applyAlignment="1">
      <alignment horizontal="center" vertical="center"/>
    </xf>
    <xf numFmtId="0" fontId="81" fillId="0" borderId="0" xfId="31" applyFont="1" applyAlignment="1">
      <alignment horizontal="center" vertical="center" wrapText="1"/>
    </xf>
    <xf numFmtId="0" fontId="81" fillId="14" borderId="11" xfId="9" applyFont="1" applyFill="1" applyBorder="1" applyAlignment="1">
      <alignment horizontal="center" vertical="center" wrapText="1"/>
    </xf>
    <xf numFmtId="0" fontId="81" fillId="14" borderId="16" xfId="9" applyFont="1" applyFill="1" applyBorder="1" applyAlignment="1">
      <alignment horizontal="left" vertical="center"/>
    </xf>
    <xf numFmtId="0" fontId="81" fillId="14" borderId="20" xfId="9" applyFont="1" applyFill="1" applyBorder="1" applyAlignment="1">
      <alignment horizontal="left" vertical="center"/>
    </xf>
    <xf numFmtId="0" fontId="81" fillId="14" borderId="10" xfId="9" applyFont="1" applyFill="1" applyBorder="1" applyAlignment="1">
      <alignment horizontal="left" vertical="center"/>
    </xf>
    <xf numFmtId="0" fontId="66" fillId="0" borderId="0" xfId="31" applyFont="1" applyAlignment="1">
      <alignment horizontal="left" vertical="center" wrapText="1"/>
    </xf>
    <xf numFmtId="0" fontId="65" fillId="0" borderId="11" xfId="31" applyFont="1" applyBorder="1" applyAlignment="1">
      <alignment horizontal="center" vertical="center" wrapText="1"/>
    </xf>
    <xf numFmtId="0" fontId="65" fillId="0" borderId="17" xfId="31" applyFont="1" applyBorder="1" applyAlignment="1">
      <alignment horizontal="right" vertical="center"/>
    </xf>
    <xf numFmtId="0" fontId="65" fillId="0" borderId="21" xfId="31" applyFont="1" applyBorder="1" applyAlignment="1">
      <alignment horizontal="right" vertical="center"/>
    </xf>
    <xf numFmtId="0" fontId="65" fillId="0" borderId="12" xfId="31" applyFont="1" applyBorder="1" applyAlignment="1">
      <alignment horizontal="right" vertical="center"/>
    </xf>
    <xf numFmtId="0" fontId="65" fillId="0" borderId="84" xfId="31" applyFont="1" applyBorder="1" applyAlignment="1">
      <alignment horizontal="right" vertical="center"/>
    </xf>
    <xf numFmtId="0" fontId="65" fillId="0" borderId="0" xfId="31" applyFont="1" applyAlignment="1">
      <alignment horizontal="right" vertical="center"/>
    </xf>
    <xf numFmtId="0" fontId="65" fillId="0" borderId="13" xfId="31" applyFont="1" applyBorder="1" applyAlignment="1">
      <alignment horizontal="right" vertical="center"/>
    </xf>
    <xf numFmtId="0" fontId="65" fillId="0" borderId="26" xfId="31" applyFont="1" applyBorder="1" applyAlignment="1">
      <alignment horizontal="right" vertical="center"/>
    </xf>
    <xf numFmtId="0" fontId="65" fillId="0" borderId="48" xfId="31" applyFont="1" applyBorder="1" applyAlignment="1">
      <alignment horizontal="right" vertical="center"/>
    </xf>
    <xf numFmtId="0" fontId="65" fillId="0" borderId="33" xfId="31" applyFont="1" applyBorder="1" applyAlignment="1">
      <alignment horizontal="right" vertical="center"/>
    </xf>
    <xf numFmtId="0" fontId="65" fillId="0" borderId="10" xfId="31" applyFont="1" applyBorder="1" applyAlignment="1">
      <alignment horizontal="center" vertical="center"/>
    </xf>
    <xf numFmtId="58" fontId="65" fillId="0" borderId="11" xfId="31" applyNumberFormat="1" applyFont="1" applyBorder="1" applyAlignment="1">
      <alignment horizontal="center" vertical="center"/>
    </xf>
    <xf numFmtId="0" fontId="65" fillId="0" borderId="23" xfId="31" applyFont="1" applyBorder="1" applyAlignment="1">
      <alignment horizontal="center" vertical="center" wrapText="1"/>
    </xf>
    <xf numFmtId="0" fontId="65" fillId="0" borderId="24" xfId="31" applyFont="1" applyBorder="1" applyAlignment="1">
      <alignment horizontal="center" vertical="center" wrapText="1"/>
    </xf>
    <xf numFmtId="0" fontId="65" fillId="0" borderId="31" xfId="31" applyFont="1" applyBorder="1" applyAlignment="1">
      <alignment horizontal="center" vertical="center" wrapText="1"/>
    </xf>
    <xf numFmtId="0" fontId="65" fillId="0" borderId="21" xfId="31" applyFont="1" applyBorder="1" applyAlignment="1">
      <alignment horizontal="center" vertical="center" wrapText="1"/>
    </xf>
    <xf numFmtId="0" fontId="65" fillId="0" borderId="0" xfId="31" applyFont="1" applyAlignment="1">
      <alignment horizontal="center" vertical="center" wrapText="1"/>
    </xf>
    <xf numFmtId="0" fontId="65" fillId="0" borderId="48" xfId="31" applyFont="1" applyBorder="1" applyAlignment="1">
      <alignment horizontal="center" vertical="center" wrapText="1"/>
    </xf>
    <xf numFmtId="0" fontId="65" fillId="0" borderId="16" xfId="31" applyFont="1" applyBorder="1" applyAlignment="1">
      <alignment horizontal="center" vertical="center" wrapText="1"/>
    </xf>
    <xf numFmtId="0" fontId="65" fillId="0" borderId="20" xfId="31" applyFont="1" applyBorder="1" applyAlignment="1">
      <alignment horizontal="center" vertical="center" wrapText="1"/>
    </xf>
    <xf numFmtId="0" fontId="65" fillId="0" borderId="10" xfId="31" applyFont="1" applyBorder="1" applyAlignment="1">
      <alignment horizontal="center" vertical="center" wrapText="1"/>
    </xf>
    <xf numFmtId="0" fontId="14" fillId="0" borderId="0" xfId="26" applyFont="1" applyAlignment="1">
      <alignment horizontal="right" vertical="center"/>
    </xf>
    <xf numFmtId="0" fontId="14" fillId="0" borderId="0" xfId="29" applyFont="1" applyAlignment="1">
      <alignment horizontal="center" vertical="center"/>
    </xf>
    <xf numFmtId="0" fontId="15" fillId="0" borderId="116" xfId="26" applyFont="1" applyBorder="1" applyAlignment="1">
      <alignment horizontal="left" vertical="center"/>
    </xf>
    <xf numFmtId="0" fontId="15" fillId="0" borderId="108" xfId="26" applyFont="1" applyBorder="1" applyAlignment="1">
      <alignment horizontal="left" vertical="center"/>
    </xf>
    <xf numFmtId="0" fontId="15" fillId="0" borderId="46" xfId="26" applyFont="1" applyBorder="1" applyAlignment="1">
      <alignment horizontal="left" vertical="center"/>
    </xf>
    <xf numFmtId="0" fontId="2" fillId="0" borderId="107" xfId="26" applyBorder="1" applyAlignment="1">
      <alignment horizontal="center" vertical="center"/>
    </xf>
    <xf numFmtId="0" fontId="2" fillId="0" borderId="126" xfId="26" applyBorder="1" applyAlignment="1">
      <alignment horizontal="center" vertical="center"/>
    </xf>
    <xf numFmtId="0" fontId="38" fillId="0" borderId="178" xfId="26" applyFont="1" applyBorder="1" applyAlignment="1">
      <alignment horizontal="left" vertical="center"/>
    </xf>
    <xf numFmtId="0" fontId="38" fillId="0" borderId="20" xfId="26" applyFont="1" applyBorder="1" applyAlignment="1">
      <alignment horizontal="left" vertical="center"/>
    </xf>
    <xf numFmtId="0" fontId="38" fillId="0" borderId="10" xfId="26" applyFont="1" applyBorder="1" applyAlignment="1">
      <alignment horizontal="left" vertical="center"/>
    </xf>
    <xf numFmtId="0" fontId="2" fillId="0" borderId="16" xfId="25" applyBorder="1" applyAlignment="1">
      <alignment horizontal="center" vertical="center"/>
    </xf>
    <xf numFmtId="0" fontId="2" fillId="0" borderId="112" xfId="25" applyBorder="1" applyAlignment="1">
      <alignment horizontal="center" vertical="center"/>
    </xf>
    <xf numFmtId="0" fontId="2" fillId="0" borderId="0" xfId="10" applyAlignment="1">
      <alignment horizontal="right" vertical="center"/>
    </xf>
    <xf numFmtId="0" fontId="38" fillId="0" borderId="177" xfId="26" applyFont="1" applyBorder="1" applyAlignment="1">
      <alignment horizontal="left" vertical="center"/>
    </xf>
    <xf numFmtId="0" fontId="38" fillId="0" borderId="49" xfId="26" applyFont="1" applyBorder="1" applyAlignment="1">
      <alignment horizontal="left" vertical="center"/>
    </xf>
    <xf numFmtId="0" fontId="38" fillId="0" borderId="55" xfId="26" applyFont="1" applyBorder="1" applyAlignment="1">
      <alignment horizontal="left" vertical="center"/>
    </xf>
    <xf numFmtId="0" fontId="2" fillId="0" borderId="130" xfId="26" applyBorder="1" applyAlignment="1">
      <alignment horizontal="center" vertical="center"/>
    </xf>
    <xf numFmtId="0" fontId="2" fillId="0" borderId="176" xfId="26" applyBorder="1" applyAlignment="1">
      <alignment horizontal="center" vertical="center"/>
    </xf>
    <xf numFmtId="0" fontId="15" fillId="0" borderId="138" xfId="26" applyFont="1" applyBorder="1" applyAlignment="1">
      <alignment horizontal="left" vertical="center" wrapText="1"/>
    </xf>
    <xf numFmtId="0" fontId="15" fillId="0" borderId="223" xfId="26" applyFont="1" applyBorder="1" applyAlignment="1">
      <alignment horizontal="center" vertical="center"/>
    </xf>
    <xf numFmtId="0" fontId="15" fillId="0" borderId="138" xfId="26" applyFont="1" applyBorder="1" applyAlignment="1">
      <alignment horizontal="center" vertical="center"/>
    </xf>
    <xf numFmtId="0" fontId="15" fillId="0" borderId="139" xfId="26" applyFont="1" applyBorder="1" applyAlignment="1">
      <alignment horizontal="center" vertical="center"/>
    </xf>
    <xf numFmtId="0" fontId="15" fillId="0" borderId="137" xfId="26" applyFont="1" applyBorder="1" applyAlignment="1">
      <alignment horizontal="center" vertical="center"/>
    </xf>
    <xf numFmtId="0" fontId="15" fillId="0" borderId="145" xfId="26" applyFont="1" applyBorder="1" applyAlignment="1">
      <alignment horizontal="center" vertical="center"/>
    </xf>
    <xf numFmtId="0" fontId="19" fillId="0" borderId="107" xfId="26" applyFont="1" applyBorder="1" applyAlignment="1">
      <alignment horizontal="center" vertical="center"/>
    </xf>
    <xf numFmtId="0" fontId="19" fillId="0" borderId="108" xfId="26" applyFont="1" applyBorder="1" applyAlignment="1">
      <alignment horizontal="center" vertical="center"/>
    </xf>
    <xf numFmtId="0" fontId="19" fillId="0" borderId="46" xfId="26" applyFont="1" applyBorder="1" applyAlignment="1">
      <alignment horizontal="center" vertical="center"/>
    </xf>
    <xf numFmtId="0" fontId="19" fillId="0" borderId="126" xfId="26" applyFont="1" applyBorder="1" applyAlignment="1">
      <alignment horizontal="center" vertical="center"/>
    </xf>
    <xf numFmtId="0" fontId="19" fillId="0" borderId="16" xfId="26" applyFont="1" applyBorder="1" applyAlignment="1">
      <alignment horizontal="center" vertical="center"/>
    </xf>
    <xf numFmtId="0" fontId="19" fillId="0" borderId="20" xfId="26" applyFont="1" applyBorder="1" applyAlignment="1">
      <alignment horizontal="center" vertical="center"/>
    </xf>
    <xf numFmtId="0" fontId="19" fillId="0" borderId="10" xfId="26" applyFont="1" applyBorder="1" applyAlignment="1">
      <alignment horizontal="center" vertical="center"/>
    </xf>
    <xf numFmtId="0" fontId="19" fillId="0" borderId="112" xfId="26" applyFont="1" applyBorder="1" applyAlignment="1">
      <alignment horizontal="center" vertical="center"/>
    </xf>
    <xf numFmtId="0" fontId="15" fillId="0" borderId="16" xfId="25" applyFont="1" applyBorder="1" applyAlignment="1">
      <alignment horizontal="center" vertical="center"/>
    </xf>
    <xf numFmtId="0" fontId="15" fillId="0" borderId="20" xfId="25" applyFont="1" applyBorder="1" applyAlignment="1">
      <alignment horizontal="center" vertical="center"/>
    </xf>
    <xf numFmtId="0" fontId="15" fillId="0" borderId="10" xfId="25" applyFont="1" applyBorder="1" applyAlignment="1">
      <alignment horizontal="center" vertical="center"/>
    </xf>
    <xf numFmtId="0" fontId="15" fillId="0" borderId="112" xfId="25" applyFont="1" applyBorder="1" applyAlignment="1">
      <alignment horizontal="center" vertical="center"/>
    </xf>
    <xf numFmtId="0" fontId="15" fillId="0" borderId="130" xfId="26" applyFont="1" applyBorder="1" applyAlignment="1">
      <alignment horizontal="center" vertical="center"/>
    </xf>
    <xf numFmtId="0" fontId="15" fillId="0" borderId="49" xfId="26" applyFont="1" applyBorder="1" applyAlignment="1">
      <alignment horizontal="center" vertical="center"/>
    </xf>
    <xf numFmtId="0" fontId="15" fillId="0" borderId="55" xfId="26" applyFont="1" applyBorder="1" applyAlignment="1">
      <alignment horizontal="center" vertical="center"/>
    </xf>
    <xf numFmtId="0" fontId="15" fillId="0" borderId="176" xfId="26" applyFont="1" applyBorder="1" applyAlignment="1">
      <alignment horizontal="center" vertical="center"/>
    </xf>
    <xf numFmtId="0" fontId="19" fillId="0" borderId="137" xfId="26" applyFont="1" applyBorder="1" applyAlignment="1">
      <alignment horizontal="right" vertical="center"/>
    </xf>
    <xf numFmtId="0" fontId="19" fillId="0" borderId="138" xfId="26" applyFont="1" applyBorder="1" applyAlignment="1">
      <alignment horizontal="right" vertical="center"/>
    </xf>
    <xf numFmtId="0" fontId="19" fillId="0" borderId="145" xfId="26" applyFont="1" applyBorder="1" applyAlignment="1">
      <alignment horizontal="right" vertical="center"/>
    </xf>
    <xf numFmtId="0" fontId="15" fillId="0" borderId="116" xfId="26" applyFont="1" applyBorder="1" applyAlignment="1">
      <alignment horizontal="center" vertical="center"/>
    </xf>
    <xf numFmtId="0" fontId="15" fillId="0" borderId="108" xfId="26" applyFont="1" applyBorder="1" applyAlignment="1">
      <alignment horizontal="center" vertical="center"/>
    </xf>
    <xf numFmtId="0" fontId="15" fillId="0" borderId="46" xfId="26" applyFont="1" applyBorder="1" applyAlignment="1">
      <alignment horizontal="center" vertical="center"/>
    </xf>
    <xf numFmtId="0" fontId="15" fillId="0" borderId="107" xfId="26" applyFont="1" applyBorder="1" applyAlignment="1">
      <alignment horizontal="center" vertical="center"/>
    </xf>
    <xf numFmtId="0" fontId="15" fillId="0" borderId="126" xfId="26" applyFont="1" applyBorder="1" applyAlignment="1">
      <alignment horizontal="center" vertical="center"/>
    </xf>
    <xf numFmtId="0" fontId="15" fillId="0" borderId="16" xfId="26" applyFont="1" applyBorder="1" applyAlignment="1">
      <alignment horizontal="center" vertical="center"/>
    </xf>
    <xf numFmtId="0" fontId="15" fillId="0" borderId="20" xfId="26" applyFont="1" applyBorder="1" applyAlignment="1">
      <alignment horizontal="center" vertical="center"/>
    </xf>
    <xf numFmtId="0" fontId="15" fillId="0" borderId="10" xfId="26" applyFont="1" applyBorder="1" applyAlignment="1">
      <alignment horizontal="center" vertical="center"/>
    </xf>
    <xf numFmtId="0" fontId="15" fillId="0" borderId="112" xfId="26" applyFont="1" applyBorder="1" applyAlignment="1">
      <alignment horizontal="center" vertical="center"/>
    </xf>
    <xf numFmtId="0" fontId="36" fillId="0" borderId="0" xfId="25" applyFont="1" applyAlignment="1">
      <alignment horizontal="left" vertical="center" wrapText="1"/>
    </xf>
    <xf numFmtId="0" fontId="144" fillId="0" borderId="0" xfId="25" applyFont="1" applyAlignment="1">
      <alignment horizontal="left" vertical="center" wrapText="1"/>
    </xf>
    <xf numFmtId="0" fontId="15" fillId="0" borderId="17" xfId="26" applyFont="1" applyBorder="1" applyAlignment="1">
      <alignment horizontal="left" vertical="center" wrapText="1"/>
    </xf>
    <xf numFmtId="0" fontId="15" fillId="0" borderId="21" xfId="26" applyFont="1" applyBorder="1" applyAlignment="1">
      <alignment horizontal="left" vertical="center" wrapText="1"/>
    </xf>
    <xf numFmtId="0" fontId="15" fillId="0" borderId="12" xfId="26" applyFont="1" applyBorder="1" applyAlignment="1">
      <alignment horizontal="left" vertical="center" wrapText="1"/>
    </xf>
    <xf numFmtId="0" fontId="15" fillId="0" borderId="26" xfId="26" applyFont="1" applyBorder="1" applyAlignment="1">
      <alignment horizontal="left" vertical="center" wrapText="1"/>
    </xf>
    <xf numFmtId="0" fontId="15" fillId="0" borderId="48" xfId="26" applyFont="1" applyBorder="1" applyAlignment="1">
      <alignment horizontal="left" vertical="center" wrapText="1"/>
    </xf>
    <xf numFmtId="0" fontId="15" fillId="0" borderId="33" xfId="26" applyFont="1" applyBorder="1" applyAlignment="1">
      <alignment horizontal="left" vertical="center" wrapText="1"/>
    </xf>
    <xf numFmtId="0" fontId="19" fillId="0" borderId="103" xfId="26" applyFont="1" applyBorder="1" applyAlignment="1">
      <alignment horizontal="right" vertical="center"/>
    </xf>
    <xf numFmtId="0" fontId="19" fillId="0" borderId="123" xfId="26" applyFont="1" applyBorder="1" applyAlignment="1">
      <alignment horizontal="right" vertical="center"/>
    </xf>
    <xf numFmtId="0" fontId="19" fillId="0" borderId="141" xfId="26" applyFont="1" applyBorder="1" applyAlignment="1">
      <alignment horizontal="center" vertical="center"/>
    </xf>
    <xf numFmtId="0" fontId="19" fillId="0" borderId="142" xfId="26" applyFont="1" applyBorder="1" applyAlignment="1">
      <alignment horizontal="center" vertical="center"/>
    </xf>
    <xf numFmtId="0" fontId="15" fillId="0" borderId="91" xfId="26" applyFont="1" applyBorder="1" applyAlignment="1">
      <alignment horizontal="left" vertical="center"/>
    </xf>
    <xf numFmtId="0" fontId="15" fillId="0" borderId="97" xfId="26" applyFont="1" applyBorder="1" applyAlignment="1">
      <alignment horizontal="left" vertical="center"/>
    </xf>
    <xf numFmtId="0" fontId="2" fillId="0" borderId="97" xfId="26" applyBorder="1" applyAlignment="1">
      <alignment horizontal="center" vertical="center"/>
    </xf>
    <xf numFmtId="0" fontId="2" fillId="0" borderId="99" xfId="26" applyBorder="1" applyAlignment="1">
      <alignment horizontal="center" vertical="center"/>
    </xf>
    <xf numFmtId="0" fontId="45" fillId="0" borderId="178" xfId="26" applyFont="1" applyBorder="1" applyAlignment="1">
      <alignment horizontal="left" vertical="center"/>
    </xf>
    <xf numFmtId="0" fontId="45" fillId="0" borderId="20" xfId="26" applyFont="1" applyBorder="1" applyAlignment="1">
      <alignment horizontal="left" vertical="center"/>
    </xf>
    <xf numFmtId="0" fontId="45" fillId="0" borderId="10" xfId="26" applyFont="1" applyBorder="1" applyAlignment="1">
      <alignment horizontal="left" vertical="center"/>
    </xf>
    <xf numFmtId="0" fontId="2" fillId="0" borderId="11" xfId="25" applyBorder="1" applyAlignment="1">
      <alignment horizontal="center" vertical="center"/>
    </xf>
    <xf numFmtId="0" fontId="2" fillId="0" borderId="100" xfId="26" applyBorder="1" applyAlignment="1">
      <alignment horizontal="center" vertical="center"/>
    </xf>
    <xf numFmtId="0" fontId="45" fillId="0" borderId="177" xfId="26" applyFont="1" applyBorder="1" applyAlignment="1">
      <alignment horizontal="left" vertical="center"/>
    </xf>
    <xf numFmtId="0" fontId="45" fillId="0" borderId="49" xfId="26" applyFont="1" applyBorder="1" applyAlignment="1">
      <alignment horizontal="left" vertical="center"/>
    </xf>
    <xf numFmtId="0" fontId="45" fillId="0" borderId="55" xfId="26" applyFont="1" applyBorder="1" applyAlignment="1">
      <alignment horizontal="left" vertical="center"/>
    </xf>
    <xf numFmtId="0" fontId="2" fillId="0" borderId="45" xfId="26" applyBorder="1" applyAlignment="1">
      <alignment horizontal="center" vertical="center"/>
    </xf>
    <xf numFmtId="0" fontId="2" fillId="0" borderId="143" xfId="26" applyBorder="1" applyAlignment="1">
      <alignment horizontal="center" vertical="center"/>
    </xf>
    <xf numFmtId="0" fontId="15" fillId="0" borderId="134" xfId="26" applyFont="1" applyBorder="1" applyAlignment="1">
      <alignment horizontal="left" vertical="center" wrapText="1"/>
    </xf>
    <xf numFmtId="0" fontId="15" fillId="0" borderId="135" xfId="26" applyFont="1" applyBorder="1" applyAlignment="1">
      <alignment horizontal="center" vertical="center"/>
    </xf>
    <xf numFmtId="0" fontId="15" fillId="0" borderId="136" xfId="26" applyFont="1" applyBorder="1" applyAlignment="1">
      <alignment horizontal="center" vertical="center"/>
    </xf>
    <xf numFmtId="0" fontId="15" fillId="0" borderId="144" xfId="26" applyFont="1" applyBorder="1" applyAlignment="1">
      <alignment horizontal="center" vertical="center"/>
    </xf>
    <xf numFmtId="0" fontId="19" fillId="0" borderId="97" xfId="26" applyFont="1" applyBorder="1" applyAlignment="1">
      <alignment horizontal="center" vertical="center"/>
    </xf>
    <xf numFmtId="0" fontId="19" fillId="0" borderId="99" xfId="26" applyFont="1" applyBorder="1" applyAlignment="1">
      <alignment horizontal="center" vertical="center"/>
    </xf>
    <xf numFmtId="0" fontId="19" fillId="0" borderId="11" xfId="26" applyFont="1" applyBorder="1" applyAlignment="1">
      <alignment horizontal="center" vertical="center"/>
    </xf>
    <xf numFmtId="0" fontId="19" fillId="0" borderId="100" xfId="26" applyFont="1" applyBorder="1" applyAlignment="1">
      <alignment horizontal="center" vertical="center"/>
    </xf>
    <xf numFmtId="0" fontId="15" fillId="0" borderId="11" xfId="25" applyFont="1" applyBorder="1" applyAlignment="1">
      <alignment horizontal="center" vertical="center"/>
    </xf>
    <xf numFmtId="0" fontId="15" fillId="0" borderId="100" xfId="26" applyFont="1" applyBorder="1" applyAlignment="1">
      <alignment horizontal="center" vertical="center"/>
    </xf>
    <xf numFmtId="0" fontId="15" fillId="0" borderId="45" xfId="26" applyFont="1" applyBorder="1" applyAlignment="1">
      <alignment horizontal="center" vertical="center"/>
    </xf>
    <xf numFmtId="0" fontId="15" fillId="0" borderId="143" xfId="26" applyFont="1" applyBorder="1" applyAlignment="1">
      <alignment horizontal="center" vertical="center"/>
    </xf>
    <xf numFmtId="0" fontId="15" fillId="0" borderId="91" xfId="26" applyFont="1" applyBorder="1" applyAlignment="1">
      <alignment horizontal="center" vertical="center"/>
    </xf>
    <xf numFmtId="0" fontId="15" fillId="0" borderId="97" xfId="26" applyFont="1" applyBorder="1" applyAlignment="1">
      <alignment horizontal="center" vertical="center"/>
    </xf>
    <xf numFmtId="0" fontId="15" fillId="0" borderId="99" xfId="26" applyFont="1" applyBorder="1" applyAlignment="1">
      <alignment horizontal="center" vertical="center"/>
    </xf>
    <xf numFmtId="0" fontId="15" fillId="0" borderId="17" xfId="26" applyFont="1" applyBorder="1" applyAlignment="1">
      <alignment horizontal="center" vertical="center"/>
    </xf>
    <xf numFmtId="0" fontId="15" fillId="0" borderId="21" xfId="26" applyFont="1" applyBorder="1" applyAlignment="1">
      <alignment horizontal="center" vertical="center"/>
    </xf>
    <xf numFmtId="0" fontId="15" fillId="0" borderId="12" xfId="26" applyFont="1" applyBorder="1" applyAlignment="1">
      <alignment horizontal="center" vertical="center"/>
    </xf>
    <xf numFmtId="0" fontId="15" fillId="0" borderId="101" xfId="26" applyFont="1" applyBorder="1" applyAlignment="1">
      <alignment horizontal="center" vertical="center"/>
    </xf>
    <xf numFmtId="0" fontId="18" fillId="0" borderId="0" xfId="26" applyFont="1" applyAlignment="1">
      <alignment horizontal="left" vertical="center" wrapText="1"/>
    </xf>
    <xf numFmtId="0" fontId="142" fillId="0" borderId="0" xfId="25" applyFont="1" applyAlignment="1">
      <alignment horizontal="left" vertical="center" wrapText="1"/>
    </xf>
    <xf numFmtId="0" fontId="15" fillId="0" borderId="11" xfId="26" applyFont="1" applyBorder="1" applyAlignment="1">
      <alignment horizontal="left" vertical="center" wrapText="1"/>
    </xf>
    <xf numFmtId="0" fontId="19" fillId="0" borderId="17" xfId="26" applyFont="1" applyBorder="1" applyAlignment="1">
      <alignment horizontal="right" vertical="center"/>
    </xf>
    <xf numFmtId="0" fontId="19" fillId="0" borderId="26" xfId="26" applyFont="1" applyBorder="1" applyAlignment="1">
      <alignment horizontal="right" vertical="center"/>
    </xf>
    <xf numFmtId="0" fontId="60" fillId="0" borderId="23" xfId="31" applyBorder="1" applyAlignment="1">
      <alignment vertical="center" shrinkToFit="1"/>
    </xf>
    <xf numFmtId="0" fontId="60" fillId="0" borderId="31" xfId="31" applyBorder="1" applyAlignment="1">
      <alignment vertical="center" shrinkToFit="1"/>
    </xf>
    <xf numFmtId="0" fontId="13" fillId="0" borderId="0" xfId="2" applyFont="1" applyAlignment="1">
      <alignment horizontal="center" vertical="center"/>
    </xf>
    <xf numFmtId="0" fontId="13" fillId="0" borderId="13" xfId="2" applyFont="1" applyBorder="1" applyAlignment="1">
      <alignment horizontal="center" vertical="center"/>
    </xf>
    <xf numFmtId="38" fontId="161" fillId="10" borderId="23" xfId="37" applyFont="1" applyFill="1" applyBorder="1" applyAlignment="1">
      <alignment horizontal="center" vertical="center" shrinkToFit="1"/>
    </xf>
    <xf numFmtId="38" fontId="161" fillId="10" borderId="31" xfId="37" applyFont="1" applyFill="1" applyBorder="1" applyAlignment="1">
      <alignment horizontal="center" vertical="center" shrinkToFit="1"/>
    </xf>
    <xf numFmtId="38" fontId="3" fillId="0" borderId="105" xfId="37" applyFont="1" applyFill="1" applyBorder="1" applyAlignment="1">
      <alignment horizontal="center" vertical="center"/>
    </xf>
    <xf numFmtId="38" fontId="3" fillId="0" borderId="8" xfId="37" applyFont="1" applyFill="1" applyBorder="1" applyAlignment="1">
      <alignment horizontal="center" vertical="center"/>
    </xf>
    <xf numFmtId="38" fontId="3" fillId="0" borderId="88" xfId="37" applyFont="1" applyFill="1" applyBorder="1" applyAlignment="1">
      <alignment horizontal="center" vertical="center"/>
    </xf>
    <xf numFmtId="38" fontId="3" fillId="0" borderId="6" xfId="37" applyFont="1" applyFill="1" applyBorder="1" applyAlignment="1">
      <alignment horizontal="center" vertical="center"/>
    </xf>
    <xf numFmtId="38" fontId="3" fillId="0" borderId="0" xfId="37" applyFont="1" applyFill="1" applyBorder="1" applyAlignment="1">
      <alignment horizontal="center" vertical="center"/>
    </xf>
    <xf numFmtId="38" fontId="3" fillId="0" borderId="13" xfId="37" applyFont="1" applyFill="1" applyBorder="1" applyAlignment="1">
      <alignment horizontal="center" vertical="center"/>
    </xf>
    <xf numFmtId="38" fontId="3" fillId="0" borderId="7" xfId="37" applyFont="1" applyFill="1" applyBorder="1" applyAlignment="1">
      <alignment horizontal="center" vertical="center"/>
    </xf>
    <xf numFmtId="38" fontId="3" fillId="0" borderId="74" xfId="37" applyFont="1" applyFill="1" applyBorder="1" applyAlignment="1">
      <alignment horizontal="center" vertical="center"/>
    </xf>
    <xf numFmtId="38" fontId="3" fillId="0" borderId="14" xfId="37" applyFont="1" applyFill="1" applyBorder="1" applyAlignment="1">
      <alignment horizontal="center" vertical="center"/>
    </xf>
    <xf numFmtId="38" fontId="161" fillId="0" borderId="23" xfId="37" applyFont="1" applyFill="1" applyBorder="1" applyAlignment="1">
      <alignment horizontal="center" vertical="center" shrinkToFit="1"/>
    </xf>
    <xf numFmtId="38" fontId="161" fillId="0" borderId="31" xfId="37" applyFont="1" applyFill="1" applyBorder="1" applyAlignment="1">
      <alignment horizontal="center" vertical="center" shrinkToFit="1"/>
    </xf>
    <xf numFmtId="0" fontId="3" fillId="0" borderId="105" xfId="2" applyBorder="1" applyAlignment="1">
      <alignment horizontal="center" vertical="center" wrapText="1"/>
    </xf>
    <xf numFmtId="0" fontId="3" fillId="0" borderId="8" xfId="2" applyBorder="1" applyAlignment="1">
      <alignment horizontal="center" vertical="center" wrapText="1"/>
    </xf>
    <xf numFmtId="0" fontId="3" fillId="0" borderId="146" xfId="2" applyBorder="1" applyAlignment="1">
      <alignment horizontal="center" vertical="center" wrapText="1"/>
    </xf>
    <xf numFmtId="0" fontId="3" fillId="0" borderId="6" xfId="2" applyBorder="1" applyAlignment="1">
      <alignment horizontal="center" vertical="center" wrapText="1"/>
    </xf>
    <xf numFmtId="0" fontId="3" fillId="0" borderId="0" xfId="2" applyAlignment="1">
      <alignment horizontal="center" vertical="center" wrapText="1"/>
    </xf>
    <xf numFmtId="0" fontId="3" fillId="0" borderId="66" xfId="2" applyBorder="1" applyAlignment="1">
      <alignment horizontal="center" vertical="center" wrapText="1"/>
    </xf>
    <xf numFmtId="0" fontId="3" fillId="0" borderId="7" xfId="2" applyBorder="1" applyAlignment="1">
      <alignment horizontal="center" vertical="center" wrapText="1"/>
    </xf>
    <xf numFmtId="0" fontId="3" fillId="0" borderId="74" xfId="2" applyBorder="1" applyAlignment="1">
      <alignment horizontal="center" vertical="center" wrapText="1"/>
    </xf>
    <xf numFmtId="0" fontId="3" fillId="0" borderId="147" xfId="2" applyBorder="1" applyAlignment="1">
      <alignment horizontal="center" vertical="center" wrapText="1"/>
    </xf>
    <xf numFmtId="195" fontId="161" fillId="0" borderId="23" xfId="37" applyNumberFormat="1" applyFont="1" applyFill="1" applyBorder="1" applyAlignment="1">
      <alignment horizontal="center" vertical="center" shrinkToFit="1"/>
    </xf>
    <xf numFmtId="195" fontId="161" fillId="0" borderId="31" xfId="37" applyNumberFormat="1" applyFont="1" applyFill="1" applyBorder="1" applyAlignment="1">
      <alignment horizontal="center" vertical="center" shrinkToFit="1"/>
    </xf>
    <xf numFmtId="0" fontId="43" fillId="0" borderId="21" xfId="2" applyFont="1" applyBorder="1" applyAlignment="1">
      <alignment horizontal="left" vertical="center" wrapText="1"/>
    </xf>
    <xf numFmtId="0" fontId="0" fillId="0" borderId="84" xfId="2" applyFont="1" applyBorder="1" applyAlignment="1">
      <alignment horizontal="center" vertical="center"/>
    </xf>
    <xf numFmtId="0" fontId="13" fillId="0" borderId="48" xfId="2" applyFont="1" applyBorder="1" applyAlignment="1">
      <alignment horizontal="center" vertical="center"/>
    </xf>
    <xf numFmtId="0" fontId="13" fillId="0" borderId="33" xfId="2" applyFont="1" applyBorder="1" applyAlignment="1">
      <alignment horizontal="center" vertical="center"/>
    </xf>
    <xf numFmtId="0" fontId="145" fillId="0" borderId="4" xfId="2" applyFont="1" applyBorder="1" applyAlignment="1">
      <alignment horizontal="center" vertical="center"/>
    </xf>
    <xf numFmtId="0" fontId="145" fillId="0" borderId="31" xfId="2" applyFont="1" applyBorder="1" applyAlignment="1">
      <alignment horizontal="center" vertical="center"/>
    </xf>
    <xf numFmtId="0" fontId="145" fillId="0" borderId="53" xfId="2" applyFont="1" applyBorder="1" applyAlignment="1">
      <alignment horizontal="center" vertical="center"/>
    </xf>
    <xf numFmtId="0" fontId="145" fillId="0" borderId="44" xfId="2" applyFont="1" applyBorder="1" applyAlignment="1">
      <alignment horizontal="center" vertical="center"/>
    </xf>
    <xf numFmtId="0" fontId="3" fillId="0" borderId="31" xfId="2" applyBorder="1" applyAlignment="1">
      <alignment horizontal="center" vertical="center"/>
    </xf>
    <xf numFmtId="0" fontId="3" fillId="0" borderId="64" xfId="2" applyBorder="1" applyAlignment="1">
      <alignment horizontal="center" vertical="center"/>
    </xf>
    <xf numFmtId="0" fontId="3" fillId="0" borderId="44" xfId="2" applyBorder="1" applyAlignment="1">
      <alignment horizontal="center" vertical="center"/>
    </xf>
    <xf numFmtId="0" fontId="3" fillId="0" borderId="65" xfId="2" applyBorder="1" applyAlignment="1">
      <alignment horizontal="center" vertical="center"/>
    </xf>
    <xf numFmtId="0" fontId="3" fillId="0" borderId="17" xfId="2" applyBorder="1" applyAlignment="1">
      <alignment horizontal="center" vertical="center" textRotation="255" wrapText="1"/>
    </xf>
    <xf numFmtId="0" fontId="3" fillId="0" borderId="12" xfId="2" applyBorder="1" applyAlignment="1">
      <alignment horizontal="center" vertical="center" textRotation="255" wrapText="1"/>
    </xf>
    <xf numFmtId="0" fontId="3" fillId="0" borderId="84" xfId="2" applyBorder="1" applyAlignment="1">
      <alignment horizontal="center" vertical="center" textRotation="255" wrapText="1"/>
    </xf>
    <xf numFmtId="0" fontId="3" fillId="0" borderId="13" xfId="2" applyBorder="1" applyAlignment="1">
      <alignment horizontal="center" vertical="center" textRotation="255" wrapText="1"/>
    </xf>
    <xf numFmtId="0" fontId="3" fillId="0" borderId="26" xfId="2" applyBorder="1" applyAlignment="1">
      <alignment horizontal="center" vertical="center" textRotation="255" wrapText="1"/>
    </xf>
    <xf numFmtId="0" fontId="3" fillId="0" borderId="33" xfId="2" applyBorder="1" applyAlignment="1">
      <alignment horizontal="center" vertical="center" textRotation="255" wrapText="1"/>
    </xf>
    <xf numFmtId="0" fontId="3" fillId="0" borderId="17" xfId="2" applyBorder="1" applyAlignment="1">
      <alignment horizontal="center" vertical="center" wrapText="1"/>
    </xf>
    <xf numFmtId="0" fontId="3" fillId="0" borderId="21" xfId="2" applyBorder="1" applyAlignment="1">
      <alignment horizontal="center" vertical="center" wrapText="1"/>
    </xf>
    <xf numFmtId="0" fontId="3" fillId="0" borderId="12" xfId="2" applyBorder="1" applyAlignment="1">
      <alignment horizontal="center" vertical="center" wrapText="1"/>
    </xf>
    <xf numFmtId="0" fontId="3" fillId="0" borderId="84" xfId="2" applyBorder="1" applyAlignment="1">
      <alignment horizontal="center" vertical="center" wrapText="1"/>
    </xf>
    <xf numFmtId="0" fontId="3" fillId="0" borderId="13" xfId="2" applyBorder="1" applyAlignment="1">
      <alignment horizontal="center" vertical="center" wrapText="1"/>
    </xf>
    <xf numFmtId="0" fontId="3" fillId="0" borderId="26" xfId="2" applyBorder="1" applyAlignment="1">
      <alignment horizontal="center" vertical="center" wrapText="1"/>
    </xf>
    <xf numFmtId="0" fontId="3" fillId="0" borderId="48" xfId="2" applyBorder="1" applyAlignment="1">
      <alignment horizontal="center" vertical="center" wrapText="1"/>
    </xf>
    <xf numFmtId="0" fontId="3" fillId="0" borderId="33" xfId="2" applyBorder="1" applyAlignment="1">
      <alignment horizontal="center" vertical="center" wrapText="1"/>
    </xf>
    <xf numFmtId="0" fontId="144" fillId="0" borderId="105" xfId="2" applyFont="1" applyBorder="1" applyAlignment="1">
      <alignment horizontal="center" vertical="center" wrapText="1"/>
    </xf>
    <xf numFmtId="0" fontId="144" fillId="0" borderId="8" xfId="2" applyFont="1" applyBorder="1" applyAlignment="1">
      <alignment horizontal="center" vertical="center" wrapText="1"/>
    </xf>
    <xf numFmtId="0" fontId="144" fillId="0" borderId="146" xfId="2" applyFont="1" applyBorder="1" applyAlignment="1">
      <alignment horizontal="center" vertical="center" wrapText="1"/>
    </xf>
    <xf numFmtId="0" fontId="144" fillId="0" borderId="6" xfId="2" applyFont="1" applyBorder="1" applyAlignment="1">
      <alignment horizontal="center" vertical="center" wrapText="1"/>
    </xf>
    <xf numFmtId="0" fontId="144" fillId="0" borderId="0" xfId="2" applyFont="1" applyAlignment="1">
      <alignment horizontal="center" vertical="center" wrapText="1"/>
    </xf>
    <xf numFmtId="0" fontId="144" fillId="0" borderId="66" xfId="2" applyFont="1" applyBorder="1" applyAlignment="1">
      <alignment horizontal="center" vertical="center" wrapText="1"/>
    </xf>
    <xf numFmtId="0" fontId="144" fillId="0" borderId="7" xfId="2" applyFont="1" applyBorder="1" applyAlignment="1">
      <alignment horizontal="center" vertical="center" wrapText="1"/>
    </xf>
    <xf numFmtId="0" fontId="144" fillId="0" borderId="74" xfId="2" applyFont="1" applyBorder="1" applyAlignment="1">
      <alignment horizontal="center" vertical="center" wrapText="1"/>
    </xf>
    <xf numFmtId="0" fontId="144" fillId="0" borderId="147" xfId="2" applyFont="1" applyBorder="1" applyAlignment="1">
      <alignment horizontal="center" vertical="center" wrapText="1"/>
    </xf>
    <xf numFmtId="0" fontId="3" fillId="0" borderId="86" xfId="2" applyBorder="1" applyAlignment="1">
      <alignment horizontal="center" vertical="center"/>
    </xf>
    <xf numFmtId="0" fontId="3" fillId="0" borderId="146" xfId="2" applyBorder="1" applyAlignment="1">
      <alignment horizontal="center" vertical="center"/>
    </xf>
    <xf numFmtId="0" fontId="3" fillId="0" borderId="84" xfId="2" applyBorder="1" applyAlignment="1">
      <alignment horizontal="center" vertical="center"/>
    </xf>
    <xf numFmtId="0" fontId="3" fillId="0" borderId="66" xfId="2" applyBorder="1" applyAlignment="1">
      <alignment horizontal="center" vertical="center"/>
    </xf>
    <xf numFmtId="0" fontId="3" fillId="0" borderId="87" xfId="2" applyBorder="1" applyAlignment="1">
      <alignment horizontal="center" vertical="center"/>
    </xf>
    <xf numFmtId="0" fontId="3" fillId="0" borderId="147" xfId="2" applyBorder="1" applyAlignment="1">
      <alignment horizontal="center" vertical="center"/>
    </xf>
    <xf numFmtId="0" fontId="63" fillId="0" borderId="11" xfId="31" applyFont="1" applyBorder="1" applyAlignment="1">
      <alignment horizontal="center" vertical="center"/>
    </xf>
    <xf numFmtId="0" fontId="67" fillId="0" borderId="0" xfId="31" applyFont="1" applyAlignment="1">
      <alignment horizontal="center" vertical="center"/>
    </xf>
    <xf numFmtId="0" fontId="63" fillId="0" borderId="16" xfId="31" applyFont="1" applyBorder="1" applyAlignment="1">
      <alignment horizontal="center" vertical="center"/>
    </xf>
    <xf numFmtId="0" fontId="63" fillId="0" borderId="20" xfId="31" applyFont="1" applyBorder="1" applyAlignment="1">
      <alignment horizontal="center" vertical="center"/>
    </xf>
    <xf numFmtId="0" fontId="63" fillId="0" borderId="10" xfId="31" applyFont="1" applyBorder="1" applyAlignment="1">
      <alignment horizontal="center" vertical="center"/>
    </xf>
    <xf numFmtId="0" fontId="63" fillId="0" borderId="21" xfId="31" applyFont="1" applyBorder="1" applyAlignment="1">
      <alignment horizontal="center" vertical="center"/>
    </xf>
    <xf numFmtId="0" fontId="76" fillId="0" borderId="16" xfId="31" applyFont="1" applyBorder="1" applyAlignment="1">
      <alignment horizontal="left" vertical="center" wrapText="1"/>
    </xf>
    <xf numFmtId="0" fontId="76" fillId="0" borderId="20" xfId="31" applyFont="1" applyBorder="1" applyAlignment="1">
      <alignment horizontal="left" vertical="center" wrapText="1"/>
    </xf>
    <xf numFmtId="0" fontId="76" fillId="0" borderId="10" xfId="31" applyFont="1" applyBorder="1" applyAlignment="1">
      <alignment horizontal="left" vertical="center" wrapText="1"/>
    </xf>
    <xf numFmtId="0" fontId="63" fillId="0" borderId="23" xfId="31" applyFont="1" applyBorder="1" applyAlignment="1">
      <alignment horizontal="left" vertical="center" wrapText="1"/>
    </xf>
    <xf numFmtId="0" fontId="63" fillId="0" borderId="24" xfId="31" applyFont="1" applyBorder="1" applyAlignment="1">
      <alignment horizontal="left" vertical="center" wrapText="1"/>
    </xf>
    <xf numFmtId="0" fontId="63" fillId="0" borderId="31" xfId="31" applyFont="1" applyBorder="1" applyAlignment="1">
      <alignment horizontal="left" vertical="center" wrapText="1"/>
    </xf>
    <xf numFmtId="0" fontId="63" fillId="0" borderId="17" xfId="31" applyFont="1" applyBorder="1" applyAlignment="1">
      <alignment horizontal="center" vertical="center"/>
    </xf>
    <xf numFmtId="0" fontId="63" fillId="0" borderId="11" xfId="17" applyFont="1" applyBorder="1" applyAlignment="1">
      <alignment horizontal="center" vertical="center" wrapText="1"/>
    </xf>
    <xf numFmtId="0" fontId="63" fillId="0" borderId="26" xfId="31" applyFont="1" applyBorder="1" applyAlignment="1">
      <alignment horizontal="center" vertical="center"/>
    </xf>
    <xf numFmtId="0" fontId="63" fillId="0" borderId="48" xfId="31" applyFont="1" applyBorder="1" applyAlignment="1">
      <alignment horizontal="center" vertical="center"/>
    </xf>
    <xf numFmtId="0" fontId="63" fillId="0" borderId="33" xfId="31" applyFont="1" applyBorder="1" applyAlignment="1">
      <alignment horizontal="center" vertical="center"/>
    </xf>
    <xf numFmtId="0" fontId="63" fillId="0" borderId="0" xfId="31" applyFont="1" applyAlignment="1">
      <alignment vertical="center" wrapText="1"/>
    </xf>
    <xf numFmtId="0" fontId="63" fillId="0" borderId="0" xfId="31" applyFont="1" applyAlignment="1">
      <alignment horizontal="left" vertical="center" wrapText="1"/>
    </xf>
    <xf numFmtId="0" fontId="65" fillId="0" borderId="0" xfId="31" applyFont="1" applyAlignment="1">
      <alignment vertical="center" wrapText="1"/>
    </xf>
    <xf numFmtId="0" fontId="63" fillId="0" borderId="23" xfId="31" applyFont="1" applyBorder="1" applyAlignment="1">
      <alignment horizontal="center" vertical="center" wrapText="1"/>
    </xf>
    <xf numFmtId="0" fontId="63" fillId="0" borderId="31" xfId="31" applyFont="1" applyBorder="1" applyAlignment="1">
      <alignment horizontal="center" vertical="center" wrapText="1"/>
    </xf>
    <xf numFmtId="0" fontId="63" fillId="0" borderId="17" xfId="31" applyFont="1" applyBorder="1" applyAlignment="1">
      <alignment horizontal="left" vertical="center" wrapText="1"/>
    </xf>
    <xf numFmtId="0" fontId="63" fillId="0" borderId="21" xfId="31" applyFont="1" applyBorder="1" applyAlignment="1">
      <alignment horizontal="left" vertical="center" wrapText="1"/>
    </xf>
    <xf numFmtId="0" fontId="63" fillId="0" borderId="12" xfId="31" applyFont="1" applyBorder="1" applyAlignment="1">
      <alignment horizontal="left" vertical="center" wrapText="1"/>
    </xf>
    <xf numFmtId="0" fontId="63" fillId="0" borderId="26" xfId="31" applyFont="1" applyBorder="1" applyAlignment="1">
      <alignment horizontal="left" vertical="center" wrapText="1"/>
    </xf>
    <xf numFmtId="0" fontId="63" fillId="0" borderId="48" xfId="31" applyFont="1" applyBorder="1" applyAlignment="1">
      <alignment horizontal="left" vertical="center" wrapText="1"/>
    </xf>
    <xf numFmtId="0" fontId="63" fillId="0" borderId="33" xfId="31" applyFont="1" applyBorder="1" applyAlignment="1">
      <alignment horizontal="left" vertical="center" wrapText="1"/>
    </xf>
    <xf numFmtId="0" fontId="63" fillId="0" borderId="16" xfId="31" applyFont="1" applyBorder="1" applyAlignment="1">
      <alignment horizontal="center" vertical="center" wrapText="1"/>
    </xf>
    <xf numFmtId="0" fontId="63" fillId="0" borderId="20" xfId="31" applyFont="1" applyBorder="1" applyAlignment="1">
      <alignment horizontal="center" vertical="center" wrapText="1"/>
    </xf>
    <xf numFmtId="0" fontId="63" fillId="0" borderId="10" xfId="31" applyFont="1" applyBorder="1" applyAlignment="1">
      <alignment horizontal="center" vertical="center" wrapText="1"/>
    </xf>
    <xf numFmtId="0" fontId="78" fillId="0" borderId="0" xfId="31" applyFont="1" applyAlignment="1">
      <alignment horizontal="left" vertical="center" wrapText="1"/>
    </xf>
    <xf numFmtId="0" fontId="76" fillId="0" borderId="0" xfId="31" applyFont="1" applyAlignment="1">
      <alignment horizontal="right" vertical="center"/>
    </xf>
    <xf numFmtId="0" fontId="79" fillId="0" borderId="17" xfId="31" applyFont="1" applyBorder="1" applyAlignment="1">
      <alignment horizontal="left" vertical="center" wrapText="1"/>
    </xf>
    <xf numFmtId="0" fontId="79" fillId="0" borderId="21" xfId="31" applyFont="1" applyBorder="1" applyAlignment="1">
      <alignment horizontal="left" vertical="center" wrapText="1"/>
    </xf>
    <xf numFmtId="0" fontId="79" fillId="0" borderId="29" xfId="31" applyFont="1" applyBorder="1" applyAlignment="1">
      <alignment horizontal="left" vertical="center" wrapText="1"/>
    </xf>
    <xf numFmtId="0" fontId="79" fillId="0" borderId="8" xfId="31" applyFont="1" applyBorder="1" applyAlignment="1">
      <alignment horizontal="left" vertical="center" wrapText="1"/>
    </xf>
    <xf numFmtId="0" fontId="79" fillId="0" borderId="146" xfId="31" applyFont="1" applyBorder="1" applyAlignment="1">
      <alignment horizontal="left" vertical="center" wrapText="1"/>
    </xf>
    <xf numFmtId="0" fontId="76" fillId="0" borderId="182" xfId="32" applyFont="1" applyBorder="1" applyAlignment="1">
      <alignment horizontal="center" vertical="center" wrapText="1"/>
    </xf>
    <xf numFmtId="0" fontId="76" fillId="0" borderId="181" xfId="32" applyFont="1" applyBorder="1" applyAlignment="1">
      <alignment horizontal="center" vertical="center" wrapText="1"/>
    </xf>
    <xf numFmtId="0" fontId="76" fillId="0" borderId="180" xfId="32" applyFont="1" applyBorder="1" applyAlignment="1">
      <alignment horizontal="center" vertical="center" wrapText="1"/>
    </xf>
    <xf numFmtId="0" fontId="76" fillId="0" borderId="179" xfId="32" applyFont="1" applyBorder="1" applyAlignment="1">
      <alignment horizontal="center" vertical="center" wrapText="1"/>
    </xf>
    <xf numFmtId="0" fontId="79" fillId="0" borderId="86" xfId="31" applyFont="1" applyBorder="1" applyAlignment="1">
      <alignment horizontal="left" vertical="center" wrapText="1"/>
    </xf>
    <xf numFmtId="0" fontId="79" fillId="0" borderId="38" xfId="31" applyFont="1" applyBorder="1" applyAlignment="1">
      <alignment horizontal="center" vertical="center"/>
    </xf>
    <xf numFmtId="0" fontId="79" fillId="0" borderId="37" xfId="31" applyFont="1" applyBorder="1" applyAlignment="1">
      <alignment horizontal="center" vertical="center"/>
    </xf>
    <xf numFmtId="0" fontId="79" fillId="0" borderId="39" xfId="31" applyFont="1" applyBorder="1" applyAlignment="1">
      <alignment horizontal="center" vertical="center"/>
    </xf>
    <xf numFmtId="0" fontId="79" fillId="0" borderId="38" xfId="31" applyFont="1" applyBorder="1" applyAlignment="1">
      <alignment horizontal="center" vertical="center" wrapText="1"/>
    </xf>
    <xf numFmtId="0" fontId="79" fillId="0" borderId="37" xfId="31" applyFont="1" applyBorder="1" applyAlignment="1">
      <alignment horizontal="center" vertical="center" wrapText="1"/>
    </xf>
    <xf numFmtId="0" fontId="79" fillId="0" borderId="39" xfId="31" applyFont="1" applyBorder="1" applyAlignment="1">
      <alignment horizontal="center" vertical="center" wrapText="1"/>
    </xf>
    <xf numFmtId="0" fontId="79" fillId="0" borderId="182" xfId="31" applyFont="1" applyBorder="1" applyAlignment="1">
      <alignment horizontal="center" vertical="center" wrapText="1"/>
    </xf>
    <xf numFmtId="0" fontId="79" fillId="0" borderId="181" xfId="31" applyFont="1" applyBorder="1" applyAlignment="1">
      <alignment horizontal="center" vertical="center" wrapText="1"/>
    </xf>
    <xf numFmtId="0" fontId="79" fillId="0" borderId="184" xfId="31" applyFont="1" applyBorder="1" applyAlignment="1">
      <alignment horizontal="center" vertical="center" wrapText="1"/>
    </xf>
    <xf numFmtId="0" fontId="79" fillId="0" borderId="183" xfId="31" applyFont="1" applyBorder="1" applyAlignment="1">
      <alignment horizontal="center" vertical="center" wrapText="1"/>
    </xf>
    <xf numFmtId="0" fontId="0" fillId="0" borderId="13" xfId="2" applyFont="1" applyBorder="1" applyAlignment="1">
      <alignment horizontal="center" vertical="center"/>
    </xf>
    <xf numFmtId="0" fontId="0" fillId="0" borderId="51" xfId="2" applyFont="1" applyBorder="1" applyAlignment="1">
      <alignment horizontal="center" vertical="center" wrapText="1"/>
    </xf>
    <xf numFmtId="0" fontId="0" fillId="0" borderId="43" xfId="2" applyFont="1" applyBorder="1" applyAlignment="1">
      <alignment horizontal="center" vertical="center"/>
    </xf>
    <xf numFmtId="0" fontId="0" fillId="0" borderId="67" xfId="2" applyFont="1" applyBorder="1" applyAlignment="1">
      <alignment horizontal="center" vertical="center"/>
    </xf>
    <xf numFmtId="0" fontId="0" fillId="0" borderId="52" xfId="2" applyFont="1" applyBorder="1" applyAlignment="1">
      <alignment horizontal="center" vertical="center"/>
    </xf>
    <xf numFmtId="0" fontId="0" fillId="0" borderId="68" xfId="2" applyFont="1" applyBorder="1" applyAlignment="1">
      <alignment horizontal="center" vertical="center"/>
    </xf>
    <xf numFmtId="0" fontId="0" fillId="0" borderId="53" xfId="2" applyFont="1" applyBorder="1" applyAlignment="1">
      <alignment horizontal="center" vertical="center"/>
    </xf>
    <xf numFmtId="0" fontId="0" fillId="0" borderId="44" xfId="2" applyFont="1" applyBorder="1" applyAlignment="1">
      <alignment horizontal="center" vertical="center"/>
    </xf>
    <xf numFmtId="0" fontId="0" fillId="0" borderId="65" xfId="2" applyFont="1" applyBorder="1" applyAlignment="1">
      <alignment horizontal="center" vertical="center"/>
    </xf>
    <xf numFmtId="0" fontId="0" fillId="0" borderId="105" xfId="2" applyFont="1" applyBorder="1" applyAlignment="1">
      <alignment horizontal="center" vertical="center" wrapText="1"/>
    </xf>
    <xf numFmtId="0" fontId="0" fillId="0" borderId="8" xfId="2" applyFont="1" applyBorder="1" applyAlignment="1">
      <alignment horizontal="center" vertical="center"/>
    </xf>
    <xf numFmtId="0" fontId="0" fillId="0" borderId="146" xfId="2" applyFont="1" applyBorder="1" applyAlignment="1">
      <alignment horizontal="center" vertical="center"/>
    </xf>
    <xf numFmtId="0" fontId="0" fillId="0" borderId="89" xfId="2" applyFont="1" applyBorder="1" applyAlignment="1">
      <alignment horizontal="center" vertical="center"/>
    </xf>
    <xf numFmtId="0" fontId="0" fillId="0" borderId="30" xfId="2" applyFont="1" applyBorder="1" applyAlignment="1">
      <alignment horizontal="center" vertical="center"/>
    </xf>
    <xf numFmtId="0" fontId="0" fillId="0" borderId="51" xfId="2" applyFont="1" applyBorder="1" applyAlignment="1">
      <alignment horizontal="center" vertical="center"/>
    </xf>
    <xf numFmtId="0" fontId="13" fillId="0" borderId="51" xfId="2" applyFont="1" applyBorder="1" applyAlignment="1">
      <alignment horizontal="center" vertical="center" wrapText="1"/>
    </xf>
    <xf numFmtId="0" fontId="13" fillId="0" borderId="43" xfId="2" applyFont="1" applyBorder="1" applyAlignment="1">
      <alignment horizontal="center" vertical="center" wrapText="1"/>
    </xf>
    <xf numFmtId="0" fontId="13" fillId="0" borderId="52" xfId="2" applyFont="1" applyBorder="1" applyAlignment="1">
      <alignment horizontal="center" vertical="center" wrapText="1"/>
    </xf>
    <xf numFmtId="0" fontId="13" fillId="0" borderId="53" xfId="2" applyFont="1" applyBorder="1" applyAlignment="1">
      <alignment horizontal="center" vertical="center" wrapText="1"/>
    </xf>
    <xf numFmtId="0" fontId="13" fillId="0" borderId="44" xfId="2" applyFont="1" applyBorder="1" applyAlignment="1">
      <alignment horizontal="center" vertical="center" wrapText="1"/>
    </xf>
    <xf numFmtId="0" fontId="11" fillId="0" borderId="43" xfId="2" applyFont="1" applyBorder="1" applyAlignment="1">
      <alignment horizontal="center" vertical="center"/>
    </xf>
    <xf numFmtId="0" fontId="11" fillId="0" borderId="67" xfId="2" applyFont="1" applyBorder="1" applyAlignment="1">
      <alignment horizontal="center" vertical="center"/>
    </xf>
    <xf numFmtId="0" fontId="11" fillId="0" borderId="68" xfId="2" applyFont="1" applyBorder="1" applyAlignment="1">
      <alignment horizontal="center" vertical="center"/>
    </xf>
    <xf numFmtId="0" fontId="11" fillId="0" borderId="44" xfId="2" applyFont="1" applyBorder="1" applyAlignment="1">
      <alignment horizontal="center" vertical="center"/>
    </xf>
    <xf numFmtId="0" fontId="11" fillId="0" borderId="65" xfId="2" applyFont="1" applyBorder="1" applyAlignment="1">
      <alignment horizontal="center" vertical="center"/>
    </xf>
    <xf numFmtId="0" fontId="13" fillId="0" borderId="105" xfId="2" applyFont="1" applyBorder="1" applyAlignment="1">
      <alignment horizontal="center" vertical="center" wrapText="1"/>
    </xf>
    <xf numFmtId="0" fontId="13" fillId="0" borderId="146"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66" xfId="2" applyFont="1" applyBorder="1" applyAlignment="1">
      <alignment horizontal="center" vertical="center" wrapText="1"/>
    </xf>
    <xf numFmtId="0" fontId="13" fillId="0" borderId="7" xfId="2" applyFont="1" applyBorder="1" applyAlignment="1">
      <alignment horizontal="center" vertical="center" wrapText="1"/>
    </xf>
    <xf numFmtId="0" fontId="13" fillId="0" borderId="147" xfId="2" applyFont="1" applyBorder="1" applyAlignment="1">
      <alignment horizontal="center" vertical="center" wrapText="1"/>
    </xf>
    <xf numFmtId="0" fontId="0" fillId="0" borderId="105" xfId="2" applyFont="1" applyBorder="1" applyAlignment="1">
      <alignment horizontal="center" vertical="center"/>
    </xf>
    <xf numFmtId="0" fontId="0" fillId="0" borderId="6" xfId="2" applyFont="1" applyBorder="1" applyAlignment="1">
      <alignment horizontal="center" vertical="center"/>
    </xf>
    <xf numFmtId="0" fontId="0" fillId="0" borderId="66" xfId="2" applyFont="1" applyBorder="1" applyAlignment="1">
      <alignment horizontal="center" vertical="center"/>
    </xf>
    <xf numFmtId="0" fontId="0" fillId="0" borderId="7" xfId="2" applyFont="1" applyBorder="1" applyAlignment="1">
      <alignment horizontal="center" vertical="center"/>
    </xf>
    <xf numFmtId="0" fontId="0" fillId="0" borderId="147" xfId="2" applyFont="1" applyBorder="1" applyAlignment="1">
      <alignment horizontal="center" vertical="center"/>
    </xf>
    <xf numFmtId="0" fontId="66" fillId="0" borderId="0" xfId="31" applyFont="1" applyAlignment="1">
      <alignment horizontal="left" vertical="center"/>
    </xf>
    <xf numFmtId="0" fontId="65" fillId="0" borderId="11" xfId="31" applyFont="1" applyBorder="1" applyAlignment="1">
      <alignment horizontal="left" vertical="center" wrapText="1"/>
    </xf>
    <xf numFmtId="0" fontId="65" fillId="0" borderId="11" xfId="31" applyFont="1" applyBorder="1" applyAlignment="1">
      <alignment horizontal="right" vertical="center"/>
    </xf>
    <xf numFmtId="9" fontId="63" fillId="0" borderId="84" xfId="31" applyNumberFormat="1" applyFont="1" applyBorder="1" applyAlignment="1">
      <alignment horizontal="center" vertical="center"/>
    </xf>
    <xf numFmtId="9" fontId="63" fillId="0" borderId="26" xfId="31" applyNumberFormat="1" applyFont="1" applyBorder="1" applyAlignment="1">
      <alignment horizontal="center" vertical="center"/>
    </xf>
    <xf numFmtId="0" fontId="63" fillId="0" borderId="0" xfId="31" applyFont="1" applyAlignment="1">
      <alignment horizontal="right" vertical="center"/>
    </xf>
    <xf numFmtId="0" fontId="81" fillId="0" borderId="0" xfId="31" applyFont="1" applyAlignment="1">
      <alignment horizontal="center" vertical="center"/>
    </xf>
    <xf numFmtId="9" fontId="63" fillId="0" borderId="17" xfId="31" applyNumberFormat="1" applyFont="1" applyBorder="1" applyAlignment="1">
      <alignment horizontal="center" vertical="center"/>
    </xf>
    <xf numFmtId="9" fontId="63" fillId="0" borderId="11" xfId="31" applyNumberFormat="1" applyFont="1" applyBorder="1" applyAlignment="1">
      <alignment horizontal="center" vertical="center"/>
    </xf>
    <xf numFmtId="0" fontId="81" fillId="0" borderId="11" xfId="31" applyFont="1" applyBorder="1" applyAlignment="1">
      <alignment horizontal="center" vertical="center" wrapText="1"/>
    </xf>
    <xf numFmtId="0" fontId="81" fillId="0" borderId="11" xfId="31" applyFont="1" applyBorder="1" applyAlignment="1">
      <alignment horizontal="center" vertical="center"/>
    </xf>
    <xf numFmtId="58" fontId="65" fillId="0" borderId="11" xfId="31" applyNumberFormat="1" applyFont="1" applyBorder="1" applyAlignment="1">
      <alignment horizontal="left" vertical="center"/>
    </xf>
    <xf numFmtId="0" fontId="65" fillId="0" borderId="11" xfId="31" applyFont="1" applyBorder="1" applyAlignment="1">
      <alignment horizontal="left" vertical="center"/>
    </xf>
    <xf numFmtId="0" fontId="63" fillId="0" borderId="0" xfId="4" applyFont="1" applyAlignment="1">
      <alignment horizontal="left" vertical="top" wrapText="1"/>
    </xf>
    <xf numFmtId="0" fontId="81" fillId="0" borderId="16" xfId="4" applyFont="1" applyBorder="1" applyAlignment="1">
      <alignment horizontal="center" vertical="center" wrapText="1"/>
    </xf>
    <xf numFmtId="0" fontId="81" fillId="0" borderId="20" xfId="4" applyFont="1" applyBorder="1" applyAlignment="1">
      <alignment horizontal="center" vertical="center" wrapText="1"/>
    </xf>
    <xf numFmtId="0" fontId="81" fillId="0" borderId="10" xfId="4" applyFont="1" applyBorder="1" applyAlignment="1">
      <alignment horizontal="center" vertical="center" wrapText="1"/>
    </xf>
    <xf numFmtId="0" fontId="81" fillId="3" borderId="16" xfId="4" applyFont="1" applyFill="1" applyBorder="1" applyAlignment="1">
      <alignment horizontal="center" vertical="center"/>
    </xf>
    <xf numFmtId="0" fontId="81" fillId="3" borderId="10" xfId="4" applyFont="1" applyFill="1" applyBorder="1" applyAlignment="1">
      <alignment horizontal="center" vertical="center"/>
    </xf>
    <xf numFmtId="0" fontId="63" fillId="0" borderId="0" xfId="4" applyFont="1" applyAlignment="1">
      <alignment horizontal="right" vertical="center"/>
    </xf>
    <xf numFmtId="0" fontId="63" fillId="0" borderId="21" xfId="4" applyFont="1" applyBorder="1" applyAlignment="1">
      <alignment horizontal="center" vertical="center"/>
    </xf>
    <xf numFmtId="0" fontId="63" fillId="0" borderId="12" xfId="4" applyFont="1" applyBorder="1" applyAlignment="1">
      <alignment horizontal="center" vertical="center"/>
    </xf>
    <xf numFmtId="0" fontId="63" fillId="0" borderId="84" xfId="4" applyFont="1" applyBorder="1">
      <alignment vertical="center"/>
    </xf>
    <xf numFmtId="0" fontId="63" fillId="0" borderId="26" xfId="4" applyFont="1" applyBorder="1">
      <alignment vertical="center"/>
    </xf>
    <xf numFmtId="0" fontId="63" fillId="0" borderId="0" xfId="4" applyFont="1" applyAlignment="1">
      <alignment horizontal="center" vertical="center" wrapText="1" justifyLastLine="1"/>
    </xf>
    <xf numFmtId="0" fontId="63" fillId="0" borderId="17" xfId="4" applyFont="1" applyBorder="1" applyAlignment="1">
      <alignment vertical="center" wrapText="1"/>
    </xf>
    <xf numFmtId="0" fontId="63" fillId="8" borderId="16" xfId="4" applyFont="1" applyFill="1" applyBorder="1" applyAlignment="1">
      <alignment horizontal="center" vertical="center"/>
    </xf>
    <xf numFmtId="0" fontId="63" fillId="8" borderId="10" xfId="4" applyFont="1" applyFill="1" applyBorder="1" applyAlignment="1">
      <alignment horizontal="center" vertical="center"/>
    </xf>
    <xf numFmtId="0" fontId="63" fillId="8" borderId="19" xfId="4" applyFont="1" applyFill="1" applyBorder="1" applyAlignment="1">
      <alignment horizontal="center" vertical="center"/>
    </xf>
    <xf numFmtId="0" fontId="63" fillId="8" borderId="27" xfId="4" applyFont="1" applyFill="1" applyBorder="1" applyAlignment="1">
      <alignment horizontal="center" vertical="center"/>
    </xf>
    <xf numFmtId="0" fontId="63" fillId="8" borderId="1" xfId="4" applyFont="1" applyFill="1" applyBorder="1" applyAlignment="1">
      <alignment horizontal="center" vertical="center"/>
    </xf>
    <xf numFmtId="188" fontId="35" fillId="11" borderId="0" xfId="17" applyNumberFormat="1" applyFont="1" applyFill="1" applyAlignment="1">
      <alignment horizontal="right" vertical="center" shrinkToFit="1"/>
    </xf>
    <xf numFmtId="188" fontId="35" fillId="0" borderId="0" xfId="17" applyNumberFormat="1" applyFont="1" applyAlignment="1">
      <alignment horizontal="right" vertical="center" shrinkToFit="1"/>
    </xf>
    <xf numFmtId="0" fontId="95" fillId="0" borderId="11" xfId="33" applyFont="1" applyBorder="1" applyAlignment="1">
      <alignment horizontal="center" vertical="center"/>
    </xf>
    <xf numFmtId="0" fontId="95" fillId="3" borderId="16" xfId="33" applyFont="1" applyFill="1" applyBorder="1" applyAlignment="1" applyProtection="1">
      <alignment horizontal="center" vertical="center" shrinkToFit="1"/>
      <protection locked="0"/>
    </xf>
    <xf numFmtId="0" fontId="95" fillId="3" borderId="20" xfId="33" applyFont="1" applyFill="1" applyBorder="1" applyAlignment="1" applyProtection="1">
      <alignment horizontal="center" vertical="center" shrinkToFit="1"/>
      <protection locked="0"/>
    </xf>
    <xf numFmtId="0" fontId="95" fillId="3" borderId="10" xfId="33" applyFont="1" applyFill="1" applyBorder="1" applyAlignment="1" applyProtection="1">
      <alignment horizontal="center" vertical="center" shrinkToFit="1"/>
      <protection locked="0"/>
    </xf>
    <xf numFmtId="0" fontId="95" fillId="3" borderId="11" xfId="33" applyFont="1" applyFill="1" applyBorder="1" applyAlignment="1" applyProtection="1">
      <alignment horizontal="center" vertical="center" shrinkToFit="1"/>
      <protection locked="0"/>
    </xf>
    <xf numFmtId="0" fontId="95" fillId="0" borderId="16" xfId="33" applyFont="1" applyBorder="1" applyAlignment="1">
      <alignment horizontal="center" vertical="center"/>
    </xf>
    <xf numFmtId="0" fontId="95" fillId="0" borderId="20" xfId="33" applyFont="1" applyBorder="1" applyAlignment="1">
      <alignment horizontal="center" vertical="center"/>
    </xf>
    <xf numFmtId="0" fontId="95" fillId="0" borderId="10" xfId="33" applyFont="1" applyBorder="1" applyAlignment="1">
      <alignment horizontal="center" vertical="center"/>
    </xf>
    <xf numFmtId="0" fontId="95" fillId="3" borderId="16" xfId="33" applyFont="1" applyFill="1" applyBorder="1" applyAlignment="1">
      <alignment horizontal="center" vertical="center"/>
    </xf>
    <xf numFmtId="0" fontId="95" fillId="3" borderId="20" xfId="33" applyFont="1" applyFill="1" applyBorder="1" applyAlignment="1">
      <alignment horizontal="center" vertical="center"/>
    </xf>
    <xf numFmtId="0" fontId="95" fillId="3" borderId="10" xfId="33" applyFont="1" applyFill="1" applyBorder="1" applyAlignment="1">
      <alignment horizontal="center" vertical="center"/>
    </xf>
    <xf numFmtId="0" fontId="35" fillId="0" borderId="20" xfId="17" applyFont="1" applyBorder="1" applyAlignment="1">
      <alignment horizontal="center" vertical="center"/>
    </xf>
    <xf numFmtId="0" fontId="35" fillId="0" borderId="10" xfId="17" applyFont="1" applyBorder="1" applyAlignment="1">
      <alignment horizontal="center" vertical="center"/>
    </xf>
    <xf numFmtId="0" fontId="35" fillId="0" borderId="16" xfId="17" applyFont="1" applyBorder="1" applyAlignment="1">
      <alignment horizontal="center" vertical="center"/>
    </xf>
    <xf numFmtId="0" fontId="35" fillId="0" borderId="16" xfId="17" applyFont="1" applyBorder="1" applyAlignment="1">
      <alignment horizontal="center" vertical="center" shrinkToFit="1"/>
    </xf>
    <xf numFmtId="0" fontId="35" fillId="0" borderId="20" xfId="17" applyFont="1" applyBorder="1" applyAlignment="1">
      <alignment horizontal="center" vertical="center" shrinkToFit="1"/>
    </xf>
    <xf numFmtId="0" fontId="35" fillId="0" borderId="10" xfId="17" applyFont="1" applyBorder="1" applyAlignment="1">
      <alignment horizontal="center" vertical="center" shrinkToFit="1"/>
    </xf>
    <xf numFmtId="0" fontId="35" fillId="0" borderId="0" xfId="17" applyFont="1" applyAlignment="1">
      <alignment horizontal="center" vertical="center"/>
    </xf>
    <xf numFmtId="0" fontId="35" fillId="0" borderId="0" xfId="17" applyFont="1" applyAlignment="1">
      <alignment horizontal="center" vertical="center" shrinkToFit="1"/>
    </xf>
    <xf numFmtId="188" fontId="35" fillId="3" borderId="16" xfId="17" applyNumberFormat="1" applyFont="1" applyFill="1" applyBorder="1" applyAlignment="1">
      <alignment horizontal="right" vertical="center" shrinkToFit="1"/>
    </xf>
    <xf numFmtId="188" fontId="35" fillId="3" borderId="20" xfId="17" applyNumberFormat="1" applyFont="1" applyFill="1" applyBorder="1" applyAlignment="1">
      <alignment horizontal="right" vertical="center" shrinkToFit="1"/>
    </xf>
    <xf numFmtId="188" fontId="35" fillId="3" borderId="10" xfId="17" applyNumberFormat="1" applyFont="1" applyFill="1" applyBorder="1" applyAlignment="1">
      <alignment horizontal="right" vertical="center" shrinkToFit="1"/>
    </xf>
    <xf numFmtId="0" fontId="40" fillId="4" borderId="210" xfId="17" applyFont="1" applyFill="1" applyBorder="1" applyAlignment="1">
      <alignment horizontal="left" vertical="center" shrinkToFit="1"/>
    </xf>
    <xf numFmtId="188" fontId="35" fillId="0" borderId="16" xfId="17" applyNumberFormat="1" applyFont="1" applyBorder="1" applyAlignment="1">
      <alignment horizontal="right" vertical="center" shrinkToFit="1"/>
    </xf>
    <xf numFmtId="188" fontId="35" fillId="0" borderId="20" xfId="17" applyNumberFormat="1" applyFont="1" applyBorder="1" applyAlignment="1">
      <alignment horizontal="right" vertical="center" shrinkToFit="1"/>
    </xf>
    <xf numFmtId="188" fontId="35" fillId="0" borderId="10" xfId="17" applyNumberFormat="1" applyFont="1" applyBorder="1" applyAlignment="1">
      <alignment horizontal="right" vertical="center" shrinkToFit="1"/>
    </xf>
    <xf numFmtId="189" fontId="35" fillId="0" borderId="0" xfId="17" applyNumberFormat="1" applyFont="1" applyAlignment="1">
      <alignment horizontal="right" vertical="center" shrinkToFit="1"/>
    </xf>
    <xf numFmtId="0" fontId="35" fillId="3" borderId="11" xfId="17" applyFont="1" applyFill="1" applyBorder="1" applyAlignment="1">
      <alignment horizontal="center" vertical="center"/>
    </xf>
    <xf numFmtId="189" fontId="35" fillId="0" borderId="200" xfId="17" applyNumberFormat="1" applyFont="1" applyBorder="1" applyAlignment="1">
      <alignment horizontal="right" vertical="center" shrinkToFit="1"/>
    </xf>
    <xf numFmtId="189" fontId="35" fillId="0" borderId="199" xfId="17" applyNumberFormat="1" applyFont="1" applyBorder="1" applyAlignment="1">
      <alignment horizontal="right" vertical="center" shrinkToFit="1"/>
    </xf>
    <xf numFmtId="189" fontId="35" fillId="0" borderId="198" xfId="17" applyNumberFormat="1" applyFont="1" applyBorder="1" applyAlignment="1">
      <alignment horizontal="right" vertical="center" shrinkToFit="1"/>
    </xf>
    <xf numFmtId="0" fontId="35" fillId="0" borderId="17" xfId="17" applyFont="1" applyBorder="1" applyAlignment="1">
      <alignment horizontal="center" vertical="center" shrinkToFit="1"/>
    </xf>
    <xf numFmtId="0" fontId="35" fillId="0" borderId="21" xfId="17" applyFont="1" applyBorder="1" applyAlignment="1">
      <alignment horizontal="center" vertical="center" shrinkToFit="1"/>
    </xf>
    <xf numFmtId="0" fontId="35" fillId="0" borderId="12" xfId="17" applyFont="1" applyBorder="1" applyAlignment="1">
      <alignment horizontal="center" vertical="center" shrinkToFit="1"/>
    </xf>
    <xf numFmtId="0" fontId="8" fillId="0" borderId="0" xfId="17" applyFont="1" applyAlignment="1">
      <alignment horizontal="center" vertical="center" wrapText="1"/>
    </xf>
    <xf numFmtId="188" fontId="35" fillId="0" borderId="0" xfId="17" applyNumberFormat="1" applyFont="1" applyAlignment="1">
      <alignment horizontal="center" vertical="center"/>
    </xf>
    <xf numFmtId="180" fontId="35" fillId="0" borderId="0" xfId="17" applyNumberFormat="1" applyFont="1" applyAlignment="1">
      <alignment horizontal="center" vertical="center"/>
    </xf>
    <xf numFmtId="0" fontId="35" fillId="0" borderId="0" xfId="17" applyFont="1" applyAlignment="1">
      <alignment horizontal="left" vertical="center"/>
    </xf>
    <xf numFmtId="0" fontId="12" fillId="0" borderId="0" xfId="17" applyFont="1" applyAlignment="1">
      <alignment horizontal="center" vertical="center" wrapText="1"/>
    </xf>
    <xf numFmtId="0" fontId="35" fillId="3" borderId="16" xfId="17" applyFont="1" applyFill="1" applyBorder="1" applyAlignment="1">
      <alignment horizontal="center" vertical="center"/>
    </xf>
    <xf numFmtId="0" fontId="35" fillId="3" borderId="10" xfId="17" applyFont="1" applyFill="1" applyBorder="1" applyAlignment="1">
      <alignment horizontal="center" vertical="center"/>
    </xf>
    <xf numFmtId="0" fontId="35" fillId="0" borderId="16" xfId="17" applyFont="1" applyBorder="1" applyAlignment="1">
      <alignment horizontal="left" vertical="center"/>
    </xf>
    <xf numFmtId="0" fontId="35" fillId="0" borderId="20" xfId="17" applyFont="1" applyBorder="1" applyAlignment="1">
      <alignment horizontal="left" vertical="center"/>
    </xf>
    <xf numFmtId="0" fontId="35" fillId="0" borderId="10" xfId="17" applyFont="1" applyBorder="1" applyAlignment="1">
      <alignment horizontal="left" vertical="center"/>
    </xf>
    <xf numFmtId="0" fontId="12" fillId="0" borderId="16" xfId="17" applyFont="1" applyBorder="1" applyAlignment="1">
      <alignment horizontal="center" vertical="center" wrapText="1"/>
    </xf>
    <xf numFmtId="0" fontId="12" fillId="0" borderId="20" xfId="17" applyFont="1" applyBorder="1" applyAlignment="1">
      <alignment horizontal="center" vertical="center" wrapText="1"/>
    </xf>
    <xf numFmtId="0" fontId="12" fillId="0" borderId="10" xfId="17" applyFont="1" applyBorder="1" applyAlignment="1">
      <alignment horizontal="center" vertical="center" wrapText="1"/>
    </xf>
    <xf numFmtId="0" fontId="35" fillId="3" borderId="20" xfId="17" applyFont="1" applyFill="1" applyBorder="1" applyAlignment="1">
      <alignment horizontal="center" vertical="center"/>
    </xf>
    <xf numFmtId="0" fontId="8" fillId="0" borderId="17" xfId="17" applyFont="1" applyBorder="1" applyAlignment="1">
      <alignment horizontal="center" vertical="center" wrapText="1"/>
    </xf>
    <xf numFmtId="0" fontId="8" fillId="0" borderId="21" xfId="17" applyFont="1" applyBorder="1" applyAlignment="1">
      <alignment horizontal="center" vertical="center" wrapText="1"/>
    </xf>
    <xf numFmtId="0" fontId="8" fillId="0" borderId="12" xfId="17" applyFont="1" applyBorder="1" applyAlignment="1">
      <alignment horizontal="center" vertical="center" wrapText="1"/>
    </xf>
    <xf numFmtId="0" fontId="8" fillId="0" borderId="26" xfId="17" applyFont="1" applyBorder="1" applyAlignment="1">
      <alignment horizontal="center" vertical="center" wrapText="1"/>
    </xf>
    <xf numFmtId="0" fontId="8" fillId="0" borderId="48" xfId="17" applyFont="1" applyBorder="1" applyAlignment="1">
      <alignment horizontal="center" vertical="center" wrapText="1"/>
    </xf>
    <xf numFmtId="0" fontId="8" fillId="0" borderId="33" xfId="17" applyFont="1" applyBorder="1" applyAlignment="1">
      <alignment horizontal="center" vertical="center" wrapText="1"/>
    </xf>
    <xf numFmtId="180" fontId="35" fillId="0" borderId="11" xfId="17" applyNumberFormat="1" applyFont="1" applyBorder="1" applyAlignment="1">
      <alignment horizontal="center" vertical="center"/>
    </xf>
    <xf numFmtId="0" fontId="40" fillId="0" borderId="0" xfId="17" applyFont="1" applyAlignment="1">
      <alignment horizontal="center" vertical="center"/>
    </xf>
    <xf numFmtId="188" fontId="40" fillId="0" borderId="0" xfId="17" applyNumberFormat="1" applyFont="1" applyAlignment="1">
      <alignment horizontal="center" vertical="center"/>
    </xf>
    <xf numFmtId="1" fontId="40" fillId="0" borderId="0" xfId="17" applyNumberFormat="1" applyFont="1" applyAlignment="1">
      <alignment horizontal="center" vertical="center"/>
    </xf>
    <xf numFmtId="1" fontId="35" fillId="0" borderId="0" xfId="17" applyNumberFormat="1" applyFont="1" applyAlignment="1">
      <alignment horizontal="center" vertical="center"/>
    </xf>
    <xf numFmtId="180" fontId="35" fillId="0" borderId="16" xfId="17" applyNumberFormat="1" applyFont="1" applyBorder="1" applyAlignment="1">
      <alignment horizontal="center" vertical="center"/>
    </xf>
    <xf numFmtId="180" fontId="35" fillId="0" borderId="20" xfId="17" applyNumberFormat="1" applyFont="1" applyBorder="1" applyAlignment="1">
      <alignment horizontal="center" vertical="center"/>
    </xf>
    <xf numFmtId="180" fontId="35" fillId="0" borderId="10" xfId="17" applyNumberFormat="1" applyFont="1" applyBorder="1" applyAlignment="1">
      <alignment horizontal="center" vertical="center"/>
    </xf>
    <xf numFmtId="188" fontId="35" fillId="0" borderId="16" xfId="17" applyNumberFormat="1" applyFont="1" applyBorder="1" applyAlignment="1">
      <alignment horizontal="center" vertical="center"/>
    </xf>
    <xf numFmtId="188" fontId="35" fillId="0" borderId="20" xfId="17" applyNumberFormat="1" applyFont="1" applyBorder="1" applyAlignment="1">
      <alignment horizontal="center" vertical="center"/>
    </xf>
    <xf numFmtId="188" fontId="35" fillId="0" borderId="10" xfId="17" applyNumberFormat="1" applyFont="1" applyBorder="1" applyAlignment="1">
      <alignment horizontal="center" vertical="center"/>
    </xf>
    <xf numFmtId="188" fontId="49" fillId="0" borderId="16" xfId="17" applyNumberFormat="1" applyFont="1" applyBorder="1" applyAlignment="1">
      <alignment horizontal="center" vertical="center"/>
    </xf>
    <xf numFmtId="188" fontId="49" fillId="0" borderId="20" xfId="17" applyNumberFormat="1" applyFont="1" applyBorder="1" applyAlignment="1">
      <alignment horizontal="center" vertical="center"/>
    </xf>
    <xf numFmtId="188" fontId="49" fillId="0" borderId="10" xfId="17" applyNumberFormat="1" applyFont="1" applyBorder="1" applyAlignment="1">
      <alignment horizontal="center" vertical="center"/>
    </xf>
    <xf numFmtId="188" fontId="40" fillId="10" borderId="16" xfId="17" applyNumberFormat="1" applyFont="1" applyFill="1" applyBorder="1" applyAlignment="1">
      <alignment horizontal="center" vertical="center"/>
    </xf>
    <xf numFmtId="188" fontId="40" fillId="10" borderId="20" xfId="17" applyNumberFormat="1" applyFont="1" applyFill="1" applyBorder="1" applyAlignment="1">
      <alignment horizontal="center" vertical="center"/>
    </xf>
    <xf numFmtId="188" fontId="40" fillId="10" borderId="10" xfId="17" applyNumberFormat="1" applyFont="1" applyFill="1" applyBorder="1" applyAlignment="1">
      <alignment horizontal="center" vertical="center"/>
    </xf>
    <xf numFmtId="1" fontId="40" fillId="10" borderId="11" xfId="17" applyNumberFormat="1" applyFont="1" applyFill="1" applyBorder="1" applyAlignment="1">
      <alignment horizontal="center" vertical="center"/>
    </xf>
    <xf numFmtId="0" fontId="40" fillId="10" borderId="16" xfId="17" applyFont="1" applyFill="1" applyBorder="1" applyAlignment="1">
      <alignment horizontal="center" vertical="center"/>
    </xf>
    <xf numFmtId="0" fontId="40" fillId="10" borderId="20" xfId="17" applyFont="1" applyFill="1" applyBorder="1" applyAlignment="1">
      <alignment horizontal="center" vertical="center"/>
    </xf>
    <xf numFmtId="0" fontId="40" fillId="10" borderId="10" xfId="17" applyFont="1" applyFill="1" applyBorder="1" applyAlignment="1">
      <alignment horizontal="center" vertical="center"/>
    </xf>
    <xf numFmtId="185" fontId="6" fillId="0" borderId="11" xfId="17" applyNumberFormat="1" applyFont="1" applyBorder="1" applyAlignment="1">
      <alignment horizontal="center" vertical="center"/>
    </xf>
    <xf numFmtId="0" fontId="40" fillId="10" borderId="11" xfId="17" applyFont="1" applyFill="1" applyBorder="1" applyAlignment="1">
      <alignment horizontal="center" vertical="center"/>
    </xf>
    <xf numFmtId="0" fontId="35" fillId="0" borderId="21" xfId="17" applyFont="1" applyBorder="1" applyAlignment="1">
      <alignment horizontal="left" vertical="center" wrapText="1"/>
    </xf>
    <xf numFmtId="0" fontId="35" fillId="0" borderId="12" xfId="17" applyFont="1" applyBorder="1" applyAlignment="1">
      <alignment horizontal="left" vertical="center" wrapText="1"/>
    </xf>
    <xf numFmtId="0" fontId="35" fillId="0" borderId="0" xfId="17" applyFont="1" applyAlignment="1">
      <alignment horizontal="left" vertical="center" wrapText="1"/>
    </xf>
    <xf numFmtId="0" fontId="35" fillId="0" borderId="13" xfId="17" applyFont="1" applyBorder="1" applyAlignment="1">
      <alignment horizontal="left" vertical="center" wrapText="1"/>
    </xf>
    <xf numFmtId="0" fontId="35" fillId="0" borderId="48" xfId="17" applyFont="1" applyBorder="1" applyAlignment="1">
      <alignment horizontal="left" vertical="center" wrapText="1"/>
    </xf>
    <xf numFmtId="0" fontId="35" fillId="0" borderId="33" xfId="17" applyFont="1" applyBorder="1" applyAlignment="1">
      <alignment horizontal="left" vertical="center" wrapText="1"/>
    </xf>
    <xf numFmtId="0" fontId="35" fillId="9" borderId="21" xfId="17" applyFont="1" applyFill="1" applyBorder="1" applyAlignment="1">
      <alignment horizontal="center" vertical="center" shrinkToFit="1"/>
    </xf>
    <xf numFmtId="0" fontId="35" fillId="7" borderId="21" xfId="17" applyFont="1" applyFill="1" applyBorder="1" applyAlignment="1">
      <alignment horizontal="center" vertical="center"/>
    </xf>
    <xf numFmtId="185" fontId="6" fillId="0" borderId="16" xfId="17" applyNumberFormat="1" applyFont="1" applyBorder="1" applyAlignment="1">
      <alignment horizontal="center" vertical="center"/>
    </xf>
    <xf numFmtId="185" fontId="6" fillId="0" borderId="20" xfId="17" applyNumberFormat="1" applyFont="1" applyBorder="1" applyAlignment="1">
      <alignment horizontal="center" vertical="center"/>
    </xf>
    <xf numFmtId="185" fontId="6" fillId="0" borderId="10" xfId="17" applyNumberFormat="1" applyFont="1" applyBorder="1" applyAlignment="1">
      <alignment horizontal="center" vertical="center"/>
    </xf>
    <xf numFmtId="187" fontId="6" fillId="0" borderId="11" xfId="17" applyNumberFormat="1" applyFont="1" applyBorder="1" applyAlignment="1">
      <alignment horizontal="center" vertical="center"/>
    </xf>
    <xf numFmtId="187" fontId="6" fillId="0" borderId="16" xfId="17" applyNumberFormat="1" applyFont="1" applyBorder="1" applyAlignment="1">
      <alignment horizontal="center" vertical="center"/>
    </xf>
    <xf numFmtId="187" fontId="6" fillId="0" borderId="20" xfId="17" applyNumberFormat="1" applyFont="1" applyBorder="1" applyAlignment="1">
      <alignment horizontal="center" vertical="center"/>
    </xf>
    <xf numFmtId="187" fontId="6" fillId="0" borderId="10" xfId="17" applyNumberFormat="1" applyFont="1" applyBorder="1" applyAlignment="1">
      <alignment horizontal="center" vertical="center"/>
    </xf>
    <xf numFmtId="185" fontId="6" fillId="0" borderId="31" xfId="17" applyNumberFormat="1" applyFont="1" applyBorder="1" applyAlignment="1">
      <alignment horizontal="center" vertical="center" wrapText="1"/>
    </xf>
    <xf numFmtId="185" fontId="6" fillId="0" borderId="31" xfId="17" applyNumberFormat="1" applyFont="1" applyBorder="1" applyAlignment="1">
      <alignment horizontal="center" vertical="center"/>
    </xf>
    <xf numFmtId="187" fontId="6" fillId="0" borderId="31" xfId="17" applyNumberFormat="1" applyFont="1" applyBorder="1" applyAlignment="1">
      <alignment horizontal="center" vertical="center"/>
    </xf>
    <xf numFmtId="186" fontId="6" fillId="0" borderId="31" xfId="17" applyNumberFormat="1" applyFont="1" applyBorder="1" applyAlignment="1">
      <alignment horizontal="center" vertical="center"/>
    </xf>
    <xf numFmtId="185" fontId="6" fillId="0" borderId="45" xfId="17" applyNumberFormat="1" applyFont="1" applyBorder="1" applyAlignment="1">
      <alignment horizontal="center" vertical="center"/>
    </xf>
    <xf numFmtId="182" fontId="6" fillId="0" borderId="45" xfId="17" applyNumberFormat="1" applyFont="1" applyBorder="1" applyAlignment="1">
      <alignment horizontal="center" vertical="center"/>
    </xf>
    <xf numFmtId="184" fontId="6" fillId="0" borderId="130" xfId="17" applyNumberFormat="1" applyFont="1" applyBorder="1" applyAlignment="1">
      <alignment horizontal="center" vertical="center"/>
    </xf>
    <xf numFmtId="184" fontId="6" fillId="0" borderId="49" xfId="17" applyNumberFormat="1" applyFont="1" applyBorder="1" applyAlignment="1">
      <alignment horizontal="center" vertical="center"/>
    </xf>
    <xf numFmtId="184" fontId="6" fillId="0" borderId="55" xfId="17" applyNumberFormat="1" applyFont="1" applyBorder="1" applyAlignment="1">
      <alignment horizontal="center" vertical="center"/>
    </xf>
    <xf numFmtId="187" fontId="6" fillId="0" borderId="45" xfId="17" applyNumberFormat="1" applyFont="1" applyBorder="1" applyAlignment="1">
      <alignment horizontal="center" vertical="center"/>
    </xf>
    <xf numFmtId="49" fontId="34" fillId="0" borderId="16" xfId="17" applyNumberFormat="1" applyFont="1" applyBorder="1" applyAlignment="1">
      <alignment horizontal="center" vertical="center"/>
    </xf>
    <xf numFmtId="49" fontId="34" fillId="0" borderId="20" xfId="17" applyNumberFormat="1" applyFont="1" applyBorder="1" applyAlignment="1">
      <alignment horizontal="center" vertical="center"/>
    </xf>
    <xf numFmtId="0" fontId="90" fillId="0" borderId="16" xfId="33" applyFont="1" applyBorder="1" applyAlignment="1">
      <alignment horizontal="center" vertical="center" shrinkToFit="1"/>
    </xf>
    <xf numFmtId="0" fontId="90" fillId="0" borderId="20" xfId="33" applyFont="1" applyBorder="1" applyAlignment="1">
      <alignment horizontal="center" vertical="center" shrinkToFit="1"/>
    </xf>
    <xf numFmtId="0" fontId="90" fillId="0" borderId="10" xfId="33" applyFont="1" applyBorder="1" applyAlignment="1">
      <alignment horizontal="center" vertical="center" shrinkToFit="1"/>
    </xf>
    <xf numFmtId="49" fontId="34" fillId="0" borderId="10" xfId="17" applyNumberFormat="1" applyFont="1" applyBorder="1" applyAlignment="1">
      <alignment horizontal="center" vertical="center"/>
    </xf>
    <xf numFmtId="0" fontId="35" fillId="0" borderId="105" xfId="17" applyFont="1" applyBorder="1" applyAlignment="1">
      <alignment horizontal="center" vertical="center"/>
    </xf>
    <xf numFmtId="0" fontId="35" fillId="0" borderId="89" xfId="17" applyFont="1" applyBorder="1" applyAlignment="1">
      <alignment horizontal="center" vertical="center"/>
    </xf>
    <xf numFmtId="0" fontId="35" fillId="0" borderId="8" xfId="17" applyFont="1" applyBorder="1" applyAlignment="1">
      <alignment horizontal="center" vertical="center"/>
    </xf>
    <xf numFmtId="0" fontId="35" fillId="0" borderId="88" xfId="17" applyFont="1" applyBorder="1" applyAlignment="1">
      <alignment horizontal="center" vertical="center"/>
    </xf>
    <xf numFmtId="0" fontId="35" fillId="0" borderId="13" xfId="17" applyFont="1" applyBorder="1" applyAlignment="1">
      <alignment horizontal="center" vertical="center"/>
    </xf>
    <xf numFmtId="0" fontId="35" fillId="0" borderId="86" xfId="17" applyFont="1" applyBorder="1" applyAlignment="1">
      <alignment horizontal="center" vertical="center" wrapText="1"/>
    </xf>
    <xf numFmtId="0" fontId="35" fillId="0" borderId="8" xfId="17" applyFont="1" applyBorder="1" applyAlignment="1">
      <alignment horizontal="center" vertical="center" wrapText="1"/>
    </xf>
    <xf numFmtId="0" fontId="35" fillId="0" borderId="88" xfId="17" applyFont="1" applyBorder="1" applyAlignment="1">
      <alignment horizontal="center" vertical="center" wrapText="1"/>
    </xf>
    <xf numFmtId="0" fontId="35" fillId="0" borderId="84" xfId="17" applyFont="1" applyBorder="1" applyAlignment="1">
      <alignment horizontal="center" vertical="center" wrapText="1"/>
    </xf>
    <xf numFmtId="0" fontId="35" fillId="0" borderId="0" xfId="17" applyFont="1" applyAlignment="1">
      <alignment horizontal="center" vertical="center" wrapText="1"/>
    </xf>
    <xf numFmtId="0" fontId="35" fillId="0" borderId="13" xfId="17" applyFont="1" applyBorder="1" applyAlignment="1">
      <alignment horizontal="center" vertical="center" wrapText="1"/>
    </xf>
    <xf numFmtId="0" fontId="35" fillId="0" borderId="86" xfId="17" applyFont="1" applyBorder="1" applyAlignment="1">
      <alignment horizontal="center" vertical="center"/>
    </xf>
    <xf numFmtId="0" fontId="35" fillId="0" borderId="146" xfId="17" applyFont="1" applyBorder="1" applyAlignment="1">
      <alignment horizontal="center" vertical="center"/>
    </xf>
    <xf numFmtId="0" fontId="35" fillId="0" borderId="87" xfId="17" applyFont="1" applyBorder="1" applyAlignment="1">
      <alignment horizontal="center" vertical="center"/>
    </xf>
    <xf numFmtId="0" fontId="35" fillId="0" borderId="74" xfId="17" applyFont="1" applyBorder="1" applyAlignment="1">
      <alignment horizontal="center" vertical="center"/>
    </xf>
    <xf numFmtId="0" fontId="35" fillId="0" borderId="147" xfId="17" applyFont="1" applyBorder="1" applyAlignment="1">
      <alignment horizontal="center" vertical="center"/>
    </xf>
    <xf numFmtId="0" fontId="35" fillId="0" borderId="51" xfId="17" applyFont="1" applyBorder="1" applyAlignment="1">
      <alignment horizontal="center" vertical="center"/>
    </xf>
    <xf numFmtId="0" fontId="35" fillId="0" borderId="43" xfId="17" applyFont="1" applyBorder="1" applyAlignment="1">
      <alignment horizontal="center" vertical="center"/>
    </xf>
    <xf numFmtId="0" fontId="35" fillId="0" borderId="67" xfId="17" applyFont="1" applyBorder="1" applyAlignment="1">
      <alignment horizontal="center" vertical="center"/>
    </xf>
    <xf numFmtId="0" fontId="35" fillId="0" borderId="84" xfId="17" applyFont="1" applyBorder="1" applyAlignment="1">
      <alignment horizontal="center" vertical="center"/>
    </xf>
    <xf numFmtId="0" fontId="35" fillId="0" borderId="66" xfId="17" applyFont="1" applyBorder="1" applyAlignment="1">
      <alignment horizontal="center" vertical="center"/>
    </xf>
    <xf numFmtId="0" fontId="6" fillId="0" borderId="5" xfId="17" applyFont="1" applyBorder="1" applyAlignment="1">
      <alignment horizontal="center" vertical="center" textRotation="255"/>
    </xf>
    <xf numFmtId="0" fontId="6" fillId="0" borderId="6" xfId="17" applyFont="1" applyBorder="1" applyAlignment="1">
      <alignment horizontal="center" vertical="center" textRotation="255"/>
    </xf>
    <xf numFmtId="0" fontId="6" fillId="0" borderId="7" xfId="17" applyFont="1" applyBorder="1" applyAlignment="1">
      <alignment horizontal="center" vertical="center" textRotation="255"/>
    </xf>
    <xf numFmtId="0" fontId="84" fillId="3" borderId="40" xfId="17" applyFont="1" applyFill="1" applyBorder="1" applyAlignment="1">
      <alignment horizontal="center" vertical="center" shrinkToFit="1"/>
    </xf>
    <xf numFmtId="0" fontId="84" fillId="3" borderId="154" xfId="17" applyFont="1" applyFill="1" applyBorder="1" applyAlignment="1">
      <alignment horizontal="center" vertical="center" shrinkToFit="1"/>
    </xf>
    <xf numFmtId="0" fontId="84" fillId="3" borderId="153" xfId="17" applyFont="1" applyFill="1" applyBorder="1" applyAlignment="1">
      <alignment horizontal="center" vertical="center" shrinkToFit="1"/>
    </xf>
    <xf numFmtId="0" fontId="84" fillId="3" borderId="153" xfId="17" applyFont="1" applyFill="1" applyBorder="1" applyAlignment="1">
      <alignment horizontal="center" vertical="center"/>
    </xf>
    <xf numFmtId="0" fontId="84" fillId="3" borderId="40" xfId="17" applyFont="1" applyFill="1" applyBorder="1" applyAlignment="1">
      <alignment horizontal="center" vertical="center"/>
    </xf>
    <xf numFmtId="0" fontId="84" fillId="3" borderId="148" xfId="17" applyFont="1" applyFill="1" applyBorder="1" applyAlignment="1">
      <alignment horizontal="center" vertical="center"/>
    </xf>
    <xf numFmtId="0" fontId="35" fillId="0" borderId="153" xfId="17" applyFont="1" applyBorder="1" applyAlignment="1">
      <alignment horizontal="center" vertical="center" shrinkToFit="1"/>
    </xf>
    <xf numFmtId="0" fontId="35" fillId="0" borderId="40" xfId="17" applyFont="1" applyBorder="1" applyAlignment="1">
      <alignment horizontal="center" vertical="center" shrinkToFit="1"/>
    </xf>
    <xf numFmtId="0" fontId="35" fillId="0" borderId="148" xfId="17" applyFont="1" applyBorder="1" applyAlignment="1">
      <alignment horizontal="center" vertical="center" shrinkToFit="1"/>
    </xf>
    <xf numFmtId="181" fontId="84" fillId="0" borderId="15" xfId="17" applyNumberFormat="1" applyFont="1" applyBorder="1" applyAlignment="1">
      <alignment horizontal="center" vertical="center"/>
    </xf>
    <xf numFmtId="181" fontId="84" fillId="0" borderId="19" xfId="17" applyNumberFormat="1" applyFont="1" applyBorder="1" applyAlignment="1">
      <alignment horizontal="center" vertical="center"/>
    </xf>
    <xf numFmtId="181" fontId="84" fillId="0" borderId="9" xfId="17" applyNumberFormat="1" applyFont="1" applyBorder="1" applyAlignment="1">
      <alignment horizontal="center" vertical="center"/>
    </xf>
    <xf numFmtId="181" fontId="84" fillId="0" borderId="203" xfId="17" applyNumberFormat="1" applyFont="1" applyBorder="1" applyAlignment="1">
      <alignment horizontal="center" vertical="center" shrinkToFit="1"/>
    </xf>
    <xf numFmtId="181" fontId="84" fillId="0" borderId="202" xfId="17" applyNumberFormat="1" applyFont="1" applyBorder="1" applyAlignment="1">
      <alignment horizontal="center" vertical="center" shrinkToFit="1"/>
    </xf>
    <xf numFmtId="181" fontId="84" fillId="0" borderId="201" xfId="17" applyNumberFormat="1" applyFont="1" applyBorder="1" applyAlignment="1">
      <alignment horizontal="center" vertical="center" shrinkToFit="1"/>
    </xf>
    <xf numFmtId="0" fontId="35" fillId="0" borderId="15" xfId="17" applyFont="1" applyBorder="1" applyAlignment="1">
      <alignment horizontal="center" vertical="center" shrinkToFit="1"/>
    </xf>
    <xf numFmtId="0" fontId="35" fillId="0" borderId="19" xfId="17" applyFont="1" applyBorder="1" applyAlignment="1">
      <alignment horizontal="center" vertical="center" shrinkToFit="1"/>
    </xf>
    <xf numFmtId="0" fontId="35" fillId="0" borderId="27" xfId="17" applyFont="1" applyBorder="1" applyAlignment="1">
      <alignment horizontal="center" vertical="center" shrinkToFit="1"/>
    </xf>
    <xf numFmtId="0" fontId="84" fillId="3" borderId="21" xfId="17" applyFont="1" applyFill="1" applyBorder="1" applyAlignment="1">
      <alignment horizontal="center" vertical="center" shrinkToFit="1"/>
    </xf>
    <xf numFmtId="0" fontId="84" fillId="3" borderId="12" xfId="17" applyFont="1" applyFill="1" applyBorder="1" applyAlignment="1">
      <alignment horizontal="center" vertical="center" shrinkToFit="1"/>
    </xf>
    <xf numFmtId="0" fontId="84" fillId="3" borderId="17" xfId="17" applyFont="1" applyFill="1" applyBorder="1" applyAlignment="1">
      <alignment horizontal="center" vertical="center" shrinkToFit="1"/>
    </xf>
    <xf numFmtId="0" fontId="84" fillId="3" borderId="16" xfId="17" applyFont="1" applyFill="1" applyBorder="1" applyAlignment="1">
      <alignment horizontal="center" vertical="center"/>
    </xf>
    <xf numFmtId="0" fontId="84" fillId="3" borderId="20" xfId="17" applyFont="1" applyFill="1" applyBorder="1" applyAlignment="1">
      <alignment horizontal="center" vertical="center"/>
    </xf>
    <xf numFmtId="0" fontId="84" fillId="3" borderId="28" xfId="17" applyFont="1" applyFill="1" applyBorder="1" applyAlignment="1">
      <alignment horizontal="center" vertical="center"/>
    </xf>
    <xf numFmtId="0" fontId="84" fillId="0" borderId="21" xfId="17" applyFont="1" applyBorder="1" applyAlignment="1">
      <alignment horizontal="center" vertical="center"/>
    </xf>
    <xf numFmtId="0" fontId="84" fillId="0" borderId="12" xfId="17" applyFont="1" applyBorder="1" applyAlignment="1">
      <alignment horizontal="center" vertical="center"/>
    </xf>
    <xf numFmtId="181" fontId="84" fillId="0" borderId="17" xfId="17" applyNumberFormat="1" applyFont="1" applyBorder="1" applyAlignment="1">
      <alignment horizontal="center" vertical="center"/>
    </xf>
    <xf numFmtId="181" fontId="84" fillId="0" borderId="21" xfId="17" applyNumberFormat="1" applyFont="1" applyBorder="1" applyAlignment="1">
      <alignment horizontal="center" vertical="center"/>
    </xf>
    <xf numFmtId="181" fontId="84" fillId="0" borderId="12" xfId="17" applyNumberFormat="1" applyFont="1" applyBorder="1" applyAlignment="1">
      <alignment horizontal="center" vertical="center"/>
    </xf>
    <xf numFmtId="0" fontId="84" fillId="0" borderId="40" xfId="17" applyFont="1" applyBorder="1" applyAlignment="1">
      <alignment horizontal="center" vertical="center"/>
    </xf>
    <xf numFmtId="0" fontId="84" fillId="0" borderId="154" xfId="17" applyFont="1" applyBorder="1" applyAlignment="1">
      <alignment horizontal="center" vertical="center"/>
    </xf>
    <xf numFmtId="181" fontId="84" fillId="0" borderId="153" xfId="17" applyNumberFormat="1" applyFont="1" applyBorder="1" applyAlignment="1">
      <alignment horizontal="center" vertical="center"/>
    </xf>
    <xf numFmtId="181" fontId="84" fillId="0" borderId="40" xfId="17" applyNumberFormat="1" applyFont="1" applyBorder="1" applyAlignment="1">
      <alignment horizontal="center" vertical="center"/>
    </xf>
    <xf numFmtId="181" fontId="84" fillId="0" borderId="154" xfId="17" applyNumberFormat="1" applyFont="1" applyBorder="1" applyAlignment="1">
      <alignment horizontal="center" vertical="center"/>
    </xf>
    <xf numFmtId="178" fontId="35" fillId="0" borderId="155" xfId="17" applyNumberFormat="1" applyFont="1" applyBorder="1" applyAlignment="1">
      <alignment horizontal="center" vertical="center"/>
    </xf>
    <xf numFmtId="178" fontId="35" fillId="0" borderId="156" xfId="17" applyNumberFormat="1" applyFont="1" applyBorder="1" applyAlignment="1">
      <alignment horizontal="center" vertical="center"/>
    </xf>
    <xf numFmtId="0" fontId="84" fillId="0" borderId="20" xfId="17" applyFont="1" applyBorder="1" applyAlignment="1">
      <alignment horizontal="center" vertical="center"/>
    </xf>
    <xf numFmtId="0" fontId="84" fillId="0" borderId="10" xfId="17" applyFont="1" applyBorder="1" applyAlignment="1">
      <alignment horizontal="center" vertical="center"/>
    </xf>
    <xf numFmtId="181" fontId="84" fillId="0" borderId="16" xfId="17" applyNumberFormat="1" applyFont="1" applyBorder="1" applyAlignment="1">
      <alignment horizontal="center" vertical="center"/>
    </xf>
    <xf numFmtId="181" fontId="84" fillId="0" borderId="20" xfId="17" applyNumberFormat="1" applyFont="1" applyBorder="1" applyAlignment="1">
      <alignment horizontal="center" vertical="center"/>
    </xf>
    <xf numFmtId="181" fontId="84" fillId="0" borderId="10" xfId="17" applyNumberFormat="1" applyFont="1" applyBorder="1" applyAlignment="1">
      <alignment horizontal="center" vertical="center"/>
    </xf>
    <xf numFmtId="181" fontId="84" fillId="0" borderId="200" xfId="17" applyNumberFormat="1" applyFont="1" applyBorder="1" applyAlignment="1">
      <alignment horizontal="center" vertical="center" shrinkToFit="1"/>
    </xf>
    <xf numFmtId="181" fontId="84" fillId="0" borderId="199" xfId="17" applyNumberFormat="1" applyFont="1" applyBorder="1" applyAlignment="1">
      <alignment horizontal="center" vertical="center" shrinkToFit="1"/>
    </xf>
    <xf numFmtId="181" fontId="84" fillId="0" borderId="198" xfId="17" applyNumberFormat="1" applyFont="1" applyBorder="1" applyAlignment="1">
      <alignment horizontal="center" vertical="center" shrinkToFit="1"/>
    </xf>
    <xf numFmtId="0" fontId="8" fillId="0" borderId="149" xfId="17" applyFont="1" applyBorder="1" applyAlignment="1">
      <alignment horizontal="center" vertical="center" textRotation="255" wrapText="1"/>
    </xf>
    <xf numFmtId="0" fontId="8" fillId="0" borderId="150" xfId="17" applyFont="1" applyBorder="1" applyAlignment="1">
      <alignment horizontal="center" vertical="center" textRotation="255"/>
    </xf>
    <xf numFmtId="0" fontId="84" fillId="3" borderId="19" xfId="17" applyFont="1" applyFill="1" applyBorder="1" applyAlignment="1">
      <alignment horizontal="center" vertical="center" shrinkToFit="1"/>
    </xf>
    <xf numFmtId="0" fontId="84" fillId="3" borderId="9" xfId="17" applyFont="1" applyFill="1" applyBorder="1" applyAlignment="1">
      <alignment horizontal="center" vertical="center" shrinkToFit="1"/>
    </xf>
    <xf numFmtId="0" fontId="84" fillId="3" borderId="15" xfId="17" applyFont="1" applyFill="1" applyBorder="1" applyAlignment="1">
      <alignment horizontal="center" vertical="center" shrinkToFit="1"/>
    </xf>
    <xf numFmtId="0" fontId="84" fillId="3" borderId="15" xfId="17" applyFont="1" applyFill="1" applyBorder="1" applyAlignment="1">
      <alignment horizontal="center" vertical="center"/>
    </xf>
    <xf numFmtId="0" fontId="84" fillId="3" borderId="19" xfId="17" applyFont="1" applyFill="1" applyBorder="1" applyAlignment="1">
      <alignment horizontal="center" vertical="center"/>
    </xf>
    <xf numFmtId="0" fontId="84" fillId="3" borderId="27" xfId="17" applyFont="1" applyFill="1" applyBorder="1" applyAlignment="1">
      <alignment horizontal="center" vertical="center"/>
    </xf>
    <xf numFmtId="0" fontId="84" fillId="0" borderId="19" xfId="17" applyFont="1" applyBorder="1" applyAlignment="1">
      <alignment horizontal="center" vertical="center"/>
    </xf>
    <xf numFmtId="0" fontId="84" fillId="0" borderId="9" xfId="17" applyFont="1" applyBorder="1" applyAlignment="1">
      <alignment horizontal="center" vertical="center"/>
    </xf>
    <xf numFmtId="0" fontId="84" fillId="3" borderId="20" xfId="17" applyFont="1" applyFill="1" applyBorder="1" applyAlignment="1">
      <alignment horizontal="center" vertical="center" shrinkToFit="1"/>
    </xf>
    <xf numFmtId="0" fontId="84" fillId="3" borderId="10" xfId="17" applyFont="1" applyFill="1" applyBorder="1" applyAlignment="1">
      <alignment horizontal="center" vertical="center" shrinkToFit="1"/>
    </xf>
    <xf numFmtId="0" fontId="84" fillId="3" borderId="16" xfId="17" applyFont="1" applyFill="1" applyBorder="1" applyAlignment="1">
      <alignment horizontal="center" vertical="center" shrinkToFit="1"/>
    </xf>
    <xf numFmtId="0" fontId="35" fillId="0" borderId="28" xfId="17" applyFont="1" applyBorder="1" applyAlignment="1">
      <alignment horizontal="center" vertical="center" shrinkToFit="1"/>
    </xf>
    <xf numFmtId="0" fontId="35" fillId="0" borderId="29" xfId="17" applyFont="1" applyBorder="1" applyAlignment="1">
      <alignment horizontal="center" vertical="center" shrinkToFit="1"/>
    </xf>
    <xf numFmtId="0" fontId="87" fillId="0" borderId="0" xfId="33" applyFont="1" applyAlignment="1">
      <alignment horizontal="center" vertical="center"/>
    </xf>
    <xf numFmtId="49" fontId="87" fillId="0" borderId="0" xfId="33" applyNumberFormat="1" applyFont="1" applyAlignment="1">
      <alignment horizontal="center" vertical="center"/>
    </xf>
    <xf numFmtId="182" fontId="84" fillId="0" borderId="86" xfId="17" applyNumberFormat="1" applyFont="1" applyBorder="1" applyAlignment="1">
      <alignment horizontal="center" vertical="center" shrinkToFit="1"/>
    </xf>
    <xf numFmtId="182" fontId="84" fillId="0" borderId="8" xfId="17" applyNumberFormat="1" applyFont="1" applyBorder="1" applyAlignment="1">
      <alignment horizontal="center" vertical="center" shrinkToFit="1"/>
    </xf>
    <xf numFmtId="182" fontId="84" fillId="0" borderId="88" xfId="17" applyNumberFormat="1" applyFont="1" applyBorder="1" applyAlignment="1">
      <alignment horizontal="center" vertical="center" shrinkToFit="1"/>
    </xf>
    <xf numFmtId="182" fontId="84" fillId="0" borderId="84" xfId="17" applyNumberFormat="1" applyFont="1" applyBorder="1" applyAlignment="1">
      <alignment horizontal="center" vertical="center" shrinkToFit="1"/>
    </xf>
    <xf numFmtId="182" fontId="84" fillId="0" borderId="0" xfId="17" applyNumberFormat="1" applyFont="1" applyAlignment="1">
      <alignment horizontal="center" vertical="center" shrinkToFit="1"/>
    </xf>
    <xf numFmtId="182" fontId="84" fillId="0" borderId="13" xfId="17" applyNumberFormat="1" applyFont="1" applyBorder="1" applyAlignment="1">
      <alignment horizontal="center" vertical="center" shrinkToFit="1"/>
    </xf>
    <xf numFmtId="182" fontId="84" fillId="0" borderId="87" xfId="17" applyNumberFormat="1" applyFont="1" applyBorder="1" applyAlignment="1">
      <alignment horizontal="center" vertical="center" shrinkToFit="1"/>
    </xf>
    <xf numFmtId="182" fontId="84" fillId="0" borderId="74" xfId="17" applyNumberFormat="1" applyFont="1" applyBorder="1" applyAlignment="1">
      <alignment horizontal="center" vertical="center" shrinkToFit="1"/>
    </xf>
    <xf numFmtId="182" fontId="84" fillId="0" borderId="14" xfId="17" applyNumberFormat="1" applyFont="1" applyBorder="1" applyAlignment="1">
      <alignment horizontal="center" vertical="center" shrinkToFit="1"/>
    </xf>
    <xf numFmtId="180" fontId="35" fillId="0" borderId="86" xfId="17" applyNumberFormat="1" applyFont="1" applyBorder="1" applyAlignment="1">
      <alignment horizontal="center" vertical="center" shrinkToFit="1"/>
    </xf>
    <xf numFmtId="180" fontId="35" fillId="0" borderId="8" xfId="17" applyNumberFormat="1" applyFont="1" applyBorder="1" applyAlignment="1">
      <alignment horizontal="center" vertical="center" shrinkToFit="1"/>
    </xf>
    <xf numFmtId="180" fontId="35" fillId="0" borderId="88" xfId="17" applyNumberFormat="1" applyFont="1" applyBorder="1" applyAlignment="1">
      <alignment horizontal="center" vertical="center" shrinkToFit="1"/>
    </xf>
    <xf numFmtId="180" fontId="35" fillId="0" borderId="84" xfId="17" applyNumberFormat="1" applyFont="1" applyBorder="1" applyAlignment="1">
      <alignment horizontal="center" vertical="center" shrinkToFit="1"/>
    </xf>
    <xf numFmtId="180" fontId="35" fillId="0" borderId="0" xfId="17" applyNumberFormat="1" applyFont="1" applyAlignment="1">
      <alignment horizontal="center" vertical="center" shrinkToFit="1"/>
    </xf>
    <xf numFmtId="180" fontId="35" fillId="0" borderId="13" xfId="17" applyNumberFormat="1" applyFont="1" applyBorder="1" applyAlignment="1">
      <alignment horizontal="center" vertical="center" shrinkToFit="1"/>
    </xf>
    <xf numFmtId="180" fontId="35" fillId="0" borderId="87" xfId="17" applyNumberFormat="1" applyFont="1" applyBorder="1" applyAlignment="1">
      <alignment horizontal="center" vertical="center" shrinkToFit="1"/>
    </xf>
    <xf numFmtId="180" fontId="35" fillId="0" borderId="74" xfId="17" applyNumberFormat="1" applyFont="1" applyBorder="1" applyAlignment="1">
      <alignment horizontal="center" vertical="center" shrinkToFit="1"/>
    </xf>
    <xf numFmtId="180" fontId="35" fillId="0" borderId="14" xfId="17" applyNumberFormat="1" applyFont="1" applyBorder="1" applyAlignment="1">
      <alignment horizontal="center" vertical="center" shrinkToFit="1"/>
    </xf>
    <xf numFmtId="181" fontId="84" fillId="0" borderId="197" xfId="17" applyNumberFormat="1" applyFont="1" applyBorder="1" applyAlignment="1">
      <alignment horizontal="center" vertical="center" shrinkToFit="1"/>
    </xf>
    <xf numFmtId="181" fontId="84" fillId="0" borderId="196" xfId="17" applyNumberFormat="1" applyFont="1" applyBorder="1" applyAlignment="1">
      <alignment horizontal="center" vertical="center" shrinkToFit="1"/>
    </xf>
    <xf numFmtId="181" fontId="84" fillId="0" borderId="195" xfId="17" applyNumberFormat="1" applyFont="1" applyBorder="1" applyAlignment="1">
      <alignment horizontal="center" vertical="center" shrinkToFit="1"/>
    </xf>
    <xf numFmtId="0" fontId="6" fillId="0" borderId="105" xfId="17" applyFont="1" applyBorder="1" applyAlignment="1">
      <alignment horizontal="center" vertical="center" textRotation="255"/>
    </xf>
    <xf numFmtId="0" fontId="84" fillId="3" borderId="51" xfId="17" applyFont="1" applyFill="1" applyBorder="1" applyAlignment="1">
      <alignment horizontal="center" vertical="center" shrinkToFit="1"/>
    </xf>
    <xf numFmtId="0" fontId="84" fillId="3" borderId="43" xfId="17" applyFont="1" applyFill="1" applyBorder="1" applyAlignment="1">
      <alignment horizontal="center" vertical="center" shrinkToFit="1"/>
    </xf>
    <xf numFmtId="0" fontId="84" fillId="0" borderId="43" xfId="17" applyFont="1" applyBorder="1" applyAlignment="1">
      <alignment horizontal="center" vertical="center"/>
    </xf>
    <xf numFmtId="0" fontId="84" fillId="3" borderId="11" xfId="17" applyFont="1" applyFill="1" applyBorder="1" applyAlignment="1">
      <alignment horizontal="center" vertical="center" shrinkToFit="1"/>
    </xf>
    <xf numFmtId="0" fontId="84" fillId="0" borderId="11" xfId="17" applyFont="1" applyBorder="1" applyAlignment="1">
      <alignment horizontal="center" vertical="center"/>
    </xf>
    <xf numFmtId="0" fontId="84" fillId="3" borderId="52" xfId="17" applyFont="1" applyFill="1" applyBorder="1" applyAlignment="1">
      <alignment horizontal="center" vertical="center" shrinkToFit="1"/>
    </xf>
    <xf numFmtId="0" fontId="84" fillId="3" borderId="3" xfId="17" applyFont="1" applyFill="1" applyBorder="1" applyAlignment="1">
      <alignment horizontal="center" vertical="center" shrinkToFit="1"/>
    </xf>
    <xf numFmtId="0" fontId="84" fillId="3" borderId="23" xfId="17" applyFont="1" applyFill="1" applyBorder="1" applyAlignment="1">
      <alignment horizontal="center" vertical="center" shrinkToFit="1"/>
    </xf>
    <xf numFmtId="181" fontId="84" fillId="0" borderId="11" xfId="17" applyNumberFormat="1" applyFont="1" applyBorder="1" applyAlignment="1">
      <alignment horizontal="center" vertical="center"/>
    </xf>
    <xf numFmtId="181" fontId="84" fillId="0" borderId="43" xfId="17" applyNumberFormat="1" applyFont="1" applyBorder="1" applyAlignment="1">
      <alignment horizontal="center" vertical="center"/>
    </xf>
    <xf numFmtId="0" fontId="35" fillId="0" borderId="26" xfId="17" applyFont="1" applyBorder="1" applyAlignment="1">
      <alignment horizontal="center" vertical="center" shrinkToFit="1"/>
    </xf>
    <xf numFmtId="0" fontId="35" fillId="0" borderId="48" xfId="17" applyFont="1" applyBorder="1" applyAlignment="1">
      <alignment horizontal="center" vertical="center" shrinkToFit="1"/>
    </xf>
    <xf numFmtId="0" fontId="35" fillId="0" borderId="30" xfId="17" applyFont="1" applyBorder="1" applyAlignment="1">
      <alignment horizontal="center" vertical="center" shrinkToFit="1"/>
    </xf>
    <xf numFmtId="0" fontId="35" fillId="0" borderId="11" xfId="17" applyFont="1" applyBorder="1" applyAlignment="1">
      <alignment horizontal="center" vertical="center" shrinkToFit="1"/>
    </xf>
    <xf numFmtId="0" fontId="35" fillId="0" borderId="68" xfId="17" applyFont="1" applyBorder="1" applyAlignment="1">
      <alignment horizontal="center" vertical="center" shrinkToFit="1"/>
    </xf>
    <xf numFmtId="0" fontId="35" fillId="0" borderId="54" xfId="17" applyFont="1" applyBorder="1" applyAlignment="1">
      <alignment horizontal="center" vertical="center" shrinkToFit="1"/>
    </xf>
    <xf numFmtId="0" fontId="35" fillId="0" borderId="22" xfId="17" applyFont="1" applyBorder="1" applyAlignment="1">
      <alignment horizontal="center" vertical="center" shrinkToFit="1"/>
    </xf>
    <xf numFmtId="0" fontId="35" fillId="0" borderId="69" xfId="17" applyFont="1" applyBorder="1" applyAlignment="1">
      <alignment horizontal="center" vertical="center" shrinkToFit="1"/>
    </xf>
    <xf numFmtId="0" fontId="84" fillId="3" borderId="17" xfId="17" applyFont="1" applyFill="1" applyBorder="1" applyAlignment="1">
      <alignment horizontal="center" vertical="center"/>
    </xf>
    <xf numFmtId="0" fontId="84" fillId="3" borderId="21" xfId="17" applyFont="1" applyFill="1" applyBorder="1" applyAlignment="1">
      <alignment horizontal="center" vertical="center"/>
    </xf>
    <xf numFmtId="0" fontId="84" fillId="3" borderId="29" xfId="17" applyFont="1" applyFill="1" applyBorder="1" applyAlignment="1">
      <alignment horizontal="center" vertical="center"/>
    </xf>
    <xf numFmtId="0" fontId="84" fillId="0" borderId="25" xfId="17" applyFont="1" applyBorder="1" applyAlignment="1">
      <alignment horizontal="center" vertical="center"/>
    </xf>
    <xf numFmtId="0" fontId="84" fillId="0" borderId="44" xfId="17" applyFont="1" applyBorder="1" applyAlignment="1">
      <alignment horizontal="center" vertical="center"/>
    </xf>
    <xf numFmtId="181" fontId="84" fillId="0" borderId="44" xfId="17" applyNumberFormat="1" applyFont="1" applyBorder="1" applyAlignment="1">
      <alignment horizontal="center" vertical="center"/>
    </xf>
    <xf numFmtId="0" fontId="84" fillId="0" borderId="33" xfId="17" applyFont="1" applyBorder="1" applyAlignment="1">
      <alignment horizontal="center" vertical="center"/>
    </xf>
    <xf numFmtId="0" fontId="84" fillId="0" borderId="31" xfId="17" applyFont="1" applyBorder="1" applyAlignment="1">
      <alignment horizontal="center" vertical="center"/>
    </xf>
    <xf numFmtId="181" fontId="84" fillId="0" borderId="31" xfId="17" applyNumberFormat="1" applyFont="1" applyBorder="1" applyAlignment="1">
      <alignment horizontal="center" vertical="center"/>
    </xf>
    <xf numFmtId="0" fontId="35" fillId="0" borderId="34" xfId="17" applyFont="1" applyBorder="1" applyAlignment="1">
      <alignment horizontal="center" vertical="center"/>
    </xf>
    <xf numFmtId="0" fontId="35" fillId="0" borderId="40" xfId="17" applyFont="1" applyBorder="1" applyAlignment="1">
      <alignment horizontal="center" vertical="center"/>
    </xf>
    <xf numFmtId="0" fontId="35" fillId="0" borderId="148" xfId="17" applyFont="1" applyBorder="1" applyAlignment="1">
      <alignment horizontal="center" vertical="center"/>
    </xf>
    <xf numFmtId="0" fontId="84" fillId="0" borderId="47" xfId="17" applyFont="1" applyBorder="1" applyAlignment="1">
      <alignment horizontal="center" vertical="center"/>
    </xf>
    <xf numFmtId="181" fontId="84" fillId="0" borderId="47" xfId="17" applyNumberFormat="1" applyFont="1" applyBorder="1" applyAlignment="1">
      <alignment horizontal="center" vertical="center" shrinkToFit="1"/>
    </xf>
    <xf numFmtId="181" fontId="84" fillId="0" borderId="193" xfId="17" applyNumberFormat="1" applyFont="1" applyBorder="1" applyAlignment="1">
      <alignment horizontal="center" vertical="center"/>
    </xf>
    <xf numFmtId="181" fontId="84" fillId="0" borderId="192" xfId="17" applyNumberFormat="1" applyFont="1" applyBorder="1" applyAlignment="1">
      <alignment horizontal="center" vertical="center"/>
    </xf>
    <xf numFmtId="181" fontId="84" fillId="0" borderId="194" xfId="17" applyNumberFormat="1" applyFont="1" applyBorder="1" applyAlignment="1">
      <alignment horizontal="center" vertical="center"/>
    </xf>
    <xf numFmtId="178" fontId="35" fillId="0" borderId="193" xfId="17" applyNumberFormat="1" applyFont="1" applyBorder="1" applyAlignment="1">
      <alignment horizontal="center" vertical="center"/>
    </xf>
    <xf numFmtId="178" fontId="35" fillId="0" borderId="192" xfId="17" applyNumberFormat="1" applyFont="1" applyBorder="1" applyAlignment="1">
      <alignment horizontal="center" vertical="center"/>
    </xf>
    <xf numFmtId="0" fontId="35" fillId="0" borderId="191" xfId="17" applyFont="1" applyBorder="1" applyAlignment="1">
      <alignment horizontal="center" vertical="center"/>
    </xf>
    <xf numFmtId="0" fontId="35" fillId="0" borderId="190" xfId="17" applyFont="1" applyBorder="1" applyAlignment="1">
      <alignment horizontal="center" vertical="center"/>
    </xf>
    <xf numFmtId="178" fontId="35" fillId="0" borderId="84" xfId="17" applyNumberFormat="1" applyFont="1" applyBorder="1" applyAlignment="1">
      <alignment horizontal="center" vertical="center" shrinkToFit="1"/>
    </xf>
    <xf numFmtId="178" fontId="35" fillId="0" borderId="0" xfId="17" applyNumberFormat="1" applyFont="1" applyAlignment="1">
      <alignment horizontal="center" vertical="center" shrinkToFit="1"/>
    </xf>
    <xf numFmtId="178" fontId="35" fillId="0" borderId="13" xfId="17" applyNumberFormat="1" applyFont="1" applyBorder="1" applyAlignment="1">
      <alignment horizontal="center" vertical="center" shrinkToFit="1"/>
    </xf>
    <xf numFmtId="182" fontId="84" fillId="0" borderId="47" xfId="17" applyNumberFormat="1" applyFont="1" applyBorder="1" applyAlignment="1">
      <alignment horizontal="center" vertical="center"/>
    </xf>
    <xf numFmtId="180" fontId="35" fillId="0" borderId="47" xfId="17" applyNumberFormat="1" applyFont="1" applyBorder="1" applyAlignment="1">
      <alignment horizontal="center" vertical="center"/>
    </xf>
    <xf numFmtId="0" fontId="35" fillId="0" borderId="47" xfId="17" applyFont="1" applyBorder="1" applyAlignment="1">
      <alignment horizontal="center" vertical="center"/>
    </xf>
    <xf numFmtId="0" fontId="35" fillId="3" borderId="25" xfId="17" applyFont="1" applyFill="1" applyBorder="1" applyAlignment="1">
      <alignment horizontal="center" vertical="center" shrinkToFit="1"/>
    </xf>
    <xf numFmtId="0" fontId="35" fillId="3" borderId="44" xfId="17" applyFont="1" applyFill="1" applyBorder="1" applyAlignment="1">
      <alignment horizontal="center" vertical="center" shrinkToFit="1"/>
    </xf>
    <xf numFmtId="0" fontId="84" fillId="3" borderId="44" xfId="17" applyFont="1" applyFill="1" applyBorder="1" applyAlignment="1">
      <alignment horizontal="center" vertical="center" shrinkToFit="1"/>
    </xf>
    <xf numFmtId="0" fontId="84" fillId="3" borderId="54" xfId="17" applyFont="1" applyFill="1" applyBorder="1" applyAlignment="1">
      <alignment horizontal="center" vertical="center"/>
    </xf>
    <xf numFmtId="0" fontId="84" fillId="3" borderId="22" xfId="17" applyFont="1" applyFill="1" applyBorder="1" applyAlignment="1">
      <alignment horizontal="center" vertical="center"/>
    </xf>
    <xf numFmtId="0" fontId="84" fillId="3" borderId="69" xfId="17" applyFont="1" applyFill="1" applyBorder="1" applyAlignment="1">
      <alignment horizontal="center" vertical="center"/>
    </xf>
    <xf numFmtId="0" fontId="84" fillId="0" borderId="23" xfId="17" applyFont="1" applyBorder="1" applyAlignment="1">
      <alignment horizontal="center" vertical="center"/>
    </xf>
    <xf numFmtId="181" fontId="84" fillId="0" borderId="23" xfId="17" applyNumberFormat="1" applyFont="1" applyBorder="1" applyAlignment="1">
      <alignment horizontal="center" vertical="center"/>
    </xf>
    <xf numFmtId="0" fontId="6" fillId="0" borderId="131" xfId="17" applyFont="1" applyBorder="1" applyAlignment="1">
      <alignment horizontal="center" vertical="center" textRotation="255"/>
    </xf>
    <xf numFmtId="0" fontId="6" fillId="0" borderId="132" xfId="17" applyFont="1" applyBorder="1" applyAlignment="1">
      <alignment horizontal="center" vertical="center" textRotation="255"/>
    </xf>
    <xf numFmtId="0" fontId="6" fillId="0" borderId="133" xfId="17" applyFont="1" applyBorder="1" applyAlignment="1">
      <alignment horizontal="center" vertical="center" textRotation="255"/>
    </xf>
    <xf numFmtId="0" fontId="35" fillId="0" borderId="23" xfId="17" applyFont="1" applyBorder="1" applyAlignment="1">
      <alignment horizontal="center" vertical="center" shrinkToFit="1"/>
    </xf>
    <xf numFmtId="0" fontId="35" fillId="0" borderId="109" xfId="17" applyFont="1" applyBorder="1" applyAlignment="1">
      <alignment horizontal="center" vertical="center" shrinkToFit="1"/>
    </xf>
    <xf numFmtId="0" fontId="84" fillId="3" borderId="43" xfId="17" applyFont="1" applyFill="1" applyBorder="1" applyAlignment="1">
      <alignment horizontal="center" vertical="center"/>
    </xf>
    <xf numFmtId="0" fontId="84" fillId="3" borderId="67" xfId="17" applyFont="1" applyFill="1" applyBorder="1" applyAlignment="1">
      <alignment horizontal="center" vertical="center"/>
    </xf>
    <xf numFmtId="0" fontId="84" fillId="3" borderId="34" xfId="17" applyFont="1" applyFill="1" applyBorder="1" applyAlignment="1">
      <alignment horizontal="center" vertical="center"/>
    </xf>
    <xf numFmtId="0" fontId="35" fillId="0" borderId="51" xfId="17" applyFont="1" applyBorder="1" applyAlignment="1">
      <alignment horizontal="center" vertical="center" wrapText="1"/>
    </xf>
    <xf numFmtId="0" fontId="35" fillId="0" borderId="43" xfId="17" applyFont="1" applyBorder="1" applyAlignment="1">
      <alignment horizontal="center" vertical="center" wrapText="1"/>
    </xf>
    <xf numFmtId="0" fontId="35" fillId="0" borderId="53" xfId="17" applyFont="1" applyBorder="1" applyAlignment="1">
      <alignment horizontal="center" vertical="center" wrapText="1"/>
    </xf>
    <xf numFmtId="0" fontId="35" fillId="0" borderId="44" xfId="17" applyFont="1" applyBorder="1" applyAlignment="1">
      <alignment horizontal="center" vertical="center" wrapText="1"/>
    </xf>
    <xf numFmtId="0" fontId="84" fillId="3" borderId="11" xfId="17" applyFont="1" applyFill="1" applyBorder="1" applyAlignment="1">
      <alignment horizontal="center" vertical="center"/>
    </xf>
    <xf numFmtId="0" fontId="84" fillId="3" borderId="68" xfId="17" applyFont="1" applyFill="1" applyBorder="1" applyAlignment="1">
      <alignment horizontal="center" vertical="center"/>
    </xf>
    <xf numFmtId="0" fontId="84" fillId="0" borderId="52" xfId="17" applyFont="1" applyBorder="1" applyAlignment="1">
      <alignment horizontal="center" vertical="center"/>
    </xf>
    <xf numFmtId="0" fontId="35" fillId="0" borderId="44" xfId="17" applyFont="1" applyBorder="1" applyAlignment="1">
      <alignment horizontal="center" vertical="center"/>
    </xf>
    <xf numFmtId="0" fontId="35" fillId="0" borderId="65" xfId="17" applyFont="1" applyBorder="1" applyAlignment="1">
      <alignment horizontal="center" vertical="center"/>
    </xf>
    <xf numFmtId="0" fontId="84" fillId="0" borderId="4" xfId="17" applyFont="1" applyBorder="1" applyAlignment="1">
      <alignment horizontal="center" vertical="center"/>
    </xf>
    <xf numFmtId="181" fontId="84" fillId="0" borderId="26" xfId="17" applyNumberFormat="1" applyFont="1" applyBorder="1" applyAlignment="1">
      <alignment horizontal="center" vertical="center"/>
    </xf>
    <xf numFmtId="0" fontId="35" fillId="0" borderId="31" xfId="17" applyFont="1" applyBorder="1" applyAlignment="1">
      <alignment horizontal="center" vertical="center" shrinkToFit="1"/>
    </xf>
    <xf numFmtId="0" fontId="35" fillId="0" borderId="64" xfId="17" applyFont="1" applyBorder="1" applyAlignment="1">
      <alignment horizontal="center" vertical="center" shrinkToFit="1"/>
    </xf>
    <xf numFmtId="180" fontId="35" fillId="0" borderId="86" xfId="17" applyNumberFormat="1" applyFont="1" applyBorder="1" applyAlignment="1">
      <alignment horizontal="center" vertical="center"/>
    </xf>
    <xf numFmtId="180" fontId="35" fillId="0" borderId="8" xfId="17" applyNumberFormat="1" applyFont="1" applyBorder="1" applyAlignment="1">
      <alignment horizontal="center" vertical="center"/>
    </xf>
    <xf numFmtId="180" fontId="35" fillId="0" borderId="88" xfId="17" applyNumberFormat="1" applyFont="1" applyBorder="1" applyAlignment="1">
      <alignment horizontal="center" vertical="center"/>
    </xf>
    <xf numFmtId="180" fontId="35" fillId="0" borderId="31" xfId="17" applyNumberFormat="1" applyFont="1" applyBorder="1" applyAlignment="1">
      <alignment horizontal="center" vertical="center" shrinkToFit="1"/>
    </xf>
    <xf numFmtId="180" fontId="35" fillId="0" borderId="11" xfId="17" applyNumberFormat="1" applyFont="1" applyBorder="1" applyAlignment="1">
      <alignment horizontal="center" vertical="center" shrinkToFit="1"/>
    </xf>
    <xf numFmtId="180" fontId="35" fillId="0" borderId="23" xfId="17" applyNumberFormat="1" applyFont="1" applyBorder="1" applyAlignment="1">
      <alignment horizontal="center" vertical="center" shrinkToFit="1"/>
    </xf>
    <xf numFmtId="0" fontId="84" fillId="0" borderId="34" xfId="17" applyFont="1" applyBorder="1" applyAlignment="1">
      <alignment horizontal="center" vertical="center"/>
    </xf>
    <xf numFmtId="0" fontId="84" fillId="0" borderId="148" xfId="17" applyFont="1" applyBorder="1" applyAlignment="1">
      <alignment horizontal="center" vertical="center"/>
    </xf>
    <xf numFmtId="0" fontId="84" fillId="0" borderId="38" xfId="17" applyFont="1" applyBorder="1" applyAlignment="1">
      <alignment horizontal="center" vertical="center"/>
    </xf>
    <xf numFmtId="0" fontId="84" fillId="0" borderId="157" xfId="17" applyFont="1" applyBorder="1" applyAlignment="1">
      <alignment horizontal="center" vertical="center"/>
    </xf>
    <xf numFmtId="181" fontId="84" fillId="0" borderId="157" xfId="17" applyNumberFormat="1" applyFont="1" applyBorder="1" applyAlignment="1">
      <alignment horizontal="center" vertical="center" shrinkToFit="1"/>
    </xf>
    <xf numFmtId="181" fontId="84" fillId="0" borderId="86" xfId="17" applyNumberFormat="1" applyFont="1" applyBorder="1" applyAlignment="1">
      <alignment horizontal="center" vertical="center" shrinkToFit="1"/>
    </xf>
    <xf numFmtId="0" fontId="35" fillId="0" borderId="189" xfId="17" applyFont="1" applyBorder="1" applyAlignment="1">
      <alignment horizontal="center" vertical="center"/>
    </xf>
    <xf numFmtId="0" fontId="35" fillId="0" borderId="188" xfId="17" applyFont="1" applyBorder="1" applyAlignment="1">
      <alignment horizontal="center" vertical="center"/>
    </xf>
    <xf numFmtId="0" fontId="84" fillId="3" borderId="53" xfId="17" applyFont="1" applyFill="1" applyBorder="1" applyAlignment="1">
      <alignment horizontal="center" vertical="center" shrinkToFit="1"/>
    </xf>
    <xf numFmtId="0" fontId="84" fillId="0" borderId="3" xfId="17" applyFont="1" applyBorder="1" applyAlignment="1">
      <alignment horizontal="center" vertical="center"/>
    </xf>
    <xf numFmtId="0" fontId="87" fillId="0" borderId="11" xfId="33" applyFont="1" applyBorder="1" applyAlignment="1">
      <alignment horizontal="center" vertical="center"/>
    </xf>
    <xf numFmtId="0" fontId="87" fillId="3" borderId="11" xfId="33" applyFont="1" applyFill="1" applyBorder="1" applyAlignment="1" applyProtection="1">
      <alignment horizontal="center" vertical="center" shrinkToFit="1"/>
      <protection locked="0"/>
    </xf>
    <xf numFmtId="0" fontId="87" fillId="0" borderId="16" xfId="33" applyFont="1" applyBorder="1" applyAlignment="1">
      <alignment horizontal="center" vertical="center"/>
    </xf>
    <xf numFmtId="0" fontId="87" fillId="0" borderId="20" xfId="33" applyFont="1" applyBorder="1" applyAlignment="1">
      <alignment horizontal="center" vertical="center"/>
    </xf>
    <xf numFmtId="0" fontId="87" fillId="0" borderId="10" xfId="33" applyFont="1" applyBorder="1" applyAlignment="1">
      <alignment horizontal="center" vertical="center"/>
    </xf>
    <xf numFmtId="0" fontId="87" fillId="3" borderId="16" xfId="33" applyFont="1" applyFill="1" applyBorder="1" applyAlignment="1">
      <alignment horizontal="center" vertical="center"/>
    </xf>
    <xf numFmtId="0" fontId="87" fillId="3" borderId="20" xfId="33" applyFont="1" applyFill="1" applyBorder="1" applyAlignment="1">
      <alignment horizontal="center" vertical="center"/>
    </xf>
    <xf numFmtId="0" fontId="87" fillId="3" borderId="10" xfId="33" applyFont="1" applyFill="1" applyBorder="1" applyAlignment="1">
      <alignment horizontal="center" vertical="center"/>
    </xf>
    <xf numFmtId="0" fontId="87" fillId="3" borderId="11" xfId="33" applyFont="1" applyFill="1" applyBorder="1" applyAlignment="1" applyProtection="1">
      <alignment horizontal="center" vertical="center"/>
      <protection locked="0"/>
    </xf>
    <xf numFmtId="0" fontId="87" fillId="3" borderId="16" xfId="33" applyFont="1" applyFill="1" applyBorder="1" applyAlignment="1" applyProtection="1">
      <alignment horizontal="center" vertical="center" shrinkToFit="1"/>
      <protection locked="0"/>
    </xf>
    <xf numFmtId="0" fontId="87" fillId="3" borderId="20" xfId="33" applyFont="1" applyFill="1" applyBorder="1" applyAlignment="1" applyProtection="1">
      <alignment horizontal="center" vertical="center" shrinkToFit="1"/>
      <protection locked="0"/>
    </xf>
    <xf numFmtId="0" fontId="87" fillId="3" borderId="10" xfId="33" applyFont="1" applyFill="1" applyBorder="1" applyAlignment="1" applyProtection="1">
      <alignment horizontal="center" vertical="center" shrinkToFit="1"/>
      <protection locked="0"/>
    </xf>
    <xf numFmtId="0" fontId="87" fillId="11" borderId="0" xfId="33" applyFont="1" applyFill="1" applyAlignment="1" applyProtection="1">
      <alignment horizontal="center" vertical="center" shrinkToFit="1"/>
      <protection locked="0"/>
    </xf>
    <xf numFmtId="0" fontId="102" fillId="0" borderId="48" xfId="33" applyFont="1" applyBorder="1" applyAlignment="1">
      <alignment horizontal="center" vertical="center" shrinkToFit="1"/>
    </xf>
    <xf numFmtId="0" fontId="102" fillId="0" borderId="33" xfId="33" applyFont="1" applyBorder="1" applyAlignment="1">
      <alignment horizontal="center" vertical="center" shrinkToFit="1"/>
    </xf>
    <xf numFmtId="0" fontId="103" fillId="0" borderId="16" xfId="33" applyFont="1" applyBorder="1" applyAlignment="1">
      <alignment horizontal="center" vertical="center" wrapText="1" shrinkToFit="1"/>
    </xf>
    <xf numFmtId="0" fontId="103" fillId="0" borderId="20" xfId="33" applyFont="1" applyBorder="1" applyAlignment="1">
      <alignment horizontal="center" vertical="center" shrinkToFit="1"/>
    </xf>
    <xf numFmtId="0" fontId="103" fillId="0" borderId="10" xfId="33" applyFont="1" applyBorder="1" applyAlignment="1">
      <alignment horizontal="center" vertical="center" shrinkToFit="1"/>
    </xf>
    <xf numFmtId="0" fontId="102" fillId="0" borderId="89" xfId="33" applyFont="1" applyBorder="1" applyAlignment="1">
      <alignment horizontal="center" vertical="center" shrinkToFit="1"/>
    </xf>
    <xf numFmtId="0" fontId="39" fillId="0" borderId="34" xfId="33" applyFont="1" applyBorder="1" applyAlignment="1">
      <alignment horizontal="center" vertical="center"/>
    </xf>
    <xf numFmtId="0" fontId="39" fillId="0" borderId="40" xfId="33" applyFont="1" applyBorder="1" applyAlignment="1">
      <alignment horizontal="center" vertical="center"/>
    </xf>
    <xf numFmtId="0" fontId="39" fillId="0" borderId="148" xfId="33" applyFont="1" applyBorder="1" applyAlignment="1">
      <alignment horizontal="center" vertical="center"/>
    </xf>
    <xf numFmtId="0" fontId="87" fillId="0" borderId="105" xfId="33" applyFont="1" applyBorder="1" applyAlignment="1">
      <alignment horizontal="center" vertical="center"/>
    </xf>
    <xf numFmtId="0" fontId="87" fillId="0" borderId="8" xfId="33" applyFont="1" applyBorder="1" applyAlignment="1">
      <alignment horizontal="center" vertical="center"/>
    </xf>
    <xf numFmtId="0" fontId="87" fillId="0" borderId="146" xfId="33" applyFont="1" applyBorder="1" applyAlignment="1">
      <alignment horizontal="center" vertical="center"/>
    </xf>
    <xf numFmtId="0" fontId="87" fillId="0" borderId="6" xfId="33" applyFont="1" applyBorder="1" applyAlignment="1">
      <alignment horizontal="center" vertical="center"/>
    </xf>
    <xf numFmtId="0" fontId="87" fillId="0" borderId="66" xfId="33" applyFont="1" applyBorder="1" applyAlignment="1">
      <alignment horizontal="center" vertical="center"/>
    </xf>
    <xf numFmtId="0" fontId="87" fillId="0" borderId="89" xfId="33" applyFont="1" applyBorder="1" applyAlignment="1">
      <alignment horizontal="center" vertical="center"/>
    </xf>
    <xf numFmtId="0" fontId="87" fillId="0" borderId="48" xfId="33" applyFont="1" applyBorder="1" applyAlignment="1">
      <alignment horizontal="center" vertical="center"/>
    </xf>
    <xf numFmtId="0" fontId="87" fillId="0" borderId="30" xfId="33" applyFont="1" applyBorder="1" applyAlignment="1">
      <alignment horizontal="center" vertical="center"/>
    </xf>
    <xf numFmtId="0" fontId="87" fillId="0" borderId="51" xfId="33" applyFont="1" applyBorder="1" applyAlignment="1">
      <alignment horizontal="center" vertical="center"/>
    </xf>
    <xf numFmtId="0" fontId="87" fillId="0" borderId="43" xfId="33" applyFont="1" applyBorder="1" applyAlignment="1">
      <alignment horizontal="center" vertical="center"/>
    </xf>
    <xf numFmtId="0" fontId="87" fillId="0" borderId="52" xfId="33" applyFont="1" applyBorder="1" applyAlignment="1">
      <alignment horizontal="center" vertical="center"/>
    </xf>
    <xf numFmtId="0" fontId="87" fillId="0" borderId="67" xfId="33" applyFont="1" applyBorder="1" applyAlignment="1">
      <alignment horizontal="center" vertical="center"/>
    </xf>
    <xf numFmtId="0" fontId="87" fillId="0" borderId="68" xfId="33" applyFont="1" applyBorder="1" applyAlignment="1">
      <alignment horizontal="center" vertical="center"/>
    </xf>
    <xf numFmtId="0" fontId="102" fillId="0" borderId="0" xfId="33" applyFont="1" applyAlignment="1">
      <alignment horizontal="center" vertical="center" shrinkToFit="1"/>
    </xf>
    <xf numFmtId="0" fontId="102" fillId="0" borderId="13" xfId="33" applyFont="1" applyBorder="1" applyAlignment="1">
      <alignment horizontal="center" vertical="center" shrinkToFit="1"/>
    </xf>
    <xf numFmtId="0" fontId="102" fillId="0" borderId="6" xfId="33" applyFont="1" applyBorder="1" applyAlignment="1">
      <alignment horizontal="center" vertical="center" shrinkToFit="1"/>
    </xf>
    <xf numFmtId="0" fontId="102" fillId="0" borderId="84" xfId="33" applyFont="1" applyBorder="1" applyAlignment="1">
      <alignment horizontal="center" vertical="center" shrinkToFit="1"/>
    </xf>
    <xf numFmtId="0" fontId="102" fillId="0" borderId="66" xfId="33" applyFont="1" applyBorder="1" applyAlignment="1">
      <alignment horizontal="center" vertical="center" shrinkToFit="1"/>
    </xf>
    <xf numFmtId="0" fontId="102" fillId="0" borderId="30" xfId="33" applyFont="1" applyBorder="1" applyAlignment="1">
      <alignment horizontal="center" vertical="center" shrinkToFit="1"/>
    </xf>
    <xf numFmtId="0" fontId="87" fillId="0" borderId="34" xfId="33" applyFont="1" applyBorder="1" applyAlignment="1">
      <alignment horizontal="center" vertical="center" shrinkToFit="1"/>
    </xf>
    <xf numFmtId="0" fontId="87" fillId="0" borderId="40" xfId="33" applyFont="1" applyBorder="1" applyAlignment="1">
      <alignment horizontal="center" vertical="center" shrinkToFit="1"/>
    </xf>
    <xf numFmtId="0" fontId="87" fillId="0" borderId="148" xfId="33" applyFont="1" applyBorder="1" applyAlignment="1">
      <alignment horizontal="center" vertical="center" shrinkToFit="1"/>
    </xf>
    <xf numFmtId="0" fontId="87" fillId="0" borderId="28" xfId="33" applyFont="1" applyBorder="1" applyAlignment="1">
      <alignment horizontal="center" vertical="center"/>
    </xf>
    <xf numFmtId="191" fontId="101" fillId="3" borderId="26" xfId="33" applyNumberFormat="1" applyFont="1" applyFill="1" applyBorder="1" applyAlignment="1" applyProtection="1">
      <alignment horizontal="right" vertical="center"/>
      <protection locked="0"/>
    </xf>
    <xf numFmtId="191" fontId="101" fillId="3" borderId="48" xfId="33" applyNumberFormat="1" applyFont="1" applyFill="1" applyBorder="1" applyAlignment="1" applyProtection="1">
      <alignment horizontal="right" vertical="center"/>
      <protection locked="0"/>
    </xf>
    <xf numFmtId="191" fontId="101" fillId="3" borderId="48" xfId="33" applyNumberFormat="1" applyFont="1" applyFill="1" applyBorder="1" applyAlignment="1" applyProtection="1">
      <alignment horizontal="right" vertical="center" shrinkToFit="1"/>
      <protection locked="0"/>
    </xf>
    <xf numFmtId="191" fontId="101" fillId="3" borderId="200" xfId="33" applyNumberFormat="1" applyFont="1" applyFill="1" applyBorder="1" applyAlignment="1" applyProtection="1">
      <alignment horizontal="right" vertical="center" shrinkToFit="1"/>
      <protection locked="0"/>
    </xf>
    <xf numFmtId="191" fontId="101" fillId="3" borderId="199" xfId="33" applyNumberFormat="1" applyFont="1" applyFill="1" applyBorder="1" applyAlignment="1" applyProtection="1">
      <alignment horizontal="right" vertical="center" shrinkToFit="1"/>
      <protection locked="0"/>
    </xf>
    <xf numFmtId="191" fontId="101" fillId="3" borderId="198" xfId="33" applyNumberFormat="1" applyFont="1" applyFill="1" applyBorder="1" applyAlignment="1" applyProtection="1">
      <alignment horizontal="right" vertical="center" shrinkToFit="1"/>
      <protection locked="0"/>
    </xf>
    <xf numFmtId="191" fontId="101" fillId="3" borderId="16" xfId="33" applyNumberFormat="1" applyFont="1" applyFill="1" applyBorder="1" applyAlignment="1" applyProtection="1">
      <alignment horizontal="right" vertical="center" shrinkToFit="1"/>
      <protection locked="0"/>
    </xf>
    <xf numFmtId="191" fontId="101" fillId="3" borderId="20" xfId="33" applyNumberFormat="1" applyFont="1" applyFill="1" applyBorder="1" applyAlignment="1" applyProtection="1">
      <alignment horizontal="right" vertical="center" shrinkToFit="1"/>
      <protection locked="0"/>
    </xf>
    <xf numFmtId="191" fontId="101" fillId="3" borderId="28" xfId="33" applyNumberFormat="1" applyFont="1" applyFill="1" applyBorder="1" applyAlignment="1" applyProtection="1">
      <alignment horizontal="right" vertical="center" shrinkToFit="1"/>
      <protection locked="0"/>
    </xf>
    <xf numFmtId="191" fontId="101" fillId="3" borderId="2" xfId="33" applyNumberFormat="1" applyFont="1" applyFill="1" applyBorder="1" applyAlignment="1" applyProtection="1">
      <alignment horizontal="right" vertical="center" shrinkToFit="1"/>
      <protection locked="0"/>
    </xf>
    <xf numFmtId="191" fontId="101" fillId="0" borderId="20" xfId="33" applyNumberFormat="1" applyFont="1" applyBorder="1" applyAlignment="1">
      <alignment horizontal="right" vertical="center" shrinkToFit="1"/>
    </xf>
    <xf numFmtId="191" fontId="101" fillId="0" borderId="26" xfId="33" applyNumberFormat="1" applyFont="1" applyBorder="1" applyAlignment="1">
      <alignment horizontal="right" vertical="center" shrinkToFit="1"/>
    </xf>
    <xf numFmtId="191" fontId="101" fillId="0" borderId="48" xfId="33" applyNumberFormat="1" applyFont="1" applyBorder="1" applyAlignment="1">
      <alignment horizontal="right" vertical="center" shrinkToFit="1"/>
    </xf>
    <xf numFmtId="191" fontId="101" fillId="0" borderId="30" xfId="33" applyNumberFormat="1" applyFont="1" applyBorder="1" applyAlignment="1">
      <alignment horizontal="right" vertical="center" shrinkToFit="1"/>
    </xf>
    <xf numFmtId="191" fontId="101" fillId="0" borderId="2" xfId="33" applyNumberFormat="1" applyFont="1" applyBorder="1" applyAlignment="1">
      <alignment horizontal="right" vertical="center" shrinkToFit="1"/>
    </xf>
    <xf numFmtId="191" fontId="101" fillId="0" borderId="26" xfId="33" applyNumberFormat="1" applyFont="1" applyBorder="1" applyAlignment="1">
      <alignment horizontal="right" vertical="center"/>
    </xf>
    <xf numFmtId="191" fontId="101" fillId="0" borderId="48" xfId="33" applyNumberFormat="1" applyFont="1" applyBorder="1" applyAlignment="1">
      <alignment horizontal="right" vertical="center"/>
    </xf>
    <xf numFmtId="191" fontId="101" fillId="0" borderId="219" xfId="33" applyNumberFormat="1" applyFont="1" applyBorder="1" applyAlignment="1">
      <alignment horizontal="right" vertical="center" shrinkToFit="1"/>
    </xf>
    <xf numFmtId="191" fontId="101" fillId="0" borderId="218" xfId="33" applyNumberFormat="1" applyFont="1" applyBorder="1" applyAlignment="1">
      <alignment horizontal="right" vertical="center" shrinkToFit="1"/>
    </xf>
    <xf numFmtId="191" fontId="101" fillId="0" borderId="217" xfId="33" applyNumberFormat="1" applyFont="1" applyBorder="1" applyAlignment="1">
      <alignment horizontal="right" vertical="center" shrinkToFit="1"/>
    </xf>
    <xf numFmtId="0" fontId="87" fillId="0" borderId="86" xfId="33" applyFont="1" applyBorder="1" applyAlignment="1">
      <alignment horizontal="center" vertical="center" shrinkToFit="1"/>
    </xf>
    <xf numFmtId="0" fontId="87" fillId="0" borderId="8" xfId="33" applyFont="1" applyBorder="1" applyAlignment="1">
      <alignment horizontal="center" vertical="center" shrinkToFit="1"/>
    </xf>
    <xf numFmtId="0" fontId="87" fillId="0" borderId="146" xfId="33" applyFont="1" applyBorder="1" applyAlignment="1">
      <alignment horizontal="center" vertical="center" shrinkToFit="1"/>
    </xf>
    <xf numFmtId="0" fontId="87" fillId="0" borderId="26" xfId="33" applyFont="1" applyBorder="1" applyAlignment="1">
      <alignment horizontal="center" vertical="center" shrinkToFit="1"/>
    </xf>
    <xf numFmtId="0" fontId="87" fillId="0" borderId="48" xfId="33" applyFont="1" applyBorder="1" applyAlignment="1">
      <alignment horizontal="center" vertical="center" shrinkToFit="1"/>
    </xf>
    <xf numFmtId="0" fontId="87" fillId="0" borderId="30" xfId="33" applyFont="1" applyBorder="1" applyAlignment="1">
      <alignment horizontal="center" vertical="center" shrinkToFit="1"/>
    </xf>
    <xf numFmtId="190" fontId="101" fillId="0" borderId="47" xfId="33" applyNumberFormat="1" applyFont="1" applyBorder="1" applyAlignment="1">
      <alignment horizontal="center" vertical="center" shrinkToFit="1"/>
    </xf>
    <xf numFmtId="190" fontId="101" fillId="0" borderId="61" xfId="33" applyNumberFormat="1" applyFont="1" applyBorder="1" applyAlignment="1">
      <alignment horizontal="center" vertical="center" shrinkToFit="1"/>
    </xf>
    <xf numFmtId="190" fontId="101" fillId="0" borderId="84" xfId="33" applyNumberFormat="1" applyFont="1" applyBorder="1" applyAlignment="1">
      <alignment horizontal="right" vertical="center" shrinkToFit="1"/>
    </xf>
    <xf numFmtId="190" fontId="101" fillId="0" borderId="0" xfId="33" applyNumberFormat="1" applyFont="1" applyAlignment="1">
      <alignment horizontal="right" vertical="center" shrinkToFit="1"/>
    </xf>
    <xf numFmtId="190" fontId="101" fillId="0" borderId="66" xfId="33" applyNumberFormat="1" applyFont="1" applyBorder="1" applyAlignment="1">
      <alignment horizontal="right" vertical="center" shrinkToFit="1"/>
    </xf>
    <xf numFmtId="190" fontId="101" fillId="0" borderId="6" xfId="33" applyNumberFormat="1" applyFont="1" applyBorder="1" applyAlignment="1">
      <alignment horizontal="right" vertical="center" shrinkToFit="1"/>
    </xf>
    <xf numFmtId="0" fontId="98" fillId="0" borderId="152" xfId="33" applyFont="1" applyBorder="1" applyAlignment="1">
      <alignment horizontal="center" vertical="center" shrinkToFit="1"/>
    </xf>
    <xf numFmtId="0" fontId="98" fillId="0" borderId="47" xfId="33" applyFont="1" applyBorder="1" applyAlignment="1">
      <alignment horizontal="center" vertical="center" shrinkToFit="1"/>
    </xf>
    <xf numFmtId="0" fontId="98" fillId="0" borderId="61" xfId="33" applyFont="1" applyBorder="1" applyAlignment="1">
      <alignment horizontal="center" vertical="center" shrinkToFit="1"/>
    </xf>
    <xf numFmtId="190" fontId="101" fillId="0" borderId="154" xfId="33" applyNumberFormat="1" applyFont="1" applyBorder="1" applyAlignment="1">
      <alignment horizontal="center" vertical="center" shrinkToFit="1"/>
    </xf>
    <xf numFmtId="0" fontId="102" fillId="0" borderId="5" xfId="33" applyFont="1" applyBorder="1" applyAlignment="1">
      <alignment horizontal="center" vertical="center" wrapText="1" shrinkToFit="1"/>
    </xf>
    <xf numFmtId="0" fontId="102" fillId="0" borderId="21" xfId="33" applyFont="1" applyBorder="1" applyAlignment="1">
      <alignment horizontal="center" vertical="center" shrinkToFit="1"/>
    </xf>
    <xf numFmtId="0" fontId="102" fillId="0" borderId="12" xfId="33" applyFont="1" applyBorder="1" applyAlignment="1">
      <alignment horizontal="center" vertical="center" shrinkToFit="1"/>
    </xf>
    <xf numFmtId="0" fontId="87" fillId="0" borderId="216" xfId="33" applyFont="1" applyBorder="1" applyAlignment="1">
      <alignment horizontal="center" vertical="center"/>
    </xf>
    <xf numFmtId="0" fontId="87" fillId="0" borderId="215" xfId="33" applyFont="1" applyBorder="1" applyAlignment="1">
      <alignment horizontal="center" vertical="center"/>
    </xf>
    <xf numFmtId="0" fontId="87" fillId="0" borderId="214" xfId="33" applyFont="1" applyBorder="1" applyAlignment="1">
      <alignment horizontal="center" vertical="center"/>
    </xf>
    <xf numFmtId="190" fontId="101" fillId="0" borderId="213" xfId="33" applyNumberFormat="1" applyFont="1" applyBorder="1" applyAlignment="1">
      <alignment horizontal="right" vertical="center" shrinkToFit="1"/>
    </xf>
    <xf numFmtId="190" fontId="101" fillId="0" borderId="212" xfId="33" applyNumberFormat="1" applyFont="1" applyBorder="1" applyAlignment="1">
      <alignment horizontal="right" vertical="center" shrinkToFit="1"/>
    </xf>
    <xf numFmtId="190" fontId="101" fillId="0" borderId="211" xfId="33" applyNumberFormat="1" applyFont="1" applyBorder="1" applyAlignment="1">
      <alignment horizontal="right" vertical="center" shrinkToFit="1"/>
    </xf>
    <xf numFmtId="190" fontId="101" fillId="0" borderId="22" xfId="33" applyNumberFormat="1" applyFont="1" applyBorder="1" applyAlignment="1">
      <alignment horizontal="right" vertical="center" shrinkToFit="1"/>
    </xf>
    <xf numFmtId="0" fontId="87" fillId="0" borderId="22" xfId="33" applyFont="1" applyBorder="1" applyAlignment="1">
      <alignment horizontal="center" vertical="center"/>
    </xf>
    <xf numFmtId="0" fontId="87" fillId="0" borderId="69" xfId="33" applyFont="1" applyBorder="1" applyAlignment="1">
      <alignment horizontal="center" vertical="center"/>
    </xf>
    <xf numFmtId="0" fontId="41" fillId="0" borderId="0" xfId="4" applyFont="1" applyAlignment="1">
      <alignment horizontal="left" vertical="center"/>
    </xf>
    <xf numFmtId="0" fontId="41" fillId="0" borderId="0" xfId="4" applyFont="1" applyAlignment="1">
      <alignment horizontal="right" vertical="center"/>
    </xf>
    <xf numFmtId="0" fontId="42" fillId="0" borderId="74" xfId="28" applyFont="1" applyBorder="1" applyAlignment="1">
      <alignment horizontal="center" vertical="center"/>
    </xf>
    <xf numFmtId="0" fontId="39" fillId="0" borderId="89" xfId="17" applyFont="1" applyBorder="1">
      <alignment vertical="center"/>
    </xf>
    <xf numFmtId="0" fontId="39" fillId="0" borderId="48" xfId="17" applyFont="1" applyBorder="1">
      <alignment vertical="center"/>
    </xf>
    <xf numFmtId="0" fontId="38" fillId="0" borderId="48" xfId="3" applyFont="1" applyBorder="1" applyAlignment="1">
      <alignment vertical="center"/>
    </xf>
    <xf numFmtId="0" fontId="46" fillId="0" borderId="16" xfId="17" applyFont="1" applyBorder="1" applyAlignment="1">
      <alignment horizontal="center" vertical="center"/>
    </xf>
    <xf numFmtId="0" fontId="46" fillId="0" borderId="20" xfId="17" applyFont="1" applyBorder="1" applyAlignment="1">
      <alignment horizontal="center" vertical="center"/>
    </xf>
    <xf numFmtId="0" fontId="46" fillId="0" borderId="28" xfId="17" applyFont="1" applyBorder="1" applyAlignment="1">
      <alignment horizontal="center" vertical="center"/>
    </xf>
    <xf numFmtId="0" fontId="39" fillId="0" borderId="2" xfId="17" applyFont="1" applyBorder="1">
      <alignment vertical="center"/>
    </xf>
    <xf numFmtId="0" fontId="39" fillId="0" borderId="20" xfId="17" applyFont="1" applyBorder="1">
      <alignment vertical="center"/>
    </xf>
    <xf numFmtId="0" fontId="38" fillId="0" borderId="20" xfId="3" applyFont="1" applyBorder="1" applyAlignment="1">
      <alignment vertical="center"/>
    </xf>
    <xf numFmtId="0" fontId="39" fillId="0" borderId="16" xfId="17" applyFont="1" applyBorder="1" applyAlignment="1">
      <alignment horizontal="center" vertical="center"/>
    </xf>
    <xf numFmtId="0" fontId="39" fillId="0" borderId="20" xfId="17" applyFont="1" applyBorder="1" applyAlignment="1">
      <alignment horizontal="center" vertical="center"/>
    </xf>
    <xf numFmtId="0" fontId="39" fillId="0" borderId="28" xfId="17" applyFont="1" applyBorder="1" applyAlignment="1">
      <alignment horizontal="center" vertical="center"/>
    </xf>
    <xf numFmtId="0" fontId="45" fillId="0" borderId="158" xfId="28" applyFont="1" applyBorder="1" applyAlignment="1">
      <alignment horizontal="center" vertical="center" wrapText="1"/>
    </xf>
    <xf numFmtId="0" fontId="45" fillId="0" borderId="134" xfId="28" applyFont="1" applyBorder="1" applyAlignment="1">
      <alignment horizontal="center" vertical="center" wrapText="1"/>
    </xf>
    <xf numFmtId="0" fontId="45" fillId="0" borderId="170" xfId="28" applyFont="1" applyBorder="1" applyAlignment="1">
      <alignment horizontal="center" vertical="center" wrapText="1"/>
    </xf>
    <xf numFmtId="0" fontId="38" fillId="0" borderId="15" xfId="28" applyFont="1" applyBorder="1" applyAlignment="1">
      <alignment horizontal="center" vertical="center" wrapText="1"/>
    </xf>
    <xf numFmtId="0" fontId="38" fillId="0" borderId="19" xfId="28" applyFont="1" applyBorder="1" applyAlignment="1">
      <alignment horizontal="center" vertical="center" wrapText="1"/>
    </xf>
    <xf numFmtId="0" fontId="38" fillId="0" borderId="9" xfId="28" applyFont="1" applyBorder="1" applyAlignment="1">
      <alignment horizontal="center" vertical="center" wrapText="1"/>
    </xf>
    <xf numFmtId="0" fontId="45" fillId="0" borderId="2" xfId="28" applyFont="1" applyBorder="1" applyAlignment="1">
      <alignment horizontal="center" vertical="center" wrapText="1"/>
    </xf>
    <xf numFmtId="0" fontId="45" fillId="0" borderId="20" xfId="28" applyFont="1" applyBorder="1" applyAlignment="1">
      <alignment horizontal="center" vertical="center" wrapText="1"/>
    </xf>
    <xf numFmtId="0" fontId="45" fillId="0" borderId="10" xfId="28" applyFont="1" applyBorder="1" applyAlignment="1">
      <alignment horizontal="center" vertical="center" wrapText="1"/>
    </xf>
    <xf numFmtId="0" fontId="38" fillId="0" borderId="90" xfId="28" applyFont="1" applyBorder="1" applyAlignment="1">
      <alignment horizontal="center" vertical="center" wrapText="1"/>
    </xf>
    <xf numFmtId="0" fontId="38" fillId="0" borderId="22" xfId="28" applyFont="1" applyBorder="1" applyAlignment="1">
      <alignment horizontal="center" vertical="center" wrapText="1"/>
    </xf>
    <xf numFmtId="0" fontId="45" fillId="0" borderId="15" xfId="28" applyFont="1" applyBorder="1" applyAlignment="1">
      <alignment horizontal="center" vertical="center" wrapText="1"/>
    </xf>
    <xf numFmtId="0" fontId="45" fillId="0" borderId="19" xfId="28" applyFont="1" applyBorder="1" applyAlignment="1">
      <alignment horizontal="center" vertical="center" wrapText="1"/>
    </xf>
    <xf numFmtId="0" fontId="45" fillId="0" borderId="27" xfId="28" applyFont="1" applyBorder="1" applyAlignment="1">
      <alignment horizontal="center" vertical="center" wrapText="1"/>
    </xf>
    <xf numFmtId="0" fontId="45" fillId="0" borderId="16" xfId="28" applyFont="1" applyBorder="1" applyAlignment="1">
      <alignment horizontal="center" vertical="center" wrapText="1"/>
    </xf>
    <xf numFmtId="0" fontId="45" fillId="0" borderId="28" xfId="28" applyFont="1" applyBorder="1" applyAlignment="1">
      <alignment horizontal="center" vertical="center" wrapText="1"/>
    </xf>
    <xf numFmtId="0" fontId="38" fillId="0" borderId="16" xfId="28" applyFont="1" applyBorder="1" applyAlignment="1">
      <alignment horizontal="center" vertical="center" wrapText="1"/>
    </xf>
    <xf numFmtId="0" fontId="38" fillId="0" borderId="10" xfId="28" applyFont="1" applyBorder="1" applyAlignment="1">
      <alignment horizontal="center" vertical="center" wrapText="1"/>
    </xf>
    <xf numFmtId="0" fontId="38" fillId="0" borderId="87" xfId="28" applyFont="1" applyBorder="1" applyAlignment="1">
      <alignment horizontal="center" vertical="center" wrapText="1"/>
    </xf>
    <xf numFmtId="0" fontId="38" fillId="0" borderId="74" xfId="28" applyFont="1" applyBorder="1" applyAlignment="1">
      <alignment horizontal="center" vertical="center" wrapText="1"/>
    </xf>
    <xf numFmtId="0" fontId="38" fillId="0" borderId="147" xfId="28" applyFont="1" applyBorder="1" applyAlignment="1">
      <alignment horizontal="center" vertical="center" wrapText="1"/>
    </xf>
    <xf numFmtId="0" fontId="45" fillId="0" borderId="43" xfId="28" applyFont="1" applyBorder="1" applyAlignment="1">
      <alignment horizontal="center" vertical="center" wrapText="1"/>
    </xf>
    <xf numFmtId="0" fontId="38" fillId="0" borderId="43" xfId="28" applyFont="1" applyBorder="1" applyAlignment="1">
      <alignment horizontal="center" vertical="center" wrapText="1"/>
    </xf>
    <xf numFmtId="0" fontId="38" fillId="0" borderId="0" xfId="28" applyFont="1" applyAlignment="1">
      <alignment horizontal="left" vertical="center"/>
    </xf>
    <xf numFmtId="0" fontId="38" fillId="0" borderId="0" xfId="28" applyFont="1" applyAlignment="1">
      <alignment vertical="center" wrapText="1"/>
    </xf>
    <xf numFmtId="0" fontId="38" fillId="0" borderId="0" xfId="28" applyFont="1" applyAlignment="1">
      <alignment horizontal="left" vertical="center" wrapText="1"/>
    </xf>
    <xf numFmtId="0" fontId="38" fillId="0" borderId="105" xfId="28" applyFont="1" applyBorder="1" applyAlignment="1">
      <alignment horizontal="center" vertical="center" wrapText="1"/>
    </xf>
    <xf numFmtId="0" fontId="38" fillId="0" borderId="8" xfId="28" applyFont="1" applyBorder="1" applyAlignment="1">
      <alignment horizontal="center" vertical="center" wrapText="1"/>
    </xf>
    <xf numFmtId="0" fontId="38" fillId="0" borderId="89" xfId="28" applyFont="1" applyBorder="1" applyAlignment="1">
      <alignment horizontal="center" vertical="center" wrapText="1"/>
    </xf>
    <xf numFmtId="0" fontId="38" fillId="0" borderId="48" xfId="28" applyFont="1" applyBorder="1" applyAlignment="1">
      <alignment horizontal="center" vertical="center" wrapText="1"/>
    </xf>
    <xf numFmtId="0" fontId="38" fillId="0" borderId="157" xfId="28" applyFont="1" applyBorder="1" applyAlignment="1">
      <alignment horizontal="center" vertical="center" wrapText="1"/>
    </xf>
    <xf numFmtId="0" fontId="38" fillId="0" borderId="31" xfId="28" applyFont="1" applyBorder="1" applyAlignment="1">
      <alignment horizontal="center" vertical="center" wrapText="1"/>
    </xf>
    <xf numFmtId="0" fontId="44" fillId="0" borderId="146" xfId="28" applyFont="1" applyBorder="1" applyAlignment="1">
      <alignment horizontal="center" vertical="center" wrapText="1"/>
    </xf>
    <xf numFmtId="0" fontId="44" fillId="0" borderId="30" xfId="28" applyFont="1" applyBorder="1" applyAlignment="1">
      <alignment horizontal="center" vertical="center" wrapText="1"/>
    </xf>
    <xf numFmtId="0" fontId="38" fillId="0" borderId="23" xfId="28" applyFont="1" applyBorder="1" applyAlignment="1">
      <alignment horizontal="center" vertical="center" wrapText="1"/>
    </xf>
    <xf numFmtId="0" fontId="38" fillId="0" borderId="24" xfId="28" applyFont="1" applyBorder="1" applyAlignment="1">
      <alignment horizontal="center" vertical="center" wrapText="1"/>
    </xf>
    <xf numFmtId="0" fontId="44" fillId="0" borderId="23" xfId="28" applyFont="1" applyBorder="1" applyAlignment="1">
      <alignment horizontal="center" vertical="center" wrapText="1"/>
    </xf>
    <xf numFmtId="0" fontId="44" fillId="0" borderId="24" xfId="28" applyFont="1" applyBorder="1" applyAlignment="1">
      <alignment horizontal="center" vertical="center" wrapText="1"/>
    </xf>
    <xf numFmtId="0" fontId="44" fillId="0" borderId="31" xfId="28" applyFont="1" applyBorder="1" applyAlignment="1">
      <alignment horizontal="center" vertical="center" wrapText="1"/>
    </xf>
    <xf numFmtId="0" fontId="44" fillId="0" borderId="10" xfId="28" applyFont="1" applyBorder="1" applyAlignment="1">
      <alignment horizontal="center" vertical="center" wrapText="1"/>
    </xf>
    <xf numFmtId="0" fontId="45" fillId="0" borderId="17" xfId="28" applyFont="1" applyBorder="1" applyAlignment="1">
      <alignment horizontal="center" vertical="center" wrapText="1"/>
    </xf>
    <xf numFmtId="0" fontId="45" fillId="0" borderId="21" xfId="28" applyFont="1" applyBorder="1" applyAlignment="1">
      <alignment horizontal="center" vertical="center" wrapText="1"/>
    </xf>
    <xf numFmtId="0" fontId="45" fillId="0" borderId="29" xfId="28" applyFont="1" applyBorder="1" applyAlignment="1">
      <alignment horizontal="center" vertical="center" wrapText="1"/>
    </xf>
    <xf numFmtId="0" fontId="45" fillId="0" borderId="26" xfId="28" applyFont="1" applyBorder="1" applyAlignment="1">
      <alignment horizontal="center" vertical="center" wrapText="1"/>
    </xf>
    <xf numFmtId="0" fontId="45" fillId="0" borderId="48" xfId="28" applyFont="1" applyBorder="1" applyAlignment="1">
      <alignment horizontal="center" vertical="center" wrapText="1"/>
    </xf>
    <xf numFmtId="0" fontId="45" fillId="0" borderId="30" xfId="28" applyFont="1" applyBorder="1" applyAlignment="1">
      <alignment horizontal="center" vertical="center" wrapText="1"/>
    </xf>
    <xf numFmtId="0" fontId="13" fillId="0" borderId="13" xfId="2" applyFont="1" applyBorder="1" applyAlignment="1">
      <alignment horizontal="center" vertical="center" wrapText="1"/>
    </xf>
    <xf numFmtId="0" fontId="13" fillId="0" borderId="23" xfId="28" applyFont="1" applyBorder="1" applyAlignment="1">
      <alignment horizontal="center" vertical="center" wrapText="1"/>
    </xf>
    <xf numFmtId="0" fontId="13" fillId="0" borderId="24" xfId="28" applyFont="1" applyBorder="1" applyAlignment="1">
      <alignment horizontal="center" vertical="center" wrapText="1"/>
    </xf>
    <xf numFmtId="0" fontId="38" fillId="0" borderId="84" xfId="28" applyFont="1" applyBorder="1" applyAlignment="1">
      <alignment horizontal="center" vertical="center" wrapText="1"/>
    </xf>
    <xf numFmtId="0" fontId="38" fillId="0" borderId="0" xfId="28" applyFont="1" applyAlignment="1">
      <alignment horizontal="center" vertical="center" wrapText="1"/>
    </xf>
    <xf numFmtId="0" fontId="38" fillId="0" borderId="66" xfId="28" applyFont="1" applyBorder="1" applyAlignment="1">
      <alignment horizontal="center" vertical="center" wrapText="1"/>
    </xf>
    <xf numFmtId="0" fontId="38" fillId="0" borderId="51" xfId="28" applyFont="1" applyBorder="1" applyAlignment="1">
      <alignment horizontal="center" vertical="center" wrapText="1"/>
    </xf>
    <xf numFmtId="0" fontId="38" fillId="0" borderId="52" xfId="28" applyFont="1" applyBorder="1" applyAlignment="1">
      <alignment horizontal="center" vertical="center" wrapText="1"/>
    </xf>
    <xf numFmtId="0" fontId="38" fillId="0" borderId="53" xfId="28" applyFont="1" applyBorder="1" applyAlignment="1">
      <alignment horizontal="center" vertical="center" wrapText="1"/>
    </xf>
    <xf numFmtId="0" fontId="38" fillId="0" borderId="172" xfId="28" applyFont="1" applyBorder="1" applyAlignment="1">
      <alignment horizontal="center" vertical="center" wrapText="1"/>
    </xf>
    <xf numFmtId="0" fontId="38" fillId="0" borderId="173" xfId="28" applyFont="1" applyBorder="1" applyAlignment="1">
      <alignment horizontal="center" vertical="center" wrapText="1"/>
    </xf>
    <xf numFmtId="0" fontId="38" fillId="0" borderId="174" xfId="28" applyFont="1" applyBorder="1" applyAlignment="1">
      <alignment horizontal="center" vertical="center" wrapText="1"/>
    </xf>
    <xf numFmtId="0" fontId="38" fillId="0" borderId="36" xfId="28" applyFont="1" applyBorder="1" applyAlignment="1">
      <alignment horizontal="center" vertical="center" wrapText="1"/>
    </xf>
    <xf numFmtId="0" fontId="38" fillId="0" borderId="37" xfId="28" applyFont="1" applyBorder="1" applyAlignment="1">
      <alignment horizontal="center" vertical="center" wrapText="1"/>
    </xf>
    <xf numFmtId="0" fontId="38" fillId="0" borderId="39" xfId="28" applyFont="1" applyBorder="1" applyAlignment="1">
      <alignment horizontal="center" vertical="center" wrapText="1"/>
    </xf>
    <xf numFmtId="0" fontId="44" fillId="0" borderId="20" xfId="28" applyFont="1" applyBorder="1" applyAlignment="1">
      <alignment horizontal="center" vertical="center" wrapText="1"/>
    </xf>
    <xf numFmtId="0" fontId="105" fillId="0" borderId="0" xfId="17" applyFont="1" applyAlignment="1">
      <alignment horizontal="left" vertical="center" wrapText="1"/>
    </xf>
    <xf numFmtId="0" fontId="79" fillId="0" borderId="105" xfId="17" applyFont="1" applyBorder="1" applyAlignment="1">
      <alignment horizontal="center" vertical="center" wrapText="1"/>
    </xf>
    <xf numFmtId="0" fontId="79" fillId="0" borderId="8" xfId="17" applyFont="1" applyBorder="1" applyAlignment="1">
      <alignment horizontal="center" vertical="center" wrapText="1"/>
    </xf>
    <xf numFmtId="0" fontId="79" fillId="0" borderId="88" xfId="17" applyFont="1" applyBorder="1" applyAlignment="1">
      <alignment horizontal="center" vertical="center" wrapText="1"/>
    </xf>
    <xf numFmtId="0" fontId="79" fillId="0" borderId="89" xfId="17" applyFont="1" applyBorder="1" applyAlignment="1">
      <alignment horizontal="center" vertical="center" wrapText="1"/>
    </xf>
    <xf numFmtId="0" fontId="79" fillId="0" borderId="48" xfId="17" applyFont="1" applyBorder="1" applyAlignment="1">
      <alignment horizontal="center" vertical="center" wrapText="1"/>
    </xf>
    <xf numFmtId="0" fontId="79" fillId="0" borderId="33" xfId="17" applyFont="1" applyBorder="1" applyAlignment="1">
      <alignment horizontal="center" vertical="center" wrapText="1"/>
    </xf>
    <xf numFmtId="0" fontId="79" fillId="0" borderId="19" xfId="17" applyFont="1" applyBorder="1" applyAlignment="1">
      <alignment horizontal="center" vertical="center" wrapText="1"/>
    </xf>
    <xf numFmtId="0" fontId="79" fillId="0" borderId="27" xfId="17" applyFont="1" applyBorder="1" applyAlignment="1">
      <alignment horizontal="center" vertical="center" wrapText="1"/>
    </xf>
    <xf numFmtId="0" fontId="76" fillId="0" borderId="26" xfId="17" applyFont="1" applyBorder="1" applyAlignment="1">
      <alignment horizontal="center" vertical="center" wrapText="1"/>
    </xf>
    <xf numFmtId="0" fontId="76" fillId="0" borderId="48" xfId="17" applyFont="1" applyBorder="1" applyAlignment="1">
      <alignment horizontal="center" vertical="center" wrapText="1"/>
    </xf>
    <xf numFmtId="0" fontId="76" fillId="0" borderId="30" xfId="17" applyFont="1" applyBorder="1" applyAlignment="1">
      <alignment horizontal="center" vertical="center" wrapText="1"/>
    </xf>
    <xf numFmtId="0" fontId="79" fillId="0" borderId="90" xfId="17" applyFont="1" applyBorder="1" applyAlignment="1">
      <alignment horizontal="center" vertical="center" shrinkToFit="1"/>
    </xf>
    <xf numFmtId="0" fontId="79" fillId="0" borderId="22" xfId="17" applyFont="1" applyBorder="1" applyAlignment="1">
      <alignment horizontal="center" vertical="center" shrinkToFit="1"/>
    </xf>
    <xf numFmtId="0" fontId="79" fillId="0" borderId="25" xfId="17" applyFont="1" applyBorder="1" applyAlignment="1">
      <alignment horizontal="center" vertical="center" shrinkToFit="1"/>
    </xf>
    <xf numFmtId="0" fontId="79" fillId="0" borderId="22" xfId="17" applyFont="1" applyBorder="1" applyAlignment="1">
      <alignment horizontal="center" vertical="center" wrapText="1" shrinkToFit="1"/>
    </xf>
    <xf numFmtId="0" fontId="79" fillId="0" borderId="25" xfId="17" applyFont="1" applyBorder="1" applyAlignment="1">
      <alignment horizontal="center" vertical="center" wrapText="1" shrinkToFit="1"/>
    </xf>
    <xf numFmtId="0" fontId="79" fillId="0" borderId="54" xfId="17" applyFont="1" applyBorder="1" applyAlignment="1">
      <alignment horizontal="center" vertical="center" wrapText="1" shrinkToFit="1"/>
    </xf>
    <xf numFmtId="0" fontId="79" fillId="0" borderId="69" xfId="17" applyFont="1" applyBorder="1" applyAlignment="1">
      <alignment horizontal="center" vertical="center" wrapText="1" shrinkToFit="1"/>
    </xf>
    <xf numFmtId="0" fontId="79" fillId="0" borderId="53" xfId="17" applyFont="1" applyBorder="1" applyAlignment="1">
      <alignment horizontal="center" vertical="center" shrinkToFit="1"/>
    </xf>
    <xf numFmtId="0" fontId="79" fillId="0" borderId="44" xfId="17" applyFont="1" applyBorder="1" applyAlignment="1">
      <alignment horizontal="center" vertical="center" shrinkToFit="1"/>
    </xf>
    <xf numFmtId="0" fontId="105" fillId="0" borderId="8" xfId="17" applyFont="1" applyBorder="1" applyAlignment="1">
      <alignment horizontal="left" vertical="center" wrapText="1"/>
    </xf>
    <xf numFmtId="0" fontId="79" fillId="0" borderId="65" xfId="17" applyFont="1" applyBorder="1" applyAlignment="1">
      <alignment horizontal="center" vertical="center" shrinkToFit="1"/>
    </xf>
    <xf numFmtId="0" fontId="79" fillId="0" borderId="11" xfId="17" applyFont="1" applyBorder="1" applyAlignment="1">
      <alignment horizontal="center" vertical="center" shrinkToFit="1"/>
    </xf>
    <xf numFmtId="0" fontId="79" fillId="0" borderId="68" xfId="17" applyFont="1" applyBorder="1" applyAlignment="1">
      <alignment horizontal="center" vertical="center" shrinkToFit="1"/>
    </xf>
    <xf numFmtId="0" fontId="79" fillId="0" borderId="52" xfId="17" applyFont="1" applyBorder="1" applyAlignment="1">
      <alignment horizontal="center" vertical="center" shrinkToFit="1"/>
    </xf>
    <xf numFmtId="0" fontId="79" fillId="0" borderId="16" xfId="17" applyFont="1" applyBorder="1" applyAlignment="1">
      <alignment horizontal="center" vertical="center" shrinkToFit="1"/>
    </xf>
    <xf numFmtId="0" fontId="79" fillId="0" borderId="20" xfId="17" applyFont="1" applyBorder="1" applyAlignment="1">
      <alignment horizontal="center" vertical="center" shrinkToFit="1"/>
    </xf>
    <xf numFmtId="0" fontId="79" fillId="0" borderId="10" xfId="17" applyFont="1" applyBorder="1" applyAlignment="1">
      <alignment horizontal="center" vertical="center" shrinkToFit="1"/>
    </xf>
    <xf numFmtId="0" fontId="79" fillId="0" borderId="28" xfId="17" applyFont="1" applyBorder="1" applyAlignment="1">
      <alignment horizontal="center" vertical="center" shrinkToFit="1"/>
    </xf>
    <xf numFmtId="0" fontId="79" fillId="0" borderId="3" xfId="17" applyFont="1" applyBorder="1" applyAlignment="1">
      <alignment horizontal="distributed" vertical="center" indent="1"/>
    </xf>
    <xf numFmtId="0" fontId="79" fillId="0" borderId="23" xfId="17" applyFont="1" applyBorder="1" applyAlignment="1">
      <alignment horizontal="distributed" vertical="center" indent="1"/>
    </xf>
    <xf numFmtId="0" fontId="79" fillId="0" borderId="23" xfId="17" applyFont="1" applyBorder="1" applyAlignment="1">
      <alignment horizontal="center" vertical="center"/>
    </xf>
    <xf numFmtId="0" fontId="79" fillId="0" borderId="109" xfId="17" applyFont="1" applyBorder="1" applyAlignment="1">
      <alignment horizontal="center" vertical="center"/>
    </xf>
    <xf numFmtId="0" fontId="64" fillId="0" borderId="51" xfId="17" applyFont="1" applyBorder="1" applyAlignment="1">
      <alignment horizontal="center" vertical="center" wrapText="1" shrinkToFit="1"/>
    </xf>
    <xf numFmtId="0" fontId="64" fillId="0" borderId="43" xfId="17" applyFont="1" applyBorder="1" applyAlignment="1">
      <alignment horizontal="center" vertical="center" wrapText="1" shrinkToFit="1"/>
    </xf>
    <xf numFmtId="0" fontId="64" fillId="0" borderId="53" xfId="17" applyFont="1" applyBorder="1" applyAlignment="1">
      <alignment horizontal="center" vertical="center" wrapText="1" shrinkToFit="1"/>
    </xf>
    <xf numFmtId="0" fontId="64" fillId="0" borderId="44" xfId="17" applyFont="1" applyBorder="1" applyAlignment="1">
      <alignment horizontal="center" vertical="center" wrapText="1" shrinkToFit="1"/>
    </xf>
    <xf numFmtId="0" fontId="64" fillId="0" borderId="43" xfId="17" applyFont="1" applyBorder="1" applyAlignment="1">
      <alignment horizontal="center" vertical="center" shrinkToFit="1"/>
    </xf>
    <xf numFmtId="0" fontId="64" fillId="0" borderId="67" xfId="17" applyFont="1" applyBorder="1" applyAlignment="1">
      <alignment horizontal="center" vertical="center" shrinkToFit="1"/>
    </xf>
    <xf numFmtId="0" fontId="64" fillId="0" borderId="44" xfId="17" applyFont="1" applyBorder="1" applyAlignment="1">
      <alignment horizontal="center" vertical="center" shrinkToFit="1"/>
    </xf>
    <xf numFmtId="0" fontId="64" fillId="0" borderId="65" xfId="17" applyFont="1" applyBorder="1" applyAlignment="1">
      <alignment horizontal="center" vertical="center" shrinkToFit="1"/>
    </xf>
    <xf numFmtId="0" fontId="79" fillId="0" borderId="106" xfId="17" applyFont="1" applyBorder="1" applyAlignment="1">
      <alignment horizontal="center" vertical="center"/>
    </xf>
    <xf numFmtId="0" fontId="79" fillId="0" borderId="97" xfId="17" applyFont="1" applyBorder="1" applyAlignment="1">
      <alignment horizontal="center" vertical="center"/>
    </xf>
    <xf numFmtId="0" fontId="79" fillId="0" borderId="110" xfId="17" applyFont="1" applyBorder="1" applyAlignment="1">
      <alignment horizontal="center" vertical="center"/>
    </xf>
    <xf numFmtId="0" fontId="76" fillId="0" borderId="52" xfId="17" applyFont="1" applyBorder="1" applyAlignment="1">
      <alignment horizontal="center" vertical="center"/>
    </xf>
    <xf numFmtId="0" fontId="76" fillId="0" borderId="11" xfId="17" applyFont="1" applyBorder="1" applyAlignment="1">
      <alignment horizontal="center" vertical="center"/>
    </xf>
    <xf numFmtId="0" fontId="109" fillId="0" borderId="11" xfId="17" applyFont="1" applyBorder="1" applyAlignment="1">
      <alignment horizontal="center" vertical="center" wrapText="1"/>
    </xf>
    <xf numFmtId="0" fontId="109" fillId="0" borderId="68" xfId="17" applyFont="1" applyBorder="1" applyAlignment="1">
      <alignment horizontal="center" vertical="center" wrapText="1"/>
    </xf>
    <xf numFmtId="0" fontId="109" fillId="0" borderId="17" xfId="17" applyFont="1" applyBorder="1" applyAlignment="1">
      <alignment horizontal="center" vertical="center" wrapText="1"/>
    </xf>
    <xf numFmtId="0" fontId="109" fillId="0" borderId="21" xfId="17" applyFont="1" applyBorder="1" applyAlignment="1">
      <alignment horizontal="center" vertical="center" wrapText="1"/>
    </xf>
    <xf numFmtId="0" fontId="109" fillId="0" borderId="12" xfId="17" applyFont="1" applyBorder="1" applyAlignment="1">
      <alignment horizontal="center" vertical="center" wrapText="1"/>
    </xf>
    <xf numFmtId="0" fontId="109" fillId="0" borderId="84" xfId="17" applyFont="1" applyBorder="1" applyAlignment="1">
      <alignment horizontal="center" vertical="center" wrapText="1"/>
    </xf>
    <xf numFmtId="0" fontId="109" fillId="0" borderId="0" xfId="17" applyFont="1" applyAlignment="1">
      <alignment horizontal="center" vertical="center" wrapText="1"/>
    </xf>
    <xf numFmtId="0" fontId="109" fillId="0" borderId="13" xfId="17" applyFont="1" applyBorder="1" applyAlignment="1">
      <alignment horizontal="center" vertical="center" wrapText="1"/>
    </xf>
    <xf numFmtId="0" fontId="109" fillId="0" borderId="26" xfId="17" applyFont="1" applyBorder="1" applyAlignment="1">
      <alignment horizontal="center" vertical="center" wrapText="1"/>
    </xf>
    <xf numFmtId="0" fontId="109" fillId="0" borderId="48" xfId="17" applyFont="1" applyBorder="1" applyAlignment="1">
      <alignment horizontal="center" vertical="center" wrapText="1"/>
    </xf>
    <xf numFmtId="0" fontId="109" fillId="0" borderId="33" xfId="17" applyFont="1" applyBorder="1" applyAlignment="1">
      <alignment horizontal="center" vertical="center" wrapText="1"/>
    </xf>
    <xf numFmtId="0" fontId="110" fillId="0" borderId="0" xfId="17" applyFont="1" applyAlignment="1">
      <alignment horizontal="center" vertical="center"/>
    </xf>
    <xf numFmtId="0" fontId="79" fillId="0" borderId="51" xfId="17" applyFont="1" applyBorder="1" applyAlignment="1">
      <alignment horizontal="distributed" vertical="center" indent="1"/>
    </xf>
    <xf numFmtId="0" fontId="79" fillId="0" borderId="43" xfId="17" applyFont="1" applyBorder="1" applyAlignment="1">
      <alignment horizontal="distributed" vertical="center" indent="1"/>
    </xf>
    <xf numFmtId="0" fontId="79" fillId="0" borderId="43" xfId="17" applyFont="1" applyBorder="1" applyAlignment="1">
      <alignment horizontal="left" vertical="center" indent="1"/>
    </xf>
    <xf numFmtId="0" fontId="79" fillId="0" borderId="67" xfId="17" applyFont="1" applyBorder="1" applyAlignment="1">
      <alignment horizontal="left" vertical="center" indent="1"/>
    </xf>
    <xf numFmtId="0" fontId="71" fillId="0" borderId="0" xfId="31" applyFont="1" applyAlignment="1">
      <alignment horizontal="right" vertical="top"/>
    </xf>
    <xf numFmtId="0" fontId="114" fillId="0" borderId="0" xfId="31" applyFont="1" applyAlignment="1">
      <alignment horizontal="right" vertical="center"/>
    </xf>
    <xf numFmtId="0" fontId="55" fillId="0" borderId="52" xfId="34" applyFont="1" applyBorder="1" applyAlignment="1">
      <alignment horizontal="center" vertical="center"/>
    </xf>
    <xf numFmtId="0" fontId="55" fillId="0" borderId="53" xfId="34" applyFont="1" applyBorder="1" applyAlignment="1">
      <alignment horizontal="center" vertical="center"/>
    </xf>
    <xf numFmtId="0" fontId="113" fillId="0" borderId="11" xfId="36" applyFont="1" applyBorder="1" applyAlignment="1">
      <alignment horizontal="center" vertical="center" wrapText="1"/>
    </xf>
    <xf numFmtId="0" fontId="115" fillId="0" borderId="0" xfId="34" applyFont="1" applyAlignment="1">
      <alignment horizontal="center" vertical="center"/>
    </xf>
    <xf numFmtId="0" fontId="55" fillId="0" borderId="15" xfId="31" applyFont="1" applyBorder="1" applyAlignment="1">
      <alignment horizontal="center" vertical="center"/>
    </xf>
    <xf numFmtId="0" fontId="55" fillId="0" borderId="19" xfId="31" applyFont="1" applyBorder="1" applyAlignment="1">
      <alignment horizontal="center" vertical="center"/>
    </xf>
    <xf numFmtId="0" fontId="55" fillId="0" borderId="27" xfId="31" applyFont="1" applyBorder="1" applyAlignment="1">
      <alignment horizontal="center" vertical="center"/>
    </xf>
    <xf numFmtId="0" fontId="114" fillId="0" borderId="54" xfId="31" applyFont="1" applyBorder="1" applyAlignment="1">
      <alignment horizontal="center" vertical="center"/>
    </xf>
    <xf numFmtId="0" fontId="114" fillId="0" borderId="22" xfId="31" applyFont="1" applyBorder="1" applyAlignment="1">
      <alignment horizontal="center" vertical="center"/>
    </xf>
    <xf numFmtId="0" fontId="114" fillId="0" borderId="69" xfId="31" applyFont="1" applyBorder="1" applyAlignment="1">
      <alignment horizontal="center" vertical="center"/>
    </xf>
    <xf numFmtId="0" fontId="55" fillId="0" borderId="3" xfId="36" applyFont="1" applyBorder="1" applyAlignment="1">
      <alignment horizontal="center" vertical="center" wrapText="1"/>
    </xf>
    <xf numFmtId="0" fontId="55" fillId="0" borderId="37" xfId="36" applyFont="1" applyBorder="1" applyAlignment="1">
      <alignment horizontal="center" vertical="center" wrapText="1"/>
    </xf>
    <xf numFmtId="0" fontId="55" fillId="0" borderId="4" xfId="36" applyFont="1" applyBorder="1" applyAlignment="1">
      <alignment horizontal="center" vertical="center" wrapText="1"/>
    </xf>
    <xf numFmtId="0" fontId="55" fillId="0" borderId="17" xfId="36" applyFont="1" applyBorder="1" applyAlignment="1">
      <alignment horizontal="center" vertical="center" wrapText="1"/>
    </xf>
    <xf numFmtId="0" fontId="55" fillId="0" borderId="21" xfId="36" applyFont="1" applyBorder="1" applyAlignment="1">
      <alignment horizontal="center" vertical="center" wrapText="1"/>
    </xf>
    <xf numFmtId="0" fontId="55" fillId="0" borderId="12" xfId="36" applyFont="1" applyBorder="1" applyAlignment="1">
      <alignment horizontal="center" vertical="center" wrapText="1"/>
    </xf>
    <xf numFmtId="0" fontId="55" fillId="0" borderId="84" xfId="36" applyFont="1" applyBorder="1" applyAlignment="1">
      <alignment horizontal="center" vertical="center" wrapText="1"/>
    </xf>
    <xf numFmtId="0" fontId="55" fillId="0" borderId="0" xfId="36" applyFont="1" applyAlignment="1">
      <alignment horizontal="center" vertical="center" wrapText="1"/>
    </xf>
    <xf numFmtId="0" fontId="55" fillId="0" borderId="13" xfId="36" applyFont="1" applyBorder="1" applyAlignment="1">
      <alignment horizontal="center" vertical="center" wrapText="1"/>
    </xf>
    <xf numFmtId="0" fontId="55" fillId="0" borderId="26" xfId="36" applyFont="1" applyBorder="1" applyAlignment="1">
      <alignment horizontal="center" vertical="center" wrapText="1"/>
    </xf>
    <xf numFmtId="0" fontId="55" fillId="0" borderId="48" xfId="36" applyFont="1" applyBorder="1" applyAlignment="1">
      <alignment horizontal="center" vertical="center" wrapText="1"/>
    </xf>
    <xf numFmtId="0" fontId="55" fillId="0" borderId="33" xfId="36" applyFont="1" applyBorder="1" applyAlignment="1">
      <alignment horizontal="center" vertical="center" wrapText="1"/>
    </xf>
    <xf numFmtId="0" fontId="55" fillId="0" borderId="105" xfId="36" applyFont="1" applyBorder="1" applyAlignment="1">
      <alignment horizontal="left" vertical="center" wrapText="1"/>
    </xf>
    <xf numFmtId="0" fontId="55" fillId="0" borderId="8" xfId="36" applyFont="1" applyBorder="1" applyAlignment="1">
      <alignment horizontal="left" vertical="center" wrapText="1"/>
    </xf>
    <xf numFmtId="0" fontId="55" fillId="0" borderId="146" xfId="36" applyFont="1" applyBorder="1" applyAlignment="1">
      <alignment horizontal="left" vertical="center" wrapText="1"/>
    </xf>
    <xf numFmtId="0" fontId="55" fillId="0" borderId="11" xfId="36" applyFont="1" applyBorder="1" applyAlignment="1">
      <alignment horizontal="center" vertical="center" wrapText="1"/>
    </xf>
    <xf numFmtId="0" fontId="55" fillId="0" borderId="68" xfId="36" applyFont="1" applyBorder="1" applyAlignment="1">
      <alignment horizontal="center" vertical="center" wrapText="1"/>
    </xf>
    <xf numFmtId="0" fontId="55" fillId="0" borderId="2" xfId="34" applyFont="1" applyBorder="1" applyAlignment="1">
      <alignment horizontal="left" vertical="center" wrapText="1"/>
    </xf>
    <xf numFmtId="0" fontId="55" fillId="0" borderId="20" xfId="34" applyFont="1" applyBorder="1" applyAlignment="1">
      <alignment horizontal="left" vertical="center" wrapText="1"/>
    </xf>
    <xf numFmtId="0" fontId="55" fillId="0" borderId="90" xfId="34" applyFont="1" applyBorder="1" applyAlignment="1">
      <alignment horizontal="left" vertical="center" wrapText="1"/>
    </xf>
    <xf numFmtId="0" fontId="55" fillId="0" borderId="22" xfId="34" applyFont="1" applyBorder="1" applyAlignment="1">
      <alignment horizontal="left" vertical="center" wrapText="1"/>
    </xf>
    <xf numFmtId="0" fontId="55" fillId="0" borderId="74" xfId="34" applyFont="1" applyBorder="1" applyAlignment="1">
      <alignment horizontal="center" vertical="center" wrapText="1"/>
    </xf>
    <xf numFmtId="0" fontId="112" fillId="0" borderId="105" xfId="34" applyFont="1" applyBorder="1" applyAlignment="1">
      <alignment horizontal="center" vertical="center"/>
    </xf>
    <xf numFmtId="0" fontId="112" fillId="0" borderId="146" xfId="34" applyFont="1" applyBorder="1" applyAlignment="1">
      <alignment horizontal="center" vertical="center"/>
    </xf>
    <xf numFmtId="0" fontId="55" fillId="0" borderId="88" xfId="34" applyFont="1" applyBorder="1" applyAlignment="1">
      <alignment horizontal="center" vertical="center" wrapText="1"/>
    </xf>
    <xf numFmtId="0" fontId="55" fillId="0" borderId="157" xfId="34" applyFont="1" applyBorder="1" applyAlignment="1">
      <alignment horizontal="center" vertical="center" wrapText="1"/>
    </xf>
    <xf numFmtId="0" fontId="55" fillId="0" borderId="86" xfId="34" applyFont="1" applyBorder="1" applyAlignment="1">
      <alignment horizontal="center" vertical="center" wrapText="1"/>
    </xf>
    <xf numFmtId="0" fontId="55" fillId="0" borderId="149" xfId="34" applyFont="1" applyBorder="1" applyAlignment="1">
      <alignment horizontal="center" vertical="center" wrapText="1"/>
    </xf>
    <xf numFmtId="0" fontId="55" fillId="0" borderId="150" xfId="34" applyFont="1" applyBorder="1" applyAlignment="1">
      <alignment horizontal="center" vertical="center" wrapText="1"/>
    </xf>
    <xf numFmtId="0" fontId="55" fillId="0" borderId="151" xfId="34" applyFont="1" applyBorder="1" applyAlignment="1">
      <alignment horizontal="center" vertical="center" wrapText="1"/>
    </xf>
    <xf numFmtId="0" fontId="55" fillId="0" borderId="9" xfId="34" applyFont="1" applyBorder="1" applyAlignment="1">
      <alignment horizontal="left" vertical="center" wrapText="1"/>
    </xf>
    <xf numFmtId="0" fontId="55" fillId="0" borderId="43" xfId="34" applyFont="1" applyBorder="1" applyAlignment="1">
      <alignment horizontal="left" vertical="center" wrapText="1"/>
    </xf>
    <xf numFmtId="0" fontId="55" fillId="0" borderId="15" xfId="34" applyFont="1" applyBorder="1" applyAlignment="1">
      <alignment horizontal="left" vertical="center" wrapText="1"/>
    </xf>
    <xf numFmtId="0" fontId="55" fillId="0" borderId="10" xfId="34" applyFont="1" applyBorder="1" applyAlignment="1">
      <alignment horizontal="left" vertical="center" wrapText="1"/>
    </xf>
    <xf numFmtId="0" fontId="55" fillId="0" borderId="11" xfId="34" applyFont="1" applyBorder="1" applyAlignment="1">
      <alignment horizontal="left" vertical="center" wrapText="1"/>
    </xf>
    <xf numFmtId="0" fontId="55" fillId="0" borderId="16" xfId="34" applyFont="1" applyBorder="1" applyAlignment="1">
      <alignment horizontal="left" vertical="center" wrapText="1"/>
    </xf>
    <xf numFmtId="0" fontId="55" fillId="0" borderId="25" xfId="34" applyFont="1" applyBorder="1" applyAlignment="1">
      <alignment horizontal="left" vertical="center" wrapText="1"/>
    </xf>
    <xf numFmtId="0" fontId="55" fillId="0" borderId="44" xfId="34" applyFont="1" applyBorder="1" applyAlignment="1">
      <alignment horizontal="left" vertical="center" wrapText="1"/>
    </xf>
    <xf numFmtId="0" fontId="55" fillId="0" borderId="54" xfId="34" applyFont="1" applyBorder="1" applyAlignment="1">
      <alignment horizontal="left" vertical="center" wrapText="1"/>
    </xf>
    <xf numFmtId="0" fontId="55" fillId="0" borderId="1" xfId="34" applyFont="1" applyBorder="1" applyAlignment="1">
      <alignment horizontal="left" vertical="center" wrapText="1"/>
    </xf>
    <xf numFmtId="0" fontId="55" fillId="0" borderId="19" xfId="34" applyFont="1" applyBorder="1" applyAlignment="1">
      <alignment horizontal="left" vertical="center" wrapText="1"/>
    </xf>
    <xf numFmtId="0" fontId="55" fillId="0" borderId="23" xfId="36" applyFont="1" applyBorder="1" applyAlignment="1">
      <alignment horizontal="center" vertical="center" textRotation="255" wrapText="1"/>
    </xf>
    <xf numFmtId="0" fontId="55" fillId="0" borderId="24" xfId="36" applyFont="1" applyBorder="1" applyAlignment="1">
      <alignment horizontal="center" vertical="center" textRotation="255" wrapText="1"/>
    </xf>
    <xf numFmtId="0" fontId="55" fillId="0" borderId="31" xfId="36" applyFont="1" applyBorder="1" applyAlignment="1">
      <alignment horizontal="center" vertical="center" textRotation="255" wrapText="1"/>
    </xf>
    <xf numFmtId="0" fontId="55" fillId="0" borderId="17" xfId="36" applyFont="1" applyBorder="1" applyAlignment="1">
      <alignment horizontal="left" vertical="center" wrapText="1"/>
    </xf>
    <xf numFmtId="0" fontId="55" fillId="0" borderId="21" xfId="36" applyFont="1" applyBorder="1" applyAlignment="1">
      <alignment horizontal="left" vertical="center" wrapText="1"/>
    </xf>
    <xf numFmtId="0" fontId="55" fillId="0" borderId="29" xfId="36" applyFont="1" applyBorder="1" applyAlignment="1">
      <alignment horizontal="left" vertical="center" wrapText="1"/>
    </xf>
    <xf numFmtId="0" fontId="55" fillId="0" borderId="66" xfId="36" applyFont="1" applyBorder="1" applyAlignment="1">
      <alignment horizontal="center" vertical="center" wrapText="1"/>
    </xf>
    <xf numFmtId="0" fontId="55" fillId="0" borderId="17" xfId="34" applyFont="1" applyBorder="1" applyAlignment="1">
      <alignment horizontal="center" vertical="center"/>
    </xf>
    <xf numFmtId="0" fontId="55" fillId="0" borderId="21" xfId="34" applyFont="1" applyBorder="1" applyAlignment="1">
      <alignment horizontal="center" vertical="center"/>
    </xf>
    <xf numFmtId="0" fontId="55" fillId="0" borderId="12" xfId="34" applyFont="1" applyBorder="1" applyAlignment="1">
      <alignment horizontal="center" vertical="center"/>
    </xf>
    <xf numFmtId="0" fontId="55" fillId="0" borderId="87" xfId="34" applyFont="1" applyBorder="1" applyAlignment="1">
      <alignment horizontal="center" vertical="center"/>
    </xf>
    <xf numFmtId="0" fontId="55" fillId="0" borderId="74" xfId="34" applyFont="1" applyBorder="1" applyAlignment="1">
      <alignment horizontal="center" vertical="center"/>
    </xf>
    <xf numFmtId="0" fontId="55" fillId="0" borderId="14" xfId="34" applyFont="1" applyBorder="1" applyAlignment="1">
      <alignment horizontal="center" vertical="center"/>
    </xf>
    <xf numFmtId="0" fontId="55" fillId="0" borderId="21" xfId="34" applyFont="1" applyBorder="1" applyAlignment="1">
      <alignment horizontal="center" vertical="center" wrapText="1"/>
    </xf>
    <xf numFmtId="0" fontId="55" fillId="0" borderId="29" xfId="34" applyFont="1" applyBorder="1" applyAlignment="1">
      <alignment horizontal="center" vertical="center"/>
    </xf>
    <xf numFmtId="0" fontId="55" fillId="0" borderId="147" xfId="34" applyFont="1" applyBorder="1" applyAlignment="1">
      <alignment horizontal="center" vertical="center"/>
    </xf>
    <xf numFmtId="0" fontId="87" fillId="0" borderId="0" xfId="35" applyFont="1" applyAlignment="1">
      <alignment horizontal="center" vertical="center"/>
    </xf>
    <xf numFmtId="0" fontId="87" fillId="0" borderId="11" xfId="35" applyFont="1" applyBorder="1" applyAlignment="1">
      <alignment horizontal="center" vertical="center"/>
    </xf>
    <xf numFmtId="0" fontId="87" fillId="11" borderId="11" xfId="35" applyFont="1" applyFill="1" applyBorder="1" applyAlignment="1" applyProtection="1">
      <alignment horizontal="center" vertical="center" shrinkToFit="1"/>
      <protection locked="0"/>
    </xf>
    <xf numFmtId="0" fontId="87" fillId="11" borderId="11" xfId="35" applyFont="1" applyFill="1" applyBorder="1" applyAlignment="1" applyProtection="1">
      <alignment horizontal="center" vertical="center"/>
      <protection locked="0"/>
    </xf>
    <xf numFmtId="0" fontId="87" fillId="0" borderId="20" xfId="35" applyFont="1" applyBorder="1" applyAlignment="1">
      <alignment horizontal="center" vertical="center"/>
    </xf>
    <xf numFmtId="0" fontId="87" fillId="0" borderId="10" xfId="35" applyFont="1" applyBorder="1" applyAlignment="1">
      <alignment horizontal="center" vertical="center"/>
    </xf>
    <xf numFmtId="192" fontId="101" fillId="11" borderId="11" xfId="35" applyNumberFormat="1" applyFont="1" applyFill="1" applyBorder="1" applyAlignment="1" applyProtection="1">
      <alignment horizontal="right" vertical="center"/>
      <protection locked="0"/>
    </xf>
    <xf numFmtId="0" fontId="87" fillId="0" borderId="11" xfId="35" applyFont="1" applyBorder="1" applyAlignment="1">
      <alignment horizontal="left" vertical="center"/>
    </xf>
    <xf numFmtId="0" fontId="87" fillId="11" borderId="0" xfId="35" applyFont="1" applyFill="1" applyAlignment="1" applyProtection="1">
      <alignment horizontal="center" vertical="center" shrinkToFit="1"/>
      <protection locked="0"/>
    </xf>
    <xf numFmtId="0" fontId="87" fillId="0" borderId="16" xfId="35" applyFont="1" applyBorder="1" applyAlignment="1">
      <alignment horizontal="center" vertical="center" shrinkToFit="1"/>
    </xf>
    <xf numFmtId="0" fontId="87" fillId="0" borderId="20" xfId="35" applyFont="1" applyBorder="1" applyAlignment="1">
      <alignment horizontal="center" vertical="center" shrinkToFit="1"/>
    </xf>
    <xf numFmtId="0" fontId="87" fillId="0" borderId="10" xfId="35" applyFont="1" applyBorder="1" applyAlignment="1">
      <alignment horizontal="center" vertical="center" shrinkToFit="1"/>
    </xf>
    <xf numFmtId="191" fontId="101" fillId="11" borderId="16" xfId="35" applyNumberFormat="1" applyFont="1" applyFill="1" applyBorder="1" applyAlignment="1" applyProtection="1">
      <alignment horizontal="right" vertical="center"/>
      <protection locked="0"/>
    </xf>
    <xf numFmtId="191" fontId="101" fillId="11" borderId="20" xfId="35" applyNumberFormat="1" applyFont="1" applyFill="1" applyBorder="1" applyAlignment="1" applyProtection="1">
      <alignment horizontal="right" vertical="center"/>
      <protection locked="0"/>
    </xf>
    <xf numFmtId="0" fontId="87" fillId="0" borderId="16" xfId="35" applyFont="1" applyBorder="1" applyAlignment="1">
      <alignment horizontal="center" vertical="center"/>
    </xf>
    <xf numFmtId="191" fontId="101" fillId="11" borderId="26" xfId="35" applyNumberFormat="1" applyFont="1" applyFill="1" applyBorder="1" applyAlignment="1" applyProtection="1">
      <alignment horizontal="right" vertical="center"/>
      <protection locked="0"/>
    </xf>
    <xf numFmtId="191" fontId="101" fillId="11" borderId="48" xfId="35" applyNumberFormat="1" applyFont="1" applyFill="1" applyBorder="1" applyAlignment="1" applyProtection="1">
      <alignment horizontal="right" vertical="center"/>
      <protection locked="0"/>
    </xf>
    <xf numFmtId="0" fontId="87" fillId="0" borderId="48" xfId="35" applyFont="1" applyBorder="1" applyAlignment="1">
      <alignment horizontal="center" vertical="center"/>
    </xf>
    <xf numFmtId="0" fontId="87" fillId="0" borderId="33" xfId="35" applyFont="1" applyBorder="1" applyAlignment="1">
      <alignment horizontal="center" vertical="center"/>
    </xf>
    <xf numFmtId="0" fontId="87" fillId="0" borderId="11" xfId="35" applyFont="1" applyBorder="1" applyAlignment="1">
      <alignment horizontal="center" vertical="center" shrinkToFit="1"/>
    </xf>
    <xf numFmtId="191" fontId="101" fillId="11" borderId="26" xfId="35" applyNumberFormat="1" applyFont="1" applyFill="1" applyBorder="1" applyAlignment="1" applyProtection="1">
      <alignment horizontal="right" vertical="center" shrinkToFit="1"/>
      <protection locked="0"/>
    </xf>
    <xf numFmtId="191" fontId="101" fillId="11" borderId="48" xfId="35" applyNumberFormat="1" applyFont="1" applyFill="1" applyBorder="1" applyAlignment="1" applyProtection="1">
      <alignment horizontal="right" vertical="center" shrinkToFit="1"/>
      <protection locked="0"/>
    </xf>
    <xf numFmtId="191" fontId="101" fillId="11" borderId="16" xfId="35" applyNumberFormat="1" applyFont="1" applyFill="1" applyBorder="1" applyAlignment="1" applyProtection="1">
      <alignment horizontal="right" vertical="center" shrinkToFit="1"/>
      <protection locked="0"/>
    </xf>
    <xf numFmtId="191" fontId="101" fillId="11" borderId="20" xfId="35" applyNumberFormat="1" applyFont="1" applyFill="1" applyBorder="1" applyAlignment="1" applyProtection="1">
      <alignment horizontal="right" vertical="center" shrinkToFit="1"/>
      <protection locked="0"/>
    </xf>
    <xf numFmtId="191" fontId="101" fillId="0" borderId="16" xfId="35" applyNumberFormat="1" applyFont="1" applyBorder="1" applyAlignment="1">
      <alignment horizontal="right" vertical="center"/>
    </xf>
    <xf numFmtId="191" fontId="101" fillId="0" borderId="20" xfId="35" applyNumberFormat="1" applyFont="1" applyBorder="1" applyAlignment="1">
      <alignment horizontal="right" vertical="center"/>
    </xf>
    <xf numFmtId="191" fontId="101" fillId="0" borderId="16" xfId="35" applyNumberFormat="1" applyFont="1" applyBorder="1" applyAlignment="1">
      <alignment horizontal="right" vertical="center" shrinkToFit="1"/>
    </xf>
    <xf numFmtId="191" fontId="101" fillId="0" borderId="20" xfId="35" applyNumberFormat="1" applyFont="1" applyBorder="1" applyAlignment="1">
      <alignment horizontal="right" vertical="center" shrinkToFit="1"/>
    </xf>
    <xf numFmtId="191" fontId="101" fillId="0" borderId="26" xfId="35" applyNumberFormat="1" applyFont="1" applyBorder="1" applyAlignment="1">
      <alignment horizontal="right" vertical="center"/>
    </xf>
    <xf numFmtId="191" fontId="101" fillId="0" borderId="48" xfId="35" applyNumberFormat="1" applyFont="1" applyBorder="1" applyAlignment="1">
      <alignment horizontal="right" vertical="center"/>
    </xf>
    <xf numFmtId="191" fontId="101" fillId="0" borderId="26" xfId="35" applyNumberFormat="1" applyFont="1" applyBorder="1" applyAlignment="1">
      <alignment horizontal="right" vertical="center" shrinkToFit="1"/>
    </xf>
    <xf numFmtId="191" fontId="101" fillId="0" borderId="48" xfId="35" applyNumberFormat="1" applyFont="1" applyBorder="1" applyAlignment="1">
      <alignment horizontal="right" vertical="center" shrinkToFit="1"/>
    </xf>
    <xf numFmtId="0" fontId="116" fillId="0" borderId="105" xfId="35" applyFont="1" applyBorder="1" applyAlignment="1">
      <alignment horizontal="center" vertical="center"/>
    </xf>
    <xf numFmtId="0" fontId="116" fillId="0" borderId="8" xfId="35" applyFont="1" applyBorder="1" applyAlignment="1">
      <alignment horizontal="center" vertical="center"/>
    </xf>
    <xf numFmtId="0" fontId="116" fillId="0" borderId="146" xfId="35" applyFont="1" applyBorder="1" applyAlignment="1">
      <alignment horizontal="center" vertical="center"/>
    </xf>
    <xf numFmtId="0" fontId="116" fillId="0" borderId="7" xfId="35" applyFont="1" applyBorder="1" applyAlignment="1">
      <alignment horizontal="center" vertical="center"/>
    </xf>
    <xf numFmtId="0" fontId="116" fillId="0" borderId="74" xfId="35" applyFont="1" applyBorder="1" applyAlignment="1">
      <alignment horizontal="center" vertical="center"/>
    </xf>
    <xf numFmtId="0" fontId="116" fillId="0" borderId="147" xfId="35" applyFont="1" applyBorder="1" applyAlignment="1">
      <alignment horizontal="center" vertical="center"/>
    </xf>
    <xf numFmtId="190" fontId="101" fillId="0" borderId="16" xfId="35" applyNumberFormat="1" applyFont="1" applyBorder="1" applyAlignment="1" applyProtection="1">
      <alignment horizontal="right" vertical="center"/>
      <protection locked="0"/>
    </xf>
    <xf numFmtId="190" fontId="101" fillId="0" borderId="20" xfId="35" applyNumberFormat="1" applyFont="1" applyBorder="1" applyAlignment="1" applyProtection="1">
      <alignment horizontal="right" vertical="center"/>
      <protection locked="0"/>
    </xf>
    <xf numFmtId="190" fontId="101" fillId="0" borderId="10" xfId="35" applyNumberFormat="1" applyFont="1" applyBorder="1" applyAlignment="1" applyProtection="1">
      <alignment horizontal="right" vertical="center"/>
      <protection locked="0"/>
    </xf>
    <xf numFmtId="190" fontId="38" fillId="0" borderId="11" xfId="35" applyNumberFormat="1" applyFont="1" applyBorder="1" applyAlignment="1">
      <alignment horizontal="center" vertical="center"/>
    </xf>
    <xf numFmtId="190" fontId="101" fillId="11" borderId="11" xfId="35" applyNumberFormat="1" applyFont="1" applyFill="1" applyBorder="1" applyAlignment="1" applyProtection="1">
      <alignment horizontal="right" vertical="center"/>
      <protection locked="0"/>
    </xf>
    <xf numFmtId="190" fontId="101" fillId="0" borderId="26" xfId="35" applyNumberFormat="1" applyFont="1" applyBorder="1" applyAlignment="1">
      <alignment horizontal="right" vertical="center" shrinkToFit="1"/>
    </xf>
    <xf numFmtId="190" fontId="101" fillId="0" borderId="48" xfId="35" applyNumberFormat="1" applyFont="1" applyBorder="1" applyAlignment="1">
      <alignment horizontal="right" vertical="center" shrinkToFit="1"/>
    </xf>
    <xf numFmtId="0" fontId="87" fillId="0" borderId="222" xfId="35" applyFont="1" applyBorder="1" applyAlignment="1">
      <alignment horizontal="center" vertical="center"/>
    </xf>
    <xf numFmtId="0" fontId="87" fillId="0" borderId="221" xfId="35" applyFont="1" applyBorder="1" applyAlignment="1">
      <alignment horizontal="center" vertical="center"/>
    </xf>
    <xf numFmtId="0" fontId="87" fillId="0" borderId="220" xfId="35" applyFont="1" applyBorder="1" applyAlignment="1">
      <alignment horizontal="center" vertical="center"/>
    </xf>
    <xf numFmtId="190" fontId="101" fillId="0" borderId="16" xfId="35" applyNumberFormat="1" applyFont="1" applyBorder="1" applyAlignment="1">
      <alignment horizontal="right" vertical="center" shrinkToFit="1"/>
    </xf>
    <xf numFmtId="190" fontId="101" fillId="0" borderId="20" xfId="35" applyNumberFormat="1" applyFont="1" applyBorder="1" applyAlignment="1">
      <alignment horizontal="right" vertical="center" shrinkToFit="1"/>
    </xf>
    <xf numFmtId="0" fontId="104" fillId="0" borderId="105" xfId="35" applyFont="1" applyBorder="1" applyAlignment="1">
      <alignment horizontal="center" vertical="center"/>
    </xf>
    <xf numFmtId="0" fontId="104" fillId="0" borderId="8" xfId="35" applyFont="1" applyBorder="1" applyAlignment="1">
      <alignment horizontal="center" vertical="center"/>
    </xf>
    <xf numFmtId="0" fontId="104" fillId="0" borderId="146" xfId="35" applyFont="1" applyBorder="1" applyAlignment="1">
      <alignment horizontal="center" vertical="center"/>
    </xf>
    <xf numFmtId="0" fontId="104" fillId="0" borderId="7" xfId="35" applyFont="1" applyBorder="1" applyAlignment="1">
      <alignment horizontal="center" vertical="center"/>
    </xf>
    <xf numFmtId="0" fontId="104" fillId="0" borderId="74" xfId="35" applyFont="1" applyBorder="1" applyAlignment="1">
      <alignment horizontal="center" vertical="center"/>
    </xf>
    <xf numFmtId="0" fontId="104" fillId="0" borderId="147" xfId="35" applyFont="1" applyBorder="1" applyAlignment="1">
      <alignment horizontal="center" vertical="center"/>
    </xf>
    <xf numFmtId="0" fontId="113" fillId="0" borderId="0" xfId="4" applyFont="1" applyAlignment="1">
      <alignment vertical="center" wrapText="1"/>
    </xf>
    <xf numFmtId="0" fontId="113" fillId="0" borderId="0" xfId="4" applyFont="1" applyAlignment="1">
      <alignment horizontal="left" vertical="center" wrapText="1"/>
    </xf>
    <xf numFmtId="0" fontId="113" fillId="0" borderId="0" xfId="4" applyFont="1" applyAlignment="1">
      <alignment horizontal="left" vertical="center"/>
    </xf>
    <xf numFmtId="0" fontId="69" fillId="0" borderId="17" xfId="4" applyFont="1" applyBorder="1" applyAlignment="1">
      <alignment horizontal="center" vertical="center" wrapText="1"/>
    </xf>
    <xf numFmtId="0" fontId="69" fillId="0" borderId="84" xfId="4" applyFont="1" applyBorder="1" applyAlignment="1">
      <alignment horizontal="center" vertical="center" wrapText="1"/>
    </xf>
    <xf numFmtId="0" fontId="69" fillId="0" borderId="26" xfId="4" applyFont="1" applyBorder="1" applyAlignment="1">
      <alignment horizontal="center" vertical="center" wrapText="1"/>
    </xf>
    <xf numFmtId="0" fontId="69" fillId="0" borderId="16" xfId="4" applyFont="1" applyBorder="1" applyAlignment="1">
      <alignment horizontal="left" vertical="center" wrapText="1"/>
    </xf>
    <xf numFmtId="0" fontId="69" fillId="0" borderId="20" xfId="4" applyFont="1" applyBorder="1" applyAlignment="1">
      <alignment horizontal="left" vertical="center" wrapText="1"/>
    </xf>
    <xf numFmtId="0" fontId="69" fillId="0" borderId="10" xfId="4" applyFont="1" applyBorder="1" applyAlignment="1">
      <alignment horizontal="left" vertical="center" wrapText="1"/>
    </xf>
    <xf numFmtId="0" fontId="69" fillId="0" borderId="26" xfId="4" applyFont="1" applyBorder="1" applyAlignment="1">
      <alignment horizontal="left" vertical="center" wrapText="1"/>
    </xf>
    <xf numFmtId="0" fontId="69" fillId="0" borderId="48" xfId="4" applyFont="1" applyBorder="1" applyAlignment="1">
      <alignment horizontal="left" vertical="center" wrapText="1"/>
    </xf>
    <xf numFmtId="0" fontId="69" fillId="0" borderId="33" xfId="4" applyFont="1" applyBorder="1" applyAlignment="1">
      <alignment horizontal="left" vertical="center" wrapText="1"/>
    </xf>
    <xf numFmtId="0" fontId="115" fillId="0" borderId="0" xfId="4" applyFont="1" applyAlignment="1">
      <alignment horizontal="center" vertical="center"/>
    </xf>
    <xf numFmtId="0" fontId="69" fillId="0" borderId="11" xfId="4" applyFont="1" applyBorder="1" applyAlignment="1">
      <alignment horizontal="left" vertical="center"/>
    </xf>
    <xf numFmtId="0" fontId="69" fillId="0" borderId="11" xfId="4" applyFont="1" applyBorder="1" applyAlignment="1">
      <alignment horizontal="center" vertical="center"/>
    </xf>
    <xf numFmtId="0" fontId="69" fillId="0" borderId="16" xfId="4" applyFont="1" applyBorder="1" applyAlignment="1">
      <alignment horizontal="left" vertical="center"/>
    </xf>
    <xf numFmtId="0" fontId="69" fillId="0" borderId="10" xfId="4" applyFont="1" applyBorder="1" applyAlignment="1">
      <alignment horizontal="left" vertical="center"/>
    </xf>
    <xf numFmtId="0" fontId="69" fillId="0" borderId="16" xfId="4" applyFont="1" applyBorder="1" applyAlignment="1">
      <alignment horizontal="center" vertical="center"/>
    </xf>
    <xf numFmtId="0" fontId="69" fillId="0" borderId="20" xfId="4" applyFont="1" applyBorder="1" applyAlignment="1">
      <alignment horizontal="center" vertical="center"/>
    </xf>
    <xf numFmtId="0" fontId="69" fillId="0" borderId="10" xfId="4" applyFont="1" applyBorder="1" applyAlignment="1">
      <alignment horizontal="center" vertical="center"/>
    </xf>
    <xf numFmtId="0" fontId="69" fillId="0" borderId="11" xfId="4" applyFont="1" applyBorder="1" applyAlignment="1">
      <alignment horizontal="left" vertical="center" wrapText="1"/>
    </xf>
    <xf numFmtId="0" fontId="69" fillId="0" borderId="16" xfId="4" applyFont="1" applyBorder="1" applyAlignment="1">
      <alignment horizontal="center" vertical="center" wrapText="1"/>
    </xf>
    <xf numFmtId="0" fontId="69" fillId="0" borderId="20" xfId="4" applyFont="1" applyBorder="1" applyAlignment="1">
      <alignment horizontal="center" vertical="center" wrapText="1"/>
    </xf>
    <xf numFmtId="0" fontId="69" fillId="0" borderId="17" xfId="4" applyFont="1" applyBorder="1" applyAlignment="1">
      <alignment horizontal="left" vertical="center" wrapText="1"/>
    </xf>
    <xf numFmtId="0" fontId="69" fillId="0" borderId="12" xfId="4" applyFont="1" applyBorder="1" applyAlignment="1">
      <alignment horizontal="left" vertical="center" wrapText="1"/>
    </xf>
    <xf numFmtId="0" fontId="69" fillId="0" borderId="84" xfId="4" applyFont="1" applyBorder="1" applyAlignment="1">
      <alignment horizontal="left" vertical="center" wrapText="1"/>
    </xf>
    <xf numFmtId="0" fontId="69" fillId="0" borderId="13" xfId="4" applyFont="1" applyBorder="1" applyAlignment="1">
      <alignment horizontal="left" vertical="center" wrapText="1"/>
    </xf>
    <xf numFmtId="0" fontId="69" fillId="0" borderId="23" xfId="4" applyFont="1" applyBorder="1" applyAlignment="1">
      <alignment horizontal="center" vertical="center"/>
    </xf>
    <xf numFmtId="0" fontId="69" fillId="0" borderId="11" xfId="4" applyFont="1" applyBorder="1" applyAlignment="1">
      <alignment horizontal="center" vertical="center" wrapText="1"/>
    </xf>
    <xf numFmtId="0" fontId="69" fillId="0" borderId="31" xfId="4" applyFont="1" applyBorder="1" applyAlignment="1">
      <alignment horizontal="center" vertical="center" wrapText="1"/>
    </xf>
    <xf numFmtId="0" fontId="64" fillId="0" borderId="0" xfId="4" applyFont="1" applyAlignment="1">
      <alignment horizontal="center" vertical="center"/>
    </xf>
    <xf numFmtId="0" fontId="63" fillId="0" borderId="1" xfId="4" applyFont="1" applyBorder="1" applyAlignment="1">
      <alignment horizontal="distributed" vertical="center"/>
    </xf>
    <xf numFmtId="0" fontId="63" fillId="0" borderId="9" xfId="4" applyFont="1" applyBorder="1" applyAlignment="1">
      <alignment horizontal="distributed" vertical="center"/>
    </xf>
    <xf numFmtId="0" fontId="63" fillId="0" borderId="15" xfId="4" applyFont="1" applyBorder="1">
      <alignment vertical="center"/>
    </xf>
    <xf numFmtId="0" fontId="63" fillId="0" borderId="19" xfId="4" applyFont="1" applyBorder="1">
      <alignment vertical="center"/>
    </xf>
    <xf numFmtId="0" fontId="63" fillId="0" borderId="27" xfId="4" applyFont="1" applyBorder="1">
      <alignment vertical="center"/>
    </xf>
    <xf numFmtId="0" fontId="63" fillId="0" borderId="2" xfId="4" applyFont="1" applyBorder="1" applyAlignment="1">
      <alignment horizontal="distributed" vertical="center"/>
    </xf>
    <xf numFmtId="0" fontId="63" fillId="0" borderId="10" xfId="4" applyFont="1" applyBorder="1" applyAlignment="1">
      <alignment horizontal="distributed" vertical="center"/>
    </xf>
    <xf numFmtId="0" fontId="63" fillId="0" borderId="28" xfId="4" applyFont="1" applyBorder="1" applyAlignment="1">
      <alignment horizontal="center" vertical="center"/>
    </xf>
    <xf numFmtId="0" fontId="63" fillId="0" borderId="235" xfId="4" applyFont="1" applyBorder="1" applyAlignment="1">
      <alignment horizontal="center" vertical="center"/>
    </xf>
    <xf numFmtId="0" fontId="63" fillId="0" borderId="134" xfId="4" applyFont="1" applyBorder="1" applyAlignment="1">
      <alignment horizontal="center" vertical="center"/>
    </xf>
    <xf numFmtId="0" fontId="63" fillId="0" borderId="158" xfId="4" applyFont="1" applyBorder="1" applyAlignment="1">
      <alignment horizontal="center" vertical="center"/>
    </xf>
    <xf numFmtId="0" fontId="63" fillId="0" borderId="24" xfId="4" applyFont="1" applyBorder="1" applyAlignment="1">
      <alignment horizontal="center" vertical="center"/>
    </xf>
    <xf numFmtId="0" fontId="63" fillId="0" borderId="37" xfId="4" applyFont="1" applyBorder="1" applyAlignment="1">
      <alignment horizontal="center" vertical="center" textRotation="255" wrapText="1"/>
    </xf>
    <xf numFmtId="0" fontId="63" fillId="0" borderId="39" xfId="4" applyFont="1" applyBorder="1" applyAlignment="1">
      <alignment horizontal="center" vertical="center" textRotation="255" wrapText="1"/>
    </xf>
    <xf numFmtId="0" fontId="63" fillId="0" borderId="48" xfId="4" applyFont="1" applyBorder="1" applyAlignment="1">
      <alignment horizontal="center" vertical="center"/>
    </xf>
    <xf numFmtId="0" fontId="63" fillId="0" borderId="16" xfId="4" applyFont="1" applyBorder="1" applyAlignment="1">
      <alignment horizontal="left" vertical="center"/>
    </xf>
    <xf numFmtId="0" fontId="63" fillId="0" borderId="10" xfId="4" applyFont="1" applyBorder="1" applyAlignment="1">
      <alignment horizontal="left" vertical="center"/>
    </xf>
    <xf numFmtId="0" fontId="63" fillId="0" borderId="20" xfId="4" applyFont="1" applyBorder="1" applyAlignment="1">
      <alignment horizontal="left" vertical="center"/>
    </xf>
    <xf numFmtId="0" fontId="63" fillId="0" borderId="28" xfId="4" applyFont="1" applyBorder="1" applyAlignment="1">
      <alignment horizontal="left" vertical="center"/>
    </xf>
    <xf numFmtId="0" fontId="63" fillId="0" borderId="54" xfId="4" applyFont="1" applyBorder="1" applyAlignment="1">
      <alignment horizontal="left" vertical="center"/>
    </xf>
    <xf numFmtId="0" fontId="63" fillId="0" borderId="25" xfId="4" applyFont="1" applyBorder="1" applyAlignment="1">
      <alignment horizontal="left" vertical="center"/>
    </xf>
    <xf numFmtId="0" fontId="63" fillId="0" borderId="22" xfId="4" applyFont="1" applyBorder="1" applyAlignment="1">
      <alignment horizontal="left" vertical="center"/>
    </xf>
    <xf numFmtId="0" fontId="63" fillId="0" borderId="69" xfId="4" applyFont="1" applyBorder="1" applyAlignment="1">
      <alignment horizontal="left" vertical="center"/>
    </xf>
    <xf numFmtId="0" fontId="6" fillId="0" borderId="0" xfId="22" applyFont="1">
      <alignment vertical="center"/>
    </xf>
    <xf numFmtId="0" fontId="11" fillId="0" borderId="0" xfId="10" applyFont="1" applyAlignment="1">
      <alignment horizontal="center" vertical="center"/>
    </xf>
    <xf numFmtId="0" fontId="2" fillId="0" borderId="0" xfId="10" applyAlignment="1">
      <alignment horizontal="center" vertical="center"/>
    </xf>
    <xf numFmtId="0" fontId="11" fillId="0" borderId="16" xfId="10" applyFont="1" applyBorder="1" applyAlignment="1">
      <alignment horizontal="center" vertical="center"/>
    </xf>
    <xf numFmtId="0" fontId="11" fillId="0" borderId="20" xfId="10" applyFont="1" applyBorder="1" applyAlignment="1">
      <alignment horizontal="center" vertical="center"/>
    </xf>
    <xf numFmtId="0" fontId="11" fillId="0" borderId="10" xfId="10" applyFont="1" applyBorder="1" applyAlignment="1">
      <alignment horizontal="center" vertical="center"/>
    </xf>
    <xf numFmtId="0" fontId="2" fillId="0" borderId="21" xfId="10" applyBorder="1" applyAlignment="1">
      <alignment horizontal="center" vertical="center"/>
    </xf>
    <xf numFmtId="0" fontId="2" fillId="0" borderId="12" xfId="10" applyBorder="1" applyAlignment="1">
      <alignment horizontal="center" vertical="center"/>
    </xf>
    <xf numFmtId="0" fontId="2" fillId="0" borderId="16" xfId="11" applyBorder="1" applyAlignment="1">
      <alignment horizontal="center" vertical="center" wrapText="1"/>
    </xf>
    <xf numFmtId="0" fontId="2" fillId="0" borderId="20" xfId="10" applyBorder="1" applyAlignment="1">
      <alignment horizontal="center" vertical="center"/>
    </xf>
    <xf numFmtId="0" fontId="2" fillId="0" borderId="10" xfId="10" applyBorder="1" applyAlignment="1">
      <alignment horizontal="center" vertical="center"/>
    </xf>
    <xf numFmtId="0" fontId="2" fillId="0" borderId="16" xfId="10" applyBorder="1" applyAlignment="1">
      <alignment horizontal="left" vertical="center" wrapText="1"/>
    </xf>
    <xf numFmtId="0" fontId="2" fillId="0" borderId="20" xfId="10" applyBorder="1" applyAlignment="1">
      <alignment horizontal="left" vertical="center" wrapText="1"/>
    </xf>
    <xf numFmtId="0" fontId="2" fillId="0" borderId="10" xfId="10" applyBorder="1" applyAlignment="1">
      <alignment horizontal="left" vertical="center" wrapText="1"/>
    </xf>
    <xf numFmtId="0" fontId="63" fillId="0" borderId="0" xfId="0" applyFont="1" applyAlignment="1">
      <alignment vertical="center" wrapText="1"/>
    </xf>
    <xf numFmtId="0" fontId="76" fillId="0" borderId="0" xfId="0" applyFont="1">
      <alignment vertical="center"/>
    </xf>
    <xf numFmtId="0" fontId="163" fillId="0" borderId="0" xfId="10" applyFont="1" applyAlignment="1">
      <alignment horizontal="right" vertical="center"/>
    </xf>
    <xf numFmtId="0" fontId="163" fillId="0" borderId="0" xfId="10" applyFont="1">
      <alignment vertical="center"/>
    </xf>
    <xf numFmtId="0" fontId="162" fillId="0" borderId="0" xfId="10" applyFont="1" applyAlignment="1">
      <alignment horizontal="center" vertical="center"/>
    </xf>
    <xf numFmtId="0" fontId="162" fillId="0" borderId="74" xfId="12" applyFont="1" applyBorder="1" applyAlignment="1">
      <alignment horizontal="center" vertical="center"/>
    </xf>
    <xf numFmtId="0" fontId="163" fillId="0" borderId="74" xfId="12" applyFont="1" applyBorder="1">
      <alignment vertical="center"/>
    </xf>
    <xf numFmtId="0" fontId="69" fillId="0" borderId="2" xfId="18" applyFont="1" applyBorder="1" applyAlignment="1">
      <alignment horizontal="center" vertical="center"/>
    </xf>
    <xf numFmtId="0" fontId="69" fillId="0" borderId="20" xfId="5" applyFont="1" applyBorder="1" applyAlignment="1">
      <alignment horizontal="center" vertical="center"/>
    </xf>
    <xf numFmtId="0" fontId="163" fillId="0" borderId="16" xfId="25" applyFont="1" applyBorder="1" applyAlignment="1">
      <alignment horizontal="center" vertical="center"/>
    </xf>
    <xf numFmtId="0" fontId="163" fillId="0" borderId="28" xfId="18" applyFont="1" applyBorder="1" applyAlignment="1">
      <alignment horizontal="center" vertical="center"/>
    </xf>
    <xf numFmtId="0" fontId="69" fillId="0" borderId="105" xfId="0" applyFont="1" applyBorder="1" applyAlignment="1">
      <alignment horizontal="left" vertical="center"/>
    </xf>
    <xf numFmtId="0" fontId="71" fillId="0" borderId="8" xfId="0" applyFont="1" applyBorder="1" applyAlignment="1">
      <alignment horizontal="left" vertical="center"/>
    </xf>
    <xf numFmtId="0" fontId="71" fillId="0" borderId="88" xfId="0" applyFont="1" applyBorder="1" applyAlignment="1">
      <alignment horizontal="left" vertical="center"/>
    </xf>
    <xf numFmtId="0" fontId="71" fillId="0" borderId="15" xfId="0" applyFont="1" applyBorder="1">
      <alignment vertical="center"/>
    </xf>
    <xf numFmtId="0" fontId="71" fillId="0" borderId="27" xfId="0" applyFont="1" applyBorder="1">
      <alignment vertical="center"/>
    </xf>
    <xf numFmtId="0" fontId="69" fillId="0" borderId="2" xfId="0" applyFont="1" applyBorder="1" applyAlignment="1">
      <alignment horizontal="left" vertical="center"/>
    </xf>
    <xf numFmtId="0" fontId="71" fillId="0" borderId="20" xfId="0" applyFont="1" applyBorder="1" applyAlignment="1">
      <alignment horizontal="left" vertical="center"/>
    </xf>
    <xf numFmtId="0" fontId="71" fillId="0" borderId="10" xfId="0" applyFont="1" applyBorder="1" applyAlignment="1">
      <alignment horizontal="left" vertical="center"/>
    </xf>
    <xf numFmtId="0" fontId="71" fillId="0" borderId="16" xfId="0" applyFont="1" applyBorder="1" applyAlignment="1">
      <alignment horizontal="center" vertical="center"/>
    </xf>
    <xf numFmtId="0" fontId="71" fillId="0" borderId="28" xfId="0" applyFont="1" applyBorder="1" applyAlignment="1">
      <alignment horizontal="center" vertical="center"/>
    </xf>
    <xf numFmtId="0" fontId="71" fillId="0" borderId="5" xfId="0" applyFont="1" applyBorder="1" applyAlignment="1">
      <alignment horizontal="left" vertical="center"/>
    </xf>
    <xf numFmtId="0" fontId="71" fillId="0" borderId="21" xfId="0" applyFont="1" applyBorder="1" applyAlignment="1">
      <alignment horizontal="left" vertical="center"/>
    </xf>
    <xf numFmtId="0" fontId="71" fillId="0" borderId="12" xfId="0" applyFont="1" applyBorder="1" applyAlignment="1">
      <alignment horizontal="left" vertical="center"/>
    </xf>
    <xf numFmtId="0" fontId="71" fillId="0" borderId="17" xfId="0" applyFont="1" applyBorder="1" applyAlignment="1">
      <alignment horizontal="center" vertical="center"/>
    </xf>
    <xf numFmtId="0" fontId="71" fillId="0" borderId="29" xfId="0" applyFont="1" applyBorder="1">
      <alignment vertical="center"/>
    </xf>
    <xf numFmtId="0" fontId="164" fillId="0" borderId="52" xfId="18" applyFont="1" applyBorder="1" applyAlignment="1">
      <alignment horizontal="center" vertical="center" shrinkToFit="1"/>
    </xf>
    <xf numFmtId="0" fontId="164" fillId="0" borderId="11" xfId="18" applyFont="1" applyBorder="1" applyAlignment="1">
      <alignment horizontal="center" vertical="center" shrinkToFit="1"/>
    </xf>
    <xf numFmtId="0" fontId="69" fillId="0" borderId="52" xfId="18" applyFont="1" applyBorder="1" applyAlignment="1">
      <alignment horizontal="center" vertical="center" shrinkToFit="1"/>
    </xf>
    <xf numFmtId="0" fontId="69" fillId="0" borderId="11" xfId="18" applyFont="1" applyBorder="1" applyAlignment="1">
      <alignment horizontal="center" vertical="center" shrinkToFit="1"/>
    </xf>
    <xf numFmtId="0" fontId="113" fillId="0" borderId="0" xfId="19" applyFont="1" applyAlignment="1">
      <alignment horizontal="left" vertical="center" wrapText="1"/>
    </xf>
    <xf numFmtId="0" fontId="69" fillId="0" borderId="0" xfId="30" applyFont="1" applyAlignment="1">
      <alignment horizontal="left" vertical="center" wrapText="1"/>
    </xf>
    <xf numFmtId="0" fontId="113" fillId="0" borderId="0" xfId="2" applyFont="1" applyAlignment="1">
      <alignment horizontal="left" vertical="center" wrapText="1"/>
    </xf>
    <xf numFmtId="0" fontId="113" fillId="0" borderId="52" xfId="2" applyFont="1" applyBorder="1" applyAlignment="1">
      <alignment horizontal="center" vertical="center"/>
    </xf>
    <xf numFmtId="0" fontId="113" fillId="0" borderId="11" xfId="2" applyFont="1" applyBorder="1" applyAlignment="1">
      <alignment horizontal="center" vertical="center"/>
    </xf>
    <xf numFmtId="0" fontId="152" fillId="0" borderId="17" xfId="18" applyFont="1" applyBorder="1" applyAlignment="1">
      <alignment horizontal="center" vertical="center" wrapText="1"/>
    </xf>
    <xf numFmtId="0" fontId="152" fillId="0" borderId="84" xfId="18" applyFont="1" applyBorder="1" applyAlignment="1">
      <alignment horizontal="center" vertical="center" wrapText="1"/>
    </xf>
    <xf numFmtId="0" fontId="152" fillId="0" borderId="26" xfId="18" applyFont="1" applyBorder="1" applyAlignment="1">
      <alignment horizontal="center" vertical="center" wrapText="1"/>
    </xf>
    <xf numFmtId="0" fontId="152" fillId="0" borderId="68" xfId="18" applyFont="1" applyBorder="1" applyAlignment="1">
      <alignment horizontal="center" vertical="center" wrapText="1"/>
    </xf>
    <xf numFmtId="0" fontId="69" fillId="0" borderId="105" xfId="18" applyFont="1" applyBorder="1" applyAlignment="1">
      <alignment horizontal="center" vertical="center" wrapText="1"/>
    </xf>
    <xf numFmtId="0" fontId="69" fillId="0" borderId="8" xfId="18" applyFont="1" applyBorder="1" applyAlignment="1">
      <alignment horizontal="center" vertical="center" wrapText="1"/>
    </xf>
    <xf numFmtId="0" fontId="69" fillId="0" borderId="8" xfId="2" applyFont="1" applyBorder="1" applyAlignment="1">
      <alignment horizontal="center" vertical="center" wrapText="1"/>
    </xf>
    <xf numFmtId="0" fontId="69" fillId="0" borderId="88" xfId="12" applyFont="1" applyBorder="1" applyAlignment="1">
      <alignment horizontal="center" vertical="center" wrapText="1"/>
    </xf>
    <xf numFmtId="0" fontId="69" fillId="0" borderId="89" xfId="18" applyFont="1" applyBorder="1" applyAlignment="1">
      <alignment horizontal="center" vertical="center" wrapText="1"/>
    </xf>
    <xf numFmtId="0" fontId="69" fillId="0" borderId="48" xfId="18" applyFont="1" applyBorder="1" applyAlignment="1">
      <alignment horizontal="center" vertical="center" wrapText="1"/>
    </xf>
    <xf numFmtId="0" fontId="69" fillId="0" borderId="48" xfId="2" applyFont="1" applyBorder="1" applyAlignment="1">
      <alignment horizontal="center" vertical="center" wrapText="1"/>
    </xf>
    <xf numFmtId="0" fontId="69" fillId="0" borderId="33" xfId="2" applyFont="1" applyBorder="1" applyAlignment="1">
      <alignment horizontal="center" vertical="center" wrapText="1"/>
    </xf>
    <xf numFmtId="0" fontId="69" fillId="0" borderId="86" xfId="18" applyFont="1" applyBorder="1" applyAlignment="1">
      <alignment horizontal="center" vertical="center" wrapText="1"/>
    </xf>
    <xf numFmtId="0" fontId="69" fillId="0" borderId="26" xfId="2" applyFont="1" applyBorder="1" applyAlignment="1">
      <alignment horizontal="center" vertical="center" wrapText="1"/>
    </xf>
    <xf numFmtId="0" fontId="69" fillId="0" borderId="53" xfId="18" applyFont="1" applyBorder="1" applyAlignment="1">
      <alignment horizontal="center" vertical="center" shrinkToFit="1"/>
    </xf>
    <xf numFmtId="0" fontId="69" fillId="0" borderId="44" xfId="18" applyFont="1" applyBorder="1" applyAlignment="1">
      <alignment horizontal="center" vertical="center" shrinkToFit="1"/>
    </xf>
    <xf numFmtId="0" fontId="69" fillId="0" borderId="90" xfId="18" applyFont="1" applyBorder="1" applyAlignment="1">
      <alignment horizontal="center" vertical="center" shrinkToFit="1"/>
    </xf>
    <xf numFmtId="0" fontId="69" fillId="0" borderId="22" xfId="18" applyFont="1" applyBorder="1" applyAlignment="1">
      <alignment horizontal="center" vertical="center" shrinkToFit="1"/>
    </xf>
    <xf numFmtId="0" fontId="69" fillId="0" borderId="22" xfId="12" applyFont="1" applyBorder="1" applyAlignment="1">
      <alignment horizontal="center" vertical="center" shrinkToFit="1"/>
    </xf>
    <xf numFmtId="0" fontId="69" fillId="0" borderId="25" xfId="12" applyFont="1" applyBorder="1" applyAlignment="1">
      <alignment horizontal="center" vertical="center" shrinkToFit="1"/>
    </xf>
    <xf numFmtId="0" fontId="2" fillId="0" borderId="0" xfId="10">
      <alignment vertical="center"/>
    </xf>
    <xf numFmtId="0" fontId="77" fillId="0" borderId="16" xfId="0" applyFont="1" applyBorder="1" applyAlignment="1">
      <alignment horizontal="center" vertical="center"/>
    </xf>
    <xf numFmtId="0" fontId="77" fillId="0" borderId="20" xfId="0" applyFont="1" applyBorder="1" applyAlignment="1">
      <alignment horizontal="center" vertical="center"/>
    </xf>
    <xf numFmtId="0" fontId="77" fillId="0" borderId="10" xfId="0" applyFont="1" applyBorder="1" applyAlignment="1">
      <alignment horizontal="center" vertical="center"/>
    </xf>
    <xf numFmtId="0" fontId="76" fillId="0" borderId="0" xfId="0" applyFont="1" applyAlignment="1">
      <alignment horizontal="right" vertical="center"/>
    </xf>
    <xf numFmtId="0" fontId="167" fillId="0" borderId="0" xfId="0" applyFont="1" applyAlignment="1">
      <alignment horizontal="center" vertical="center"/>
    </xf>
    <xf numFmtId="0" fontId="77" fillId="0" borderId="11" xfId="0" applyFont="1" applyBorder="1" applyAlignment="1">
      <alignment horizontal="center" vertical="center"/>
    </xf>
    <xf numFmtId="0" fontId="76" fillId="0" borderId="16" xfId="0" applyFont="1" applyBorder="1" applyAlignment="1">
      <alignment horizontal="left" vertical="center" wrapText="1"/>
    </xf>
    <xf numFmtId="0" fontId="76" fillId="0" borderId="20" xfId="0" applyFont="1" applyBorder="1" applyAlignment="1">
      <alignment horizontal="left" vertical="center" wrapText="1"/>
    </xf>
    <xf numFmtId="0" fontId="76" fillId="0" borderId="10" xfId="0" applyFont="1" applyBorder="1" applyAlignment="1">
      <alignment horizontal="left" vertical="center" wrapText="1"/>
    </xf>
    <xf numFmtId="0" fontId="76" fillId="0" borderId="20" xfId="0" applyFont="1" applyBorder="1" applyAlignment="1">
      <alignment horizontal="center" vertical="center"/>
    </xf>
    <xf numFmtId="0" fontId="76" fillId="0" borderId="10" xfId="0" applyFont="1" applyBorder="1" applyAlignment="1">
      <alignment horizontal="center" vertical="center"/>
    </xf>
    <xf numFmtId="0" fontId="76" fillId="0" borderId="21" xfId="0" applyFont="1" applyBorder="1" applyAlignment="1">
      <alignment horizontal="center" vertical="center"/>
    </xf>
    <xf numFmtId="0" fontId="76" fillId="0" borderId="12" xfId="0" applyFont="1" applyBorder="1" applyAlignment="1">
      <alignment horizontal="center" vertical="center"/>
    </xf>
    <xf numFmtId="0" fontId="12" fillId="0" borderId="0" xfId="2" applyFont="1" applyAlignment="1">
      <alignment vertical="center" wrapText="1"/>
    </xf>
    <xf numFmtId="0" fontId="2" fillId="0" borderId="23" xfId="14" applyBorder="1" applyAlignment="1">
      <alignment horizontal="left" vertical="center" wrapText="1" indent="1"/>
    </xf>
    <xf numFmtId="0" fontId="2" fillId="0" borderId="24" xfId="14" applyBorder="1" applyAlignment="1">
      <alignment horizontal="left" vertical="center" wrapText="1" indent="1"/>
    </xf>
    <xf numFmtId="0" fontId="2" fillId="0" borderId="31" xfId="14" applyBorder="1" applyAlignment="1">
      <alignment horizontal="left" vertical="center" wrapText="1" indent="1"/>
    </xf>
    <xf numFmtId="0" fontId="2" fillId="0" borderId="16" xfId="10" applyBorder="1" applyAlignment="1">
      <alignment horizontal="center" vertical="center"/>
    </xf>
    <xf numFmtId="0" fontId="2" fillId="0" borderId="0" xfId="14" applyAlignment="1">
      <alignment vertical="center" wrapText="1"/>
    </xf>
    <xf numFmtId="0" fontId="13" fillId="0" borderId="0" xfId="31" applyFont="1" applyAlignment="1">
      <alignment vertical="center" wrapText="1"/>
    </xf>
    <xf numFmtId="0" fontId="63" fillId="0" borderId="12" xfId="31" applyFont="1" applyBorder="1" applyAlignment="1">
      <alignment horizontal="center" vertical="center"/>
    </xf>
    <xf numFmtId="0" fontId="63" fillId="0" borderId="23" xfId="31" applyFont="1" applyBorder="1">
      <alignment vertical="center"/>
    </xf>
    <xf numFmtId="0" fontId="63" fillId="0" borderId="31" xfId="31" applyFont="1" applyBorder="1">
      <alignment vertical="center"/>
    </xf>
    <xf numFmtId="0" fontId="63" fillId="0" borderId="23" xfId="31" applyFont="1" applyBorder="1" applyAlignment="1">
      <alignment vertical="center" wrapText="1"/>
    </xf>
    <xf numFmtId="0" fontId="63" fillId="0" borderId="31" xfId="31" applyFont="1" applyBorder="1" applyAlignment="1">
      <alignment vertical="center" wrapText="1"/>
    </xf>
    <xf numFmtId="0" fontId="63" fillId="0" borderId="11" xfId="31" applyFont="1" applyBorder="1" applyAlignment="1">
      <alignment horizontal="center" vertical="center" wrapText="1"/>
    </xf>
    <xf numFmtId="0" fontId="12" fillId="0" borderId="0" xfId="19" applyFont="1" applyAlignment="1">
      <alignment horizontal="left" vertical="center" wrapText="1"/>
    </xf>
    <xf numFmtId="0" fontId="77" fillId="0" borderId="16" xfId="0" applyFont="1" applyBorder="1">
      <alignment vertical="center"/>
    </xf>
    <xf numFmtId="0" fontId="77" fillId="0" borderId="20" xfId="0" applyFont="1" applyBorder="1">
      <alignment vertical="center"/>
    </xf>
    <xf numFmtId="0" fontId="77" fillId="0" borderId="10" xfId="0" applyFont="1" applyBorder="1">
      <alignment vertical="center"/>
    </xf>
    <xf numFmtId="0" fontId="6" fillId="0" borderId="0" xfId="20" applyFont="1" applyAlignment="1">
      <alignment horizontal="left" vertical="center"/>
    </xf>
    <xf numFmtId="0" fontId="67" fillId="0" borderId="0" xfId="0" applyFont="1" applyAlignment="1">
      <alignment horizontal="center" vertical="center" wrapText="1"/>
    </xf>
    <xf numFmtId="0" fontId="63" fillId="0" borderId="10" xfId="0" applyFont="1" applyBorder="1" applyAlignment="1">
      <alignment horizontal="center" vertical="center"/>
    </xf>
    <xf numFmtId="0" fontId="63" fillId="0" borderId="17" xfId="0" applyFont="1" applyBorder="1" applyAlignment="1">
      <alignment horizontal="center" vertical="center" wrapText="1"/>
    </xf>
    <xf numFmtId="0" fontId="63" fillId="0" borderId="23" xfId="0" applyFont="1" applyBorder="1">
      <alignment vertical="center"/>
    </xf>
    <xf numFmtId="0" fontId="63" fillId="0" borderId="24" xfId="0" applyFont="1" applyBorder="1">
      <alignment vertical="center"/>
    </xf>
    <xf numFmtId="0" fontId="63" fillId="0" borderId="31" xfId="0" applyFont="1" applyBorder="1">
      <alignment vertical="center"/>
    </xf>
    <xf numFmtId="0" fontId="63" fillId="0" borderId="17" xfId="0" applyFont="1" applyBorder="1" applyAlignment="1">
      <alignment horizontal="left" vertical="center"/>
    </xf>
    <xf numFmtId="0" fontId="63" fillId="0" borderId="12" xfId="0" applyFont="1" applyBorder="1" applyAlignment="1">
      <alignment horizontal="left" vertical="center"/>
    </xf>
    <xf numFmtId="0" fontId="63" fillId="0" borderId="84" xfId="0" applyFont="1" applyBorder="1" applyAlignment="1">
      <alignment horizontal="left" vertical="center"/>
    </xf>
    <xf numFmtId="0" fontId="63" fillId="0" borderId="13" xfId="0" applyFont="1" applyBorder="1" applyAlignment="1">
      <alignment horizontal="left" vertical="center"/>
    </xf>
    <xf numFmtId="0" fontId="63" fillId="0" borderId="33" xfId="0" applyFont="1" applyBorder="1" applyAlignment="1">
      <alignment horizontal="left" vertical="center"/>
    </xf>
    <xf numFmtId="0" fontId="63" fillId="0" borderId="23" xfId="0" applyFont="1" applyBorder="1" applyAlignment="1">
      <alignment horizontal="center" vertical="center"/>
    </xf>
    <xf numFmtId="0" fontId="63" fillId="0" borderId="24" xfId="0" applyFont="1" applyBorder="1" applyAlignment="1">
      <alignment horizontal="center" vertical="center"/>
    </xf>
    <xf numFmtId="0" fontId="63" fillId="0" borderId="31" xfId="0" applyFont="1" applyBorder="1" applyAlignment="1">
      <alignment horizontal="center" vertical="center"/>
    </xf>
    <xf numFmtId="0" fontId="63" fillId="0" borderId="17" xfId="31" applyFont="1" applyBorder="1" applyAlignment="1">
      <alignment vertical="center" wrapText="1"/>
    </xf>
    <xf numFmtId="0" fontId="63" fillId="0" borderId="84" xfId="31" applyFont="1" applyBorder="1" applyAlignment="1">
      <alignment vertical="center" wrapText="1"/>
    </xf>
    <xf numFmtId="0" fontId="63" fillId="0" borderId="26" xfId="31" applyFont="1" applyBorder="1" applyAlignment="1">
      <alignment vertical="center" wrapText="1"/>
    </xf>
    <xf numFmtId="0" fontId="120" fillId="0" borderId="21" xfId="31" applyFont="1" applyBorder="1" applyAlignment="1">
      <alignment horizontal="center" wrapText="1"/>
    </xf>
    <xf numFmtId="0" fontId="120" fillId="0" borderId="12" xfId="31" applyFont="1" applyBorder="1" applyAlignment="1">
      <alignment horizontal="center" wrapText="1"/>
    </xf>
    <xf numFmtId="0" fontId="120" fillId="0" borderId="0" xfId="31" applyFont="1" applyAlignment="1">
      <alignment horizontal="center" wrapText="1"/>
    </xf>
    <xf numFmtId="0" fontId="120" fillId="0" borderId="13" xfId="31" applyFont="1" applyBorder="1" applyAlignment="1">
      <alignment horizontal="center" wrapText="1"/>
    </xf>
    <xf numFmtId="0" fontId="120" fillId="0" borderId="48" xfId="31" applyFont="1" applyBorder="1" applyAlignment="1">
      <alignment horizontal="center" wrapText="1"/>
    </xf>
    <xf numFmtId="0" fontId="120" fillId="0" borderId="33" xfId="31" applyFont="1" applyBorder="1" applyAlignment="1">
      <alignment horizontal="center" wrapText="1"/>
    </xf>
    <xf numFmtId="0" fontId="63" fillId="0" borderId="84" xfId="31" applyFont="1" applyBorder="1" applyAlignment="1">
      <alignment horizontal="left" vertical="center" wrapText="1"/>
    </xf>
    <xf numFmtId="0" fontId="63" fillId="0" borderId="13" xfId="31" applyFont="1" applyBorder="1" applyAlignment="1">
      <alignment horizontal="left" vertical="center" wrapText="1"/>
    </xf>
    <xf numFmtId="0" fontId="71" fillId="5" borderId="23" xfId="31" applyFont="1" applyFill="1" applyBorder="1" applyAlignment="1">
      <alignment horizontal="left" vertical="center" wrapText="1"/>
    </xf>
    <xf numFmtId="0" fontId="71" fillId="5" borderId="24" xfId="31" applyFont="1" applyFill="1" applyBorder="1" applyAlignment="1">
      <alignment horizontal="left" vertical="center" wrapText="1"/>
    </xf>
    <xf numFmtId="0" fontId="71" fillId="5" borderId="31" xfId="31" applyFont="1" applyFill="1" applyBorder="1" applyAlignment="1">
      <alignment horizontal="left" vertical="center" wrapText="1"/>
    </xf>
    <xf numFmtId="0" fontId="71" fillId="5" borderId="16" xfId="31" applyFont="1" applyFill="1" applyBorder="1" applyAlignment="1">
      <alignment horizontal="center" vertical="center"/>
    </xf>
    <xf numFmtId="0" fontId="71" fillId="5" borderId="10" xfId="31" applyFont="1" applyFill="1" applyBorder="1" applyAlignment="1">
      <alignment horizontal="center" vertical="center"/>
    </xf>
    <xf numFmtId="0" fontId="113" fillId="5" borderId="0" xfId="31" applyFont="1" applyFill="1" applyAlignment="1">
      <alignment vertical="center" wrapText="1"/>
    </xf>
    <xf numFmtId="0" fontId="71" fillId="5" borderId="0" xfId="31" applyFont="1" applyFill="1" applyAlignment="1">
      <alignment horizontal="right" vertical="center"/>
    </xf>
    <xf numFmtId="0" fontId="115" fillId="5" borderId="0" xfId="31" applyFont="1" applyFill="1" applyAlignment="1">
      <alignment horizontal="center" vertical="center"/>
    </xf>
    <xf numFmtId="0" fontId="162" fillId="5" borderId="16" xfId="31" applyFont="1" applyFill="1" applyBorder="1" applyAlignment="1">
      <alignment horizontal="center" vertical="center"/>
    </xf>
    <xf numFmtId="0" fontId="162" fillId="5" borderId="20" xfId="31" applyFont="1" applyFill="1" applyBorder="1" applyAlignment="1">
      <alignment horizontal="center" vertical="center"/>
    </xf>
    <xf numFmtId="0" fontId="162" fillId="5" borderId="10" xfId="31" applyFont="1" applyFill="1" applyBorder="1" applyAlignment="1">
      <alignment horizontal="center" vertical="center"/>
    </xf>
    <xf numFmtId="0" fontId="71" fillId="5" borderId="20" xfId="31" applyFont="1" applyFill="1" applyBorder="1" applyAlignment="1">
      <alignment horizontal="center" vertical="center"/>
    </xf>
    <xf numFmtId="0" fontId="3" fillId="0" borderId="0" xfId="2" applyAlignment="1">
      <alignment horizontal="right" vertical="center"/>
    </xf>
    <xf numFmtId="0" fontId="3" fillId="0" borderId="0" xfId="2">
      <alignment vertical="center"/>
    </xf>
    <xf numFmtId="0" fontId="11" fillId="0" borderId="0" xfId="17" applyFont="1" applyAlignment="1">
      <alignment horizontal="center" vertical="center"/>
    </xf>
    <xf numFmtId="0" fontId="11" fillId="0" borderId="74" xfId="12" applyFont="1" applyBorder="1" applyAlignment="1">
      <alignment horizontal="center" vertical="center"/>
    </xf>
    <xf numFmtId="0" fontId="3" fillId="0" borderId="74" xfId="2" applyBorder="1">
      <alignment vertical="center"/>
    </xf>
    <xf numFmtId="0" fontId="0" fillId="0" borderId="1" xfId="12" applyFont="1" applyBorder="1" applyAlignment="1">
      <alignment horizontal="center" vertical="center"/>
    </xf>
    <xf numFmtId="0" fontId="3" fillId="0" borderId="19" xfId="2" applyBorder="1" applyAlignment="1">
      <alignment horizontal="center" vertical="center"/>
    </xf>
    <xf numFmtId="0" fontId="3" fillId="0" borderId="9" xfId="2" applyBorder="1" applyAlignment="1">
      <alignment horizontal="center" vertical="center"/>
    </xf>
    <xf numFmtId="0" fontId="3" fillId="0" borderId="15" xfId="2" applyBorder="1">
      <alignment vertical="center"/>
    </xf>
    <xf numFmtId="0" fontId="3" fillId="0" borderId="27" xfId="2" applyBorder="1">
      <alignment vertical="center"/>
    </xf>
    <xf numFmtId="0" fontId="3" fillId="0" borderId="2" xfId="2" applyBorder="1" applyAlignment="1">
      <alignment horizontal="center" vertical="center"/>
    </xf>
    <xf numFmtId="0" fontId="3" fillId="0" borderId="20" xfId="2" applyBorder="1" applyAlignment="1">
      <alignment horizontal="center" vertical="center"/>
    </xf>
    <xf numFmtId="0" fontId="3" fillId="0" borderId="10" xfId="2" applyBorder="1" applyAlignment="1">
      <alignment horizontal="center" vertical="center"/>
    </xf>
    <xf numFmtId="0" fontId="3" fillId="0" borderId="16" xfId="2" applyBorder="1" applyAlignment="1">
      <alignment horizontal="center" vertical="center"/>
    </xf>
    <xf numFmtId="0" fontId="3" fillId="0" borderId="28" xfId="2" applyBorder="1" applyAlignment="1">
      <alignment horizontal="center" vertical="center"/>
    </xf>
    <xf numFmtId="0" fontId="4" fillId="0" borderId="2" xfId="18" applyBorder="1" applyAlignment="1">
      <alignment horizontal="center" vertical="center"/>
    </xf>
    <xf numFmtId="0" fontId="4" fillId="0" borderId="20" xfId="5" applyBorder="1" applyAlignment="1">
      <alignment horizontal="center" vertical="center"/>
    </xf>
    <xf numFmtId="0" fontId="4" fillId="0" borderId="10" xfId="4" applyBorder="1" applyAlignment="1">
      <alignment horizontal="center" vertical="center"/>
    </xf>
    <xf numFmtId="0" fontId="3" fillId="0" borderId="28" xfId="17" applyFont="1" applyBorder="1" applyAlignment="1">
      <alignment horizontal="center" vertical="center"/>
    </xf>
    <xf numFmtId="0" fontId="47" fillId="0" borderId="52" xfId="17" applyFont="1" applyBorder="1" applyAlignment="1">
      <alignment horizontal="center" vertical="center" shrinkToFit="1"/>
    </xf>
    <xf numFmtId="0" fontId="47" fillId="0" borderId="11" xfId="17" applyFont="1" applyBorder="1" applyAlignment="1">
      <alignment horizontal="center" vertical="center" shrinkToFit="1"/>
    </xf>
    <xf numFmtId="0" fontId="4" fillId="0" borderId="52" xfId="18" applyBorder="1" applyAlignment="1">
      <alignment horizontal="center" vertical="center" shrinkToFit="1"/>
    </xf>
    <xf numFmtId="0" fontId="4" fillId="0" borderId="11" xfId="18" applyBorder="1" applyAlignment="1">
      <alignment horizontal="center" vertical="center" shrinkToFit="1"/>
    </xf>
    <xf numFmtId="0" fontId="12" fillId="0" borderId="0" xfId="17" applyFont="1" applyAlignment="1">
      <alignment horizontal="left" vertical="center" wrapText="1"/>
    </xf>
    <xf numFmtId="0" fontId="0" fillId="0" borderId="0" xfId="30" applyFont="1" applyAlignment="1">
      <alignment horizontal="left" vertical="center" wrapText="1"/>
    </xf>
    <xf numFmtId="0" fontId="13" fillId="0" borderId="0" xfId="2" applyFont="1" applyAlignment="1">
      <alignment horizontal="left" vertical="center" wrapText="1"/>
    </xf>
    <xf numFmtId="0" fontId="38" fillId="0" borderId="17" xfId="17" applyFont="1" applyBorder="1" applyAlignment="1">
      <alignment horizontal="center" vertical="center" wrapText="1"/>
    </xf>
    <xf numFmtId="0" fontId="38" fillId="0" borderId="26" xfId="17" applyFont="1" applyBorder="1" applyAlignment="1">
      <alignment horizontal="center" vertical="center" wrapText="1"/>
    </xf>
    <xf numFmtId="0" fontId="38" fillId="0" borderId="68" xfId="17" applyFont="1" applyBorder="1" applyAlignment="1">
      <alignment horizontal="center" vertical="center" wrapText="1"/>
    </xf>
    <xf numFmtId="0" fontId="4" fillId="0" borderId="105" xfId="18" applyBorder="1" applyAlignment="1">
      <alignment horizontal="center" vertical="center" wrapText="1"/>
    </xf>
    <xf numFmtId="0" fontId="4" fillId="0" borderId="8" xfId="18" applyBorder="1" applyAlignment="1">
      <alignment horizontal="center" vertical="center" wrapText="1"/>
    </xf>
    <xf numFmtId="0" fontId="0" fillId="0" borderId="8" xfId="2" applyFont="1" applyBorder="1" applyAlignment="1">
      <alignment horizontal="center" vertical="center" wrapText="1"/>
    </xf>
    <xf numFmtId="0" fontId="0" fillId="0" borderId="88" xfId="12" applyFont="1" applyBorder="1" applyAlignment="1">
      <alignment horizontal="center" vertical="center" wrapText="1"/>
    </xf>
    <xf numFmtId="0" fontId="4" fillId="0" borderId="89" xfId="18" applyBorder="1" applyAlignment="1">
      <alignment horizontal="center" vertical="center" wrapText="1"/>
    </xf>
    <xf numFmtId="0" fontId="4" fillId="0" borderId="48" xfId="18" applyBorder="1" applyAlignment="1">
      <alignment horizontal="center" vertical="center" wrapText="1"/>
    </xf>
    <xf numFmtId="0" fontId="4" fillId="0" borderId="86" xfId="18" applyBorder="1" applyAlignment="1">
      <alignment horizontal="center" vertical="center" wrapText="1"/>
    </xf>
    <xf numFmtId="0" fontId="4" fillId="0" borderId="53" xfId="18" applyBorder="1" applyAlignment="1">
      <alignment horizontal="center" vertical="center" shrinkToFit="1"/>
    </xf>
    <xf numFmtId="0" fontId="4" fillId="0" borderId="44" xfId="18" applyBorder="1" applyAlignment="1">
      <alignment horizontal="center" vertical="center" shrinkToFit="1"/>
    </xf>
    <xf numFmtId="0" fontId="4" fillId="0" borderId="90" xfId="18" applyBorder="1" applyAlignment="1">
      <alignment horizontal="center" vertical="center" shrinkToFit="1"/>
    </xf>
    <xf numFmtId="0" fontId="4" fillId="0" borderId="22" xfId="18" applyBorder="1" applyAlignment="1">
      <alignment horizontal="center" vertical="center" shrinkToFit="1"/>
    </xf>
    <xf numFmtId="0" fontId="0" fillId="0" borderId="22" xfId="12" applyFont="1" applyBorder="1" applyAlignment="1">
      <alignment horizontal="center" vertical="center" shrinkToFit="1"/>
    </xf>
    <xf numFmtId="0" fontId="0" fillId="0" borderId="25" xfId="12" applyFont="1" applyBorder="1" applyAlignment="1">
      <alignment horizontal="center" vertical="center" shrinkToFit="1"/>
    </xf>
    <xf numFmtId="0" fontId="4" fillId="0" borderId="16" xfId="4" applyBorder="1" applyAlignment="1">
      <alignment vertical="center" wrapText="1"/>
    </xf>
    <xf numFmtId="0" fontId="4" fillId="0" borderId="10" xfId="4" applyBorder="1" applyAlignment="1">
      <alignment vertical="center" wrapText="1"/>
    </xf>
    <xf numFmtId="0" fontId="4" fillId="0" borderId="11" xfId="5" applyBorder="1" applyAlignment="1">
      <alignment horizontal="center" vertical="center"/>
    </xf>
    <xf numFmtId="0" fontId="4" fillId="0" borderId="23" xfId="4" applyBorder="1" applyAlignment="1">
      <alignment horizontal="center" vertical="center" wrapText="1"/>
    </xf>
    <xf numFmtId="0" fontId="4" fillId="0" borderId="31" xfId="4" applyBorder="1" applyAlignment="1">
      <alignment horizontal="center" vertical="center" wrapText="1"/>
    </xf>
    <xf numFmtId="0" fontId="51" fillId="0" borderId="0" xfId="4" applyFont="1" applyAlignment="1">
      <alignment horizontal="center" vertical="center"/>
    </xf>
    <xf numFmtId="0" fontId="4" fillId="0" borderId="16" xfId="5" applyBorder="1" applyAlignment="1">
      <alignment horizontal="center" vertical="center"/>
    </xf>
    <xf numFmtId="0" fontId="4" fillId="0" borderId="11" xfId="4" applyBorder="1" applyAlignment="1">
      <alignment vertical="center" wrapText="1"/>
    </xf>
    <xf numFmtId="0" fontId="48" fillId="0" borderId="0" xfId="7" applyFont="1" applyAlignment="1">
      <alignment horizontal="left" vertical="center" wrapText="1"/>
    </xf>
    <xf numFmtId="0" fontId="48" fillId="0" borderId="0" xfId="7" applyFont="1" applyAlignment="1">
      <alignment horizontal="left" vertical="center"/>
    </xf>
    <xf numFmtId="0" fontId="105" fillId="0" borderId="0" xfId="0" applyFont="1" applyAlignment="1">
      <alignment horizontal="left" vertical="center" wrapText="1"/>
    </xf>
    <xf numFmtId="0" fontId="105" fillId="0" borderId="0" xfId="0" applyFont="1" applyAlignment="1">
      <alignment horizontal="left" vertical="center"/>
    </xf>
    <xf numFmtId="0" fontId="77" fillId="0" borderId="0" xfId="0" applyFont="1" applyAlignment="1">
      <alignment horizontal="center" vertical="center"/>
    </xf>
    <xf numFmtId="0" fontId="76" fillId="0" borderId="0" xfId="0" applyFont="1" applyAlignment="1">
      <alignment horizontal="center" vertical="center"/>
    </xf>
    <xf numFmtId="0" fontId="76" fillId="0" borderId="16" xfId="0" applyFont="1" applyBorder="1" applyAlignment="1">
      <alignment horizontal="center" vertical="center"/>
    </xf>
    <xf numFmtId="0" fontId="69" fillId="0" borderId="44" xfId="40" applyFont="1" applyBorder="1" applyAlignment="1">
      <alignment horizontal="center" vertical="center"/>
    </xf>
    <xf numFmtId="0" fontId="69" fillId="0" borderId="44" xfId="40" applyFont="1" applyBorder="1" applyAlignment="1">
      <alignment horizontal="right" vertical="center"/>
    </xf>
    <xf numFmtId="0" fontId="69" fillId="0" borderId="65" xfId="40" applyFont="1" applyBorder="1" applyAlignment="1">
      <alignment horizontal="right" vertical="center"/>
    </xf>
    <xf numFmtId="0" fontId="69" fillId="0" borderId="0" xfId="40" applyFont="1" applyAlignment="1">
      <alignment vertical="center" wrapText="1"/>
    </xf>
    <xf numFmtId="0" fontId="69" fillId="0" borderId="0" xfId="40" applyFont="1" applyAlignment="1">
      <alignment horizontal="left" vertical="center"/>
    </xf>
    <xf numFmtId="0" fontId="69" fillId="0" borderId="11" xfId="40" applyFont="1" applyBorder="1" applyAlignment="1">
      <alignment horizontal="center" vertical="center"/>
    </xf>
    <xf numFmtId="0" fontId="69" fillId="0" borderId="11" xfId="40" applyFont="1" applyBorder="1" applyAlignment="1">
      <alignment horizontal="right" vertical="center"/>
    </xf>
    <xf numFmtId="0" fontId="69" fillId="0" borderId="68" xfId="40" applyFont="1" applyBorder="1" applyAlignment="1">
      <alignment horizontal="right" vertical="center"/>
    </xf>
    <xf numFmtId="0" fontId="162" fillId="0" borderId="0" xfId="40" applyFont="1" applyAlignment="1">
      <alignment horizontal="left" vertical="center"/>
    </xf>
    <xf numFmtId="0" fontId="69" fillId="0" borderId="0" xfId="40" applyFont="1" applyAlignment="1">
      <alignment horizontal="right" vertical="center"/>
    </xf>
    <xf numFmtId="0" fontId="69" fillId="0" borderId="0" xfId="40" applyFont="1" applyAlignment="1">
      <alignment horizontal="center" vertical="center"/>
    </xf>
    <xf numFmtId="0" fontId="115" fillId="0" borderId="0" xfId="40" applyFont="1" applyAlignment="1">
      <alignment horizontal="center" vertical="center"/>
    </xf>
    <xf numFmtId="0" fontId="69" fillId="0" borderId="1" xfId="40" applyFont="1" applyBorder="1" applyAlignment="1">
      <alignment horizontal="left" vertical="center"/>
    </xf>
    <xf numFmtId="0" fontId="69" fillId="0" borderId="19" xfId="40" applyFont="1" applyBorder="1" applyAlignment="1">
      <alignment horizontal="left" vertical="center"/>
    </xf>
    <xf numFmtId="0" fontId="69" fillId="0" borderId="15" xfId="40" applyFont="1" applyBorder="1" applyAlignment="1">
      <alignment horizontal="center" vertical="center"/>
    </xf>
    <xf numFmtId="0" fontId="69" fillId="0" borderId="19" xfId="40" applyFont="1" applyBorder="1" applyAlignment="1">
      <alignment horizontal="center" vertical="center"/>
    </xf>
    <xf numFmtId="0" fontId="69" fillId="0" borderId="27" xfId="40" applyFont="1" applyBorder="1" applyAlignment="1">
      <alignment horizontal="center" vertical="center"/>
    </xf>
    <xf numFmtId="0" fontId="69" fillId="0" borderId="2" xfId="40" applyFont="1" applyBorder="1" applyAlignment="1">
      <alignment horizontal="left" vertical="center"/>
    </xf>
    <xf numFmtId="0" fontId="69" fillId="0" borderId="20" xfId="40" applyFont="1" applyBorder="1" applyAlignment="1">
      <alignment horizontal="left" vertical="center"/>
    </xf>
    <xf numFmtId="0" fontId="69" fillId="0" borderId="16" xfId="40" applyFont="1" applyBorder="1" applyAlignment="1">
      <alignment horizontal="center" vertical="center"/>
    </xf>
    <xf numFmtId="0" fontId="69" fillId="0" borderId="20" xfId="40" applyFont="1" applyBorder="1" applyAlignment="1">
      <alignment horizontal="center" vertical="center"/>
    </xf>
    <xf numFmtId="0" fontId="69" fillId="0" borderId="28" xfId="40" applyFont="1" applyBorder="1" applyAlignment="1">
      <alignment horizontal="center" vertical="center"/>
    </xf>
    <xf numFmtId="0" fontId="69" fillId="0" borderId="51" xfId="40" applyFont="1" applyBorder="1" applyAlignment="1">
      <alignment horizontal="center" vertical="center"/>
    </xf>
    <xf numFmtId="0" fontId="69" fillId="0" borderId="43" xfId="40" applyFont="1" applyBorder="1" applyAlignment="1">
      <alignment horizontal="center" vertical="center"/>
    </xf>
    <xf numFmtId="0" fontId="69" fillId="0" borderId="43" xfId="40" applyFont="1" applyBorder="1" applyAlignment="1">
      <alignment horizontal="center" vertical="center" wrapText="1"/>
    </xf>
    <xf numFmtId="0" fontId="69" fillId="0" borderId="67" xfId="40" applyFont="1" applyBorder="1" applyAlignment="1">
      <alignment horizontal="center" vertical="center" wrapText="1"/>
    </xf>
    <xf numFmtId="0" fontId="69" fillId="0" borderId="52" xfId="40" applyFont="1" applyBorder="1" applyAlignment="1">
      <alignment horizontal="center" vertical="center"/>
    </xf>
    <xf numFmtId="0" fontId="69" fillId="0" borderId="11" xfId="40" applyFont="1" applyBorder="1">
      <alignment vertical="center"/>
    </xf>
    <xf numFmtId="0" fontId="69" fillId="0" borderId="53" xfId="40" applyFont="1" applyBorder="1" applyAlignment="1">
      <alignment horizontal="center" vertical="center"/>
    </xf>
    <xf numFmtId="0" fontId="69" fillId="0" borderId="44" xfId="40" applyFont="1" applyBorder="1">
      <alignment vertical="center"/>
    </xf>
    <xf numFmtId="0" fontId="63" fillId="0" borderId="11" xfId="0" applyFont="1" applyBorder="1" applyAlignment="1">
      <alignment horizontal="left" vertical="center" wrapText="1"/>
    </xf>
    <xf numFmtId="0" fontId="10" fillId="0" borderId="0" xfId="0" applyFont="1" applyAlignment="1">
      <alignment horizontal="left" vertical="center" wrapText="1"/>
    </xf>
    <xf numFmtId="0" fontId="54" fillId="6" borderId="0" xfId="8" applyFont="1" applyFill="1" applyAlignment="1">
      <alignment horizontal="right" vertical="center"/>
    </xf>
    <xf numFmtId="0" fontId="56" fillId="6" borderId="0" xfId="8" applyFont="1" applyFill="1" applyAlignment="1">
      <alignment horizontal="center" vertical="center"/>
    </xf>
    <xf numFmtId="0" fontId="54" fillId="6" borderId="16" xfId="8" applyFont="1" applyFill="1" applyBorder="1" applyAlignment="1">
      <alignment horizontal="center" vertical="center"/>
    </xf>
    <xf numFmtId="0" fontId="54" fillId="6" borderId="20" xfId="8" applyFont="1" applyFill="1" applyBorder="1" applyAlignment="1">
      <alignment horizontal="center" vertical="center"/>
    </xf>
    <xf numFmtId="0" fontId="54" fillId="6" borderId="10" xfId="8" applyFont="1" applyFill="1" applyBorder="1" applyAlignment="1">
      <alignment horizontal="center" vertical="center"/>
    </xf>
    <xf numFmtId="49" fontId="54" fillId="7" borderId="11" xfId="8" applyNumberFormat="1" applyFont="1" applyFill="1" applyBorder="1" applyAlignment="1">
      <alignment horizontal="center" vertical="center"/>
    </xf>
    <xf numFmtId="0" fontId="54" fillId="7" borderId="16" xfId="8" applyFont="1" applyFill="1" applyBorder="1" applyAlignment="1">
      <alignment horizontal="center" vertical="center"/>
    </xf>
    <xf numFmtId="0" fontId="54" fillId="7" borderId="20" xfId="8" applyFont="1" applyFill="1" applyBorder="1" applyAlignment="1">
      <alignment horizontal="center" vertical="center"/>
    </xf>
    <xf numFmtId="0" fontId="54" fillId="6" borderId="11" xfId="8" applyFont="1" applyFill="1" applyBorder="1" applyAlignment="1">
      <alignment horizontal="distributed" vertical="center"/>
    </xf>
    <xf numFmtId="0" fontId="54" fillId="7" borderId="10" xfId="8" applyFont="1" applyFill="1" applyBorder="1" applyAlignment="1">
      <alignment horizontal="center" vertical="center"/>
    </xf>
    <xf numFmtId="0" fontId="55" fillId="6" borderId="0" xfId="24" applyFont="1" applyFill="1" applyAlignment="1">
      <alignment horizontal="left" vertical="center" wrapText="1"/>
    </xf>
    <xf numFmtId="0" fontId="54" fillId="7" borderId="11" xfId="8" applyFont="1" applyFill="1" applyBorder="1" applyAlignment="1">
      <alignment horizontal="center" vertical="center"/>
    </xf>
    <xf numFmtId="0" fontId="54" fillId="6" borderId="11" xfId="8" applyFont="1" applyFill="1" applyBorder="1" applyAlignment="1">
      <alignment horizontal="left" vertical="center"/>
    </xf>
    <xf numFmtId="0" fontId="54" fillId="6" borderId="11" xfId="8" applyFont="1" applyFill="1" applyBorder="1" applyAlignment="1">
      <alignment horizontal="center" vertical="center"/>
    </xf>
    <xf numFmtId="0" fontId="54" fillId="6" borderId="16" xfId="8" applyFont="1" applyFill="1" applyBorder="1" applyAlignment="1">
      <alignment horizontal="center" vertical="center" shrinkToFit="1"/>
    </xf>
    <xf numFmtId="0" fontId="54" fillId="6" borderId="20" xfId="8" applyFont="1" applyFill="1" applyBorder="1" applyAlignment="1">
      <alignment horizontal="center" vertical="center" shrinkToFit="1"/>
    </xf>
    <xf numFmtId="0" fontId="54" fillId="6" borderId="10" xfId="8" applyFont="1" applyFill="1" applyBorder="1" applyAlignment="1">
      <alignment horizontal="center" vertical="center" shrinkToFit="1"/>
    </xf>
    <xf numFmtId="0" fontId="54" fillId="6" borderId="49" xfId="8" applyFont="1" applyFill="1" applyBorder="1" applyAlignment="1">
      <alignment horizontal="center" vertical="center"/>
    </xf>
    <xf numFmtId="0" fontId="54" fillId="6" borderId="55" xfId="8" applyFont="1" applyFill="1" applyBorder="1" applyAlignment="1">
      <alignment horizontal="center" vertical="center"/>
    </xf>
    <xf numFmtId="0" fontId="57" fillId="6" borderId="11" xfId="8" applyFont="1" applyFill="1" applyBorder="1" applyAlignment="1">
      <alignment horizontal="center" vertical="center"/>
    </xf>
    <xf numFmtId="0" fontId="58" fillId="6" borderId="92" xfId="8" applyFont="1" applyFill="1" applyBorder="1" applyAlignment="1">
      <alignment horizontal="center" vertical="center"/>
    </xf>
    <xf numFmtId="0" fontId="58" fillId="6" borderId="11" xfId="8" applyFont="1" applyFill="1" applyBorder="1" applyAlignment="1">
      <alignment horizontal="center" vertical="center"/>
    </xf>
    <xf numFmtId="0" fontId="58" fillId="6" borderId="100" xfId="8" applyFont="1" applyFill="1" applyBorder="1" applyAlignment="1">
      <alignment horizontal="center" vertical="center"/>
    </xf>
    <xf numFmtId="0" fontId="58" fillId="6" borderId="96" xfId="8" applyFont="1" applyFill="1" applyBorder="1" applyAlignment="1">
      <alignment horizontal="center" vertical="center"/>
    </xf>
    <xf numFmtId="0" fontId="58" fillId="6" borderId="45" xfId="8" applyFont="1" applyFill="1" applyBorder="1" applyAlignment="1">
      <alignment horizontal="center" vertical="center"/>
    </xf>
    <xf numFmtId="0" fontId="58" fillId="6" borderId="143" xfId="8" applyFont="1" applyFill="1" applyBorder="1" applyAlignment="1">
      <alignment horizontal="center" vertical="center"/>
    </xf>
    <xf numFmtId="0" fontId="54" fillId="6" borderId="31" xfId="8" applyFont="1" applyFill="1" applyBorder="1" applyAlignment="1">
      <alignment horizontal="center" vertical="center"/>
    </xf>
    <xf numFmtId="0" fontId="54" fillId="6" borderId="26" xfId="8" applyFont="1" applyFill="1" applyBorder="1" applyAlignment="1">
      <alignment horizontal="center" vertical="center"/>
    </xf>
    <xf numFmtId="0" fontId="54" fillId="6" borderId="48" xfId="8" applyFont="1" applyFill="1" applyBorder="1" applyAlignment="1">
      <alignment horizontal="center" vertical="center"/>
    </xf>
    <xf numFmtId="0" fontId="54" fillId="6" borderId="33" xfId="8" applyFont="1" applyFill="1" applyBorder="1" applyAlignment="1">
      <alignment horizontal="center" vertical="center"/>
    </xf>
    <xf numFmtId="0" fontId="54" fillId="6" borderId="91" xfId="8" applyFont="1" applyFill="1" applyBorder="1" applyAlignment="1">
      <alignment horizontal="center" vertical="center"/>
    </xf>
    <xf numFmtId="0" fontId="54" fillId="6" borderId="97" xfId="8" applyFont="1" applyFill="1" applyBorder="1" applyAlignment="1">
      <alignment horizontal="center" vertical="center"/>
    </xf>
    <xf numFmtId="0" fontId="54" fillId="6" borderId="99" xfId="8" applyFont="1" applyFill="1" applyBorder="1" applyAlignment="1">
      <alignment horizontal="center" vertical="center"/>
    </xf>
    <xf numFmtId="0" fontId="54" fillId="6" borderId="45" xfId="8" applyFont="1" applyFill="1" applyBorder="1" applyAlignment="1">
      <alignment horizontal="center" vertical="center"/>
    </xf>
    <xf numFmtId="0" fontId="54" fillId="7" borderId="130" xfId="8" applyFont="1" applyFill="1" applyBorder="1" applyAlignment="1">
      <alignment horizontal="center" vertical="center"/>
    </xf>
    <xf numFmtId="0" fontId="54" fillId="7" borderId="49" xfId="8" applyFont="1" applyFill="1" applyBorder="1" applyAlignment="1">
      <alignment horizontal="center" vertical="center"/>
    </xf>
    <xf numFmtId="0" fontId="121" fillId="4" borderId="16" xfId="32" applyFont="1" applyFill="1" applyBorder="1" applyAlignment="1">
      <alignment horizontal="center" vertical="center"/>
    </xf>
    <xf numFmtId="0" fontId="121" fillId="4" borderId="20" xfId="32" applyFont="1" applyFill="1" applyBorder="1" applyAlignment="1">
      <alignment horizontal="center" vertical="center"/>
    </xf>
    <xf numFmtId="0" fontId="121" fillId="0" borderId="20" xfId="32" applyFont="1" applyBorder="1" applyAlignment="1">
      <alignment horizontal="left" vertical="center"/>
    </xf>
    <xf numFmtId="0" fontId="121" fillId="0" borderId="20" xfId="32" applyFont="1" applyBorder="1" applyAlignment="1">
      <alignment horizontal="center" vertical="center"/>
    </xf>
    <xf numFmtId="0" fontId="121" fillId="4" borderId="17" xfId="32" applyFont="1" applyFill="1" applyBorder="1" applyAlignment="1">
      <alignment horizontal="center" vertical="center"/>
    </xf>
    <xf numFmtId="0" fontId="121" fillId="4" borderId="21" xfId="32" applyFont="1" applyFill="1" applyBorder="1" applyAlignment="1">
      <alignment horizontal="center" vertical="center"/>
    </xf>
    <xf numFmtId="0" fontId="121" fillId="4" borderId="12" xfId="32" applyFont="1" applyFill="1" applyBorder="1" applyAlignment="1">
      <alignment horizontal="center" vertical="center"/>
    </xf>
    <xf numFmtId="0" fontId="121" fillId="4" borderId="84" xfId="32" applyFont="1" applyFill="1" applyBorder="1" applyAlignment="1">
      <alignment horizontal="center" vertical="center"/>
    </xf>
    <xf numFmtId="0" fontId="121" fillId="4" borderId="0" xfId="32" applyFont="1" applyFill="1" applyAlignment="1">
      <alignment horizontal="center" vertical="center"/>
    </xf>
    <xf numFmtId="0" fontId="121" fillId="4" borderId="13" xfId="32" applyFont="1" applyFill="1" applyBorder="1" applyAlignment="1">
      <alignment horizontal="center" vertical="center"/>
    </xf>
    <xf numFmtId="0" fontId="121" fillId="4" borderId="26" xfId="32" applyFont="1" applyFill="1" applyBorder="1" applyAlignment="1">
      <alignment horizontal="center" vertical="center"/>
    </xf>
    <xf numFmtId="0" fontId="121" fillId="4" borderId="48" xfId="32" applyFont="1" applyFill="1" applyBorder="1" applyAlignment="1">
      <alignment horizontal="center" vertical="center"/>
    </xf>
    <xf numFmtId="0" fontId="121" fillId="4" borderId="33" xfId="32" applyFont="1" applyFill="1" applyBorder="1" applyAlignment="1">
      <alignment horizontal="center" vertical="center"/>
    </xf>
    <xf numFmtId="0" fontId="121" fillId="4" borderId="17" xfId="32" applyFont="1" applyFill="1" applyBorder="1" applyAlignment="1">
      <alignment horizontal="center" vertical="center" wrapText="1"/>
    </xf>
    <xf numFmtId="0" fontId="121" fillId="4" borderId="21" xfId="32" applyFont="1" applyFill="1" applyBorder="1" applyAlignment="1">
      <alignment horizontal="center" vertical="center" wrapText="1"/>
    </xf>
    <xf numFmtId="0" fontId="121" fillId="4" borderId="26" xfId="32" applyFont="1" applyFill="1" applyBorder="1" applyAlignment="1">
      <alignment horizontal="center" vertical="center" wrapText="1"/>
    </xf>
    <xf numFmtId="0" fontId="121" fillId="4" borderId="48" xfId="32" applyFont="1" applyFill="1" applyBorder="1" applyAlignment="1">
      <alignment horizontal="center" vertical="center" wrapText="1"/>
    </xf>
    <xf numFmtId="0" fontId="121" fillId="5" borderId="17" xfId="32" applyFont="1" applyFill="1" applyBorder="1" applyAlignment="1">
      <alignment horizontal="center" vertical="center" wrapText="1"/>
    </xf>
    <xf numFmtId="0" fontId="121" fillId="5" borderId="21" xfId="32" applyFont="1" applyFill="1" applyBorder="1" applyAlignment="1">
      <alignment horizontal="center" vertical="center" wrapText="1"/>
    </xf>
    <xf numFmtId="0" fontId="121" fillId="5" borderId="12" xfId="32" applyFont="1" applyFill="1" applyBorder="1" applyAlignment="1">
      <alignment horizontal="center" vertical="center" wrapText="1"/>
    </xf>
    <xf numFmtId="0" fontId="121" fillId="5" borderId="26" xfId="32" applyFont="1" applyFill="1" applyBorder="1" applyAlignment="1">
      <alignment horizontal="center" vertical="center" wrapText="1"/>
    </xf>
    <xf numFmtId="0" fontId="121" fillId="5" borderId="48" xfId="32" applyFont="1" applyFill="1" applyBorder="1" applyAlignment="1">
      <alignment horizontal="center" vertical="center" wrapText="1"/>
    </xf>
    <xf numFmtId="0" fontId="121" fillId="5" borderId="33" xfId="32" applyFont="1" applyFill="1" applyBorder="1" applyAlignment="1">
      <alignment horizontal="center" vertical="center" wrapText="1"/>
    </xf>
    <xf numFmtId="0" fontId="121" fillId="12" borderId="11" xfId="32" applyFont="1" applyFill="1" applyBorder="1" applyAlignment="1">
      <alignment horizontal="center" vertical="center"/>
    </xf>
    <xf numFmtId="0" fontId="121" fillId="0" borderId="16" xfId="32" applyFont="1" applyBorder="1" applyAlignment="1">
      <alignment horizontal="center" vertical="center" wrapText="1"/>
    </xf>
    <xf numFmtId="0" fontId="121" fillId="0" borderId="20" xfId="32" applyFont="1" applyBorder="1" applyAlignment="1">
      <alignment horizontal="center" vertical="center" wrapText="1"/>
    </xf>
    <xf numFmtId="0" fontId="121" fillId="0" borderId="10" xfId="32" applyFont="1" applyBorder="1" applyAlignment="1">
      <alignment horizontal="center" vertical="center" wrapText="1"/>
    </xf>
    <xf numFmtId="0" fontId="121" fillId="0" borderId="16" xfId="32" applyFont="1" applyBorder="1" applyAlignment="1">
      <alignment horizontal="center" vertical="center"/>
    </xf>
    <xf numFmtId="0" fontId="121" fillId="4" borderId="10" xfId="32" applyFont="1" applyFill="1" applyBorder="1" applyAlignment="1">
      <alignment horizontal="center" vertical="center"/>
    </xf>
    <xf numFmtId="0" fontId="121" fillId="0" borderId="10" xfId="32" applyFont="1" applyBorder="1" applyAlignment="1">
      <alignment horizontal="center" vertical="center"/>
    </xf>
    <xf numFmtId="0" fontId="122" fillId="0" borderId="16" xfId="32" applyFont="1" applyBorder="1" applyAlignment="1">
      <alignment horizontal="center" vertical="center"/>
    </xf>
    <xf numFmtId="0" fontId="122" fillId="0" borderId="20" xfId="32" applyFont="1" applyBorder="1" applyAlignment="1">
      <alignment horizontal="center" vertical="center"/>
    </xf>
    <xf numFmtId="0" fontId="122" fillId="0" borderId="10" xfId="32" applyFont="1" applyBorder="1" applyAlignment="1">
      <alignment horizontal="center" vertical="center"/>
    </xf>
    <xf numFmtId="0" fontId="121" fillId="0" borderId="17" xfId="32" applyFont="1" applyBorder="1" applyAlignment="1">
      <alignment horizontal="center" vertical="center" wrapText="1"/>
    </xf>
    <xf numFmtId="0" fontId="121" fillId="0" borderId="21" xfId="32" applyFont="1" applyBorder="1" applyAlignment="1">
      <alignment horizontal="center" vertical="center" wrapText="1"/>
    </xf>
    <xf numFmtId="0" fontId="121" fillId="0" borderId="12" xfId="32" applyFont="1" applyBorder="1" applyAlignment="1">
      <alignment horizontal="center" vertical="center" wrapText="1"/>
    </xf>
    <xf numFmtId="0" fontId="121" fillId="0" borderId="26" xfId="32" applyFont="1" applyBorder="1" applyAlignment="1">
      <alignment horizontal="center" vertical="center" wrapText="1"/>
    </xf>
    <xf numFmtId="0" fontId="121" fillId="0" borderId="48" xfId="32" applyFont="1" applyBorder="1" applyAlignment="1">
      <alignment horizontal="center" vertical="center" wrapText="1"/>
    </xf>
    <xf numFmtId="0" fontId="121" fillId="0" borderId="33" xfId="32" applyFont="1" applyBorder="1" applyAlignment="1">
      <alignment horizontal="center" vertical="center" wrapText="1"/>
    </xf>
    <xf numFmtId="0" fontId="122" fillId="0" borderId="11" xfId="32" applyFont="1" applyBorder="1" applyAlignment="1">
      <alignment horizontal="center" vertical="top"/>
    </xf>
    <xf numFmtId="0" fontId="121" fillId="4" borderId="84" xfId="32" applyFont="1" applyFill="1" applyBorder="1" applyAlignment="1">
      <alignment horizontal="center" vertical="center" wrapText="1"/>
    </xf>
    <xf numFmtId="0" fontId="121" fillId="4" borderId="0" xfId="32" applyFont="1" applyFill="1" applyAlignment="1">
      <alignment horizontal="center" vertical="center" wrapText="1"/>
    </xf>
    <xf numFmtId="0" fontId="121" fillId="0" borderId="17" xfId="32" applyFont="1" applyBorder="1" applyAlignment="1">
      <alignment horizontal="center" vertical="top"/>
    </xf>
    <xf numFmtId="0" fontId="121" fillId="0" borderId="21" xfId="32" applyFont="1" applyBorder="1" applyAlignment="1">
      <alignment horizontal="center" vertical="top"/>
    </xf>
    <xf numFmtId="0" fontId="121" fillId="0" borderId="12" xfId="32" applyFont="1" applyBorder="1" applyAlignment="1">
      <alignment horizontal="center" vertical="top"/>
    </xf>
    <xf numFmtId="0" fontId="121" fillId="0" borderId="84" xfId="32" applyFont="1" applyBorder="1" applyAlignment="1">
      <alignment horizontal="center" vertical="top"/>
    </xf>
    <xf numFmtId="0" fontId="121" fillId="0" borderId="0" xfId="32" applyFont="1" applyAlignment="1">
      <alignment horizontal="center" vertical="top"/>
    </xf>
    <xf numFmtId="0" fontId="121" fillId="0" borderId="13" xfId="32" applyFont="1" applyBorder="1" applyAlignment="1">
      <alignment horizontal="center" vertical="top"/>
    </xf>
    <xf numFmtId="0" fontId="121" fillId="0" borderId="26" xfId="32" applyFont="1" applyBorder="1" applyAlignment="1">
      <alignment horizontal="center" vertical="top"/>
    </xf>
    <xf numFmtId="0" fontId="121" fillId="0" borderId="48" xfId="32" applyFont="1" applyBorder="1" applyAlignment="1">
      <alignment horizontal="center" vertical="top"/>
    </xf>
    <xf numFmtId="0" fontId="121" fillId="0" borderId="33" xfId="32" applyFont="1" applyBorder="1" applyAlignment="1">
      <alignment horizontal="center" vertical="top"/>
    </xf>
    <xf numFmtId="0" fontId="121" fillId="4" borderId="11" xfId="32" applyFont="1" applyFill="1" applyBorder="1" applyAlignment="1">
      <alignment horizontal="center" vertical="center"/>
    </xf>
    <xf numFmtId="0" fontId="121" fillId="0" borderId="17" xfId="32" applyFont="1" applyBorder="1" applyAlignment="1">
      <alignment horizontal="center" vertical="center"/>
    </xf>
    <xf numFmtId="0" fontId="121" fillId="0" borderId="21" xfId="32" applyFont="1" applyBorder="1" applyAlignment="1">
      <alignment horizontal="center" vertical="center"/>
    </xf>
    <xf numFmtId="0" fontId="121" fillId="0" borderId="12" xfId="32" applyFont="1" applyBorder="1" applyAlignment="1">
      <alignment horizontal="center" vertical="center"/>
    </xf>
    <xf numFmtId="0" fontId="121" fillId="0" borderId="16" xfId="32" applyFont="1" applyBorder="1" applyAlignment="1">
      <alignment horizontal="left" vertical="center"/>
    </xf>
    <xf numFmtId="0" fontId="121" fillId="0" borderId="10" xfId="32" applyFont="1" applyBorder="1" applyAlignment="1">
      <alignment horizontal="left" vertical="center"/>
    </xf>
    <xf numFmtId="0" fontId="122" fillId="0" borderId="21" xfId="32" applyFont="1" applyBorder="1" applyAlignment="1">
      <alignment horizontal="center" vertical="center"/>
    </xf>
    <xf numFmtId="0" fontId="122" fillId="0" borderId="12" xfId="32" applyFont="1" applyBorder="1" applyAlignment="1">
      <alignment horizontal="center" vertical="center"/>
    </xf>
    <xf numFmtId="0" fontId="122" fillId="0" borderId="0" xfId="32" applyFont="1" applyAlignment="1">
      <alignment horizontal="left" vertical="top" wrapText="1"/>
    </xf>
    <xf numFmtId="0" fontId="122" fillId="4" borderId="16" xfId="32" applyFont="1" applyFill="1" applyBorder="1" applyAlignment="1">
      <alignment horizontal="center" vertical="center"/>
    </xf>
    <xf numFmtId="0" fontId="122" fillId="4" borderId="20" xfId="32" applyFont="1" applyFill="1" applyBorder="1" applyAlignment="1">
      <alignment horizontal="center" vertical="center"/>
    </xf>
    <xf numFmtId="0" fontId="122" fillId="4" borderId="10" xfId="32" applyFont="1" applyFill="1" applyBorder="1" applyAlignment="1">
      <alignment horizontal="center" vertical="center"/>
    </xf>
    <xf numFmtId="0" fontId="121" fillId="0" borderId="84" xfId="32" applyFont="1" applyBorder="1" applyAlignment="1">
      <alignment horizontal="left" vertical="top" wrapText="1"/>
    </xf>
    <xf numFmtId="0" fontId="121" fillId="0" borderId="0" xfId="32" applyFont="1" applyAlignment="1">
      <alignment horizontal="left" vertical="top" wrapText="1"/>
    </xf>
    <xf numFmtId="0" fontId="121" fillId="0" borderId="13" xfId="32" applyFont="1" applyBorder="1" applyAlignment="1">
      <alignment horizontal="left" vertical="top" wrapText="1"/>
    </xf>
    <xf numFmtId="0" fontId="121" fillId="4" borderId="16" xfId="32" applyFont="1" applyFill="1" applyBorder="1" applyAlignment="1">
      <alignment horizontal="left" vertical="center"/>
    </xf>
    <xf numFmtId="0" fontId="121" fillId="4" borderId="20" xfId="32" applyFont="1" applyFill="1" applyBorder="1" applyAlignment="1">
      <alignment horizontal="left" vertical="center"/>
    </xf>
    <xf numFmtId="0" fontId="121" fillId="4" borderId="10" xfId="32" applyFont="1" applyFill="1" applyBorder="1" applyAlignment="1">
      <alignment horizontal="left" vertical="center"/>
    </xf>
    <xf numFmtId="0" fontId="121" fillId="4" borderId="23" xfId="32" applyFont="1" applyFill="1" applyBorder="1" applyAlignment="1">
      <alignment horizontal="center" vertical="center" textRotation="255"/>
    </xf>
    <xf numFmtId="0" fontId="121" fillId="4" borderId="24" xfId="32" applyFont="1" applyFill="1" applyBorder="1" applyAlignment="1">
      <alignment horizontal="center" vertical="center" textRotation="255"/>
    </xf>
    <xf numFmtId="0" fontId="122" fillId="4" borderId="11" xfId="32" applyFont="1" applyFill="1" applyBorder="1" applyAlignment="1">
      <alignment horizontal="center" vertical="center"/>
    </xf>
    <xf numFmtId="0" fontId="121" fillId="4" borderId="12" xfId="32" applyFont="1" applyFill="1" applyBorder="1" applyAlignment="1">
      <alignment horizontal="center" vertical="center" wrapText="1"/>
    </xf>
    <xf numFmtId="0" fontId="121" fillId="4" borderId="13" xfId="32" applyFont="1" applyFill="1" applyBorder="1" applyAlignment="1">
      <alignment horizontal="center" vertical="center" wrapText="1"/>
    </xf>
    <xf numFmtId="0" fontId="121" fillId="4" borderId="33" xfId="32" applyFont="1" applyFill="1" applyBorder="1" applyAlignment="1">
      <alignment horizontal="center" vertical="center" wrapText="1"/>
    </xf>
    <xf numFmtId="0" fontId="122" fillId="0" borderId="17" xfId="32" applyFont="1" applyBorder="1" applyAlignment="1">
      <alignment horizontal="center" vertical="center"/>
    </xf>
    <xf numFmtId="0" fontId="122" fillId="0" borderId="26" xfId="32" applyFont="1" applyBorder="1" applyAlignment="1">
      <alignment horizontal="center" vertical="center"/>
    </xf>
    <xf numFmtId="0" fontId="122" fillId="0" borderId="48" xfId="32" applyFont="1" applyBorder="1" applyAlignment="1">
      <alignment horizontal="center" vertical="center"/>
    </xf>
    <xf numFmtId="0" fontId="122" fillId="0" borderId="33" xfId="32" applyFont="1" applyBorder="1" applyAlignment="1">
      <alignment horizontal="center" vertical="center"/>
    </xf>
    <xf numFmtId="0" fontId="121" fillId="0" borderId="48" xfId="32" applyFont="1" applyBorder="1" applyAlignment="1">
      <alignment horizontal="center" vertical="center"/>
    </xf>
    <xf numFmtId="0" fontId="121" fillId="0" borderId="11" xfId="32" applyFont="1" applyBorder="1" applyAlignment="1">
      <alignment horizontal="center" vertical="top"/>
    </xf>
    <xf numFmtId="0" fontId="121" fillId="0" borderId="17" xfId="32" applyFont="1" applyBorder="1" applyAlignment="1">
      <alignment horizontal="left" vertical="center" wrapText="1"/>
    </xf>
    <xf numFmtId="0" fontId="121" fillId="0" borderId="21" xfId="32" applyFont="1" applyBorder="1" applyAlignment="1">
      <alignment horizontal="left" vertical="center" wrapText="1"/>
    </xf>
    <xf numFmtId="0" fontId="121" fillId="0" borderId="12" xfId="32" applyFont="1" applyBorder="1" applyAlignment="1">
      <alignment horizontal="left" vertical="center" wrapText="1"/>
    </xf>
    <xf numFmtId="0" fontId="121" fillId="0" borderId="84" xfId="32" applyFont="1" applyBorder="1" applyAlignment="1">
      <alignment horizontal="left" vertical="center" wrapText="1"/>
    </xf>
    <xf numFmtId="0" fontId="121" fillId="0" borderId="0" xfId="32" applyFont="1" applyAlignment="1">
      <alignment horizontal="left" vertical="center" wrapText="1"/>
    </xf>
    <xf numFmtId="0" fontId="121" fillId="0" borderId="13" xfId="32" applyFont="1" applyBorder="1" applyAlignment="1">
      <alignment horizontal="left" vertical="center" wrapText="1"/>
    </xf>
    <xf numFmtId="0" fontId="121" fillId="0" borderId="26" xfId="32" applyFont="1" applyBorder="1" applyAlignment="1">
      <alignment horizontal="left" vertical="center" wrapText="1"/>
    </xf>
    <xf numFmtId="0" fontId="121" fillId="0" borderId="48" xfId="32" applyFont="1" applyBorder="1" applyAlignment="1">
      <alignment horizontal="left" vertical="center" wrapText="1"/>
    </xf>
    <xf numFmtId="0" fontId="121" fillId="0" borderId="33" xfId="32" applyFont="1" applyBorder="1" applyAlignment="1">
      <alignment horizontal="left" vertical="center" wrapText="1"/>
    </xf>
    <xf numFmtId="0" fontId="121" fillId="12" borderId="16" xfId="32" applyFont="1" applyFill="1" applyBorder="1" applyAlignment="1">
      <alignment horizontal="left" vertical="center"/>
    </xf>
    <xf numFmtId="0" fontId="121" fillId="12" borderId="20" xfId="32" applyFont="1" applyFill="1" applyBorder="1" applyAlignment="1">
      <alignment horizontal="left" vertical="center"/>
    </xf>
    <xf numFmtId="0" fontId="121" fillId="12" borderId="10" xfId="32" applyFont="1" applyFill="1" applyBorder="1" applyAlignment="1">
      <alignment horizontal="left" vertical="center"/>
    </xf>
    <xf numFmtId="0" fontId="121" fillId="0" borderId="84" xfId="32" applyFont="1" applyBorder="1" applyAlignment="1">
      <alignment horizontal="center" vertical="center"/>
    </xf>
    <xf numFmtId="0" fontId="121" fillId="0" borderId="0" xfId="32" applyFont="1" applyAlignment="1">
      <alignment horizontal="center" vertical="center"/>
    </xf>
    <xf numFmtId="0" fontId="121" fillId="0" borderId="13" xfId="32" applyFont="1" applyBorder="1" applyAlignment="1">
      <alignment horizontal="center" vertical="center"/>
    </xf>
    <xf numFmtId="0" fontId="121" fillId="0" borderId="26" xfId="32" applyFont="1" applyBorder="1" applyAlignment="1">
      <alignment horizontal="center" vertical="center"/>
    </xf>
    <xf numFmtId="0" fontId="121" fillId="0" borderId="33" xfId="32" applyFont="1" applyBorder="1" applyAlignment="1">
      <alignment horizontal="center" vertical="center"/>
    </xf>
    <xf numFmtId="0" fontId="130" fillId="0" borderId="0" xfId="32" applyFont="1" applyAlignment="1">
      <alignment horizontal="center" vertical="center" wrapText="1"/>
    </xf>
    <xf numFmtId="0" fontId="121" fillId="0" borderId="11" xfId="32" applyFont="1" applyBorder="1" applyAlignment="1">
      <alignment horizontal="center" vertical="center"/>
    </xf>
    <xf numFmtId="0" fontId="121" fillId="4" borderId="16" xfId="32" applyFont="1" applyFill="1" applyBorder="1" applyAlignment="1">
      <alignment horizontal="center" vertical="center" wrapText="1"/>
    </xf>
    <xf numFmtId="0" fontId="121" fillId="4" borderId="20" xfId="32" applyFont="1" applyFill="1" applyBorder="1" applyAlignment="1">
      <alignment horizontal="center" vertical="center" wrapText="1"/>
    </xf>
    <xf numFmtId="0" fontId="121" fillId="4" borderId="10" xfId="32" applyFont="1" applyFill="1" applyBorder="1" applyAlignment="1">
      <alignment horizontal="center" vertical="center" wrapText="1"/>
    </xf>
    <xf numFmtId="0" fontId="121" fillId="5" borderId="16" xfId="32" applyFont="1" applyFill="1" applyBorder="1" applyAlignment="1">
      <alignment horizontal="center" vertical="center" wrapText="1"/>
    </xf>
    <xf numFmtId="0" fontId="121" fillId="5" borderId="20" xfId="32" applyFont="1" applyFill="1" applyBorder="1" applyAlignment="1">
      <alignment horizontal="center" vertical="center" wrapText="1"/>
    </xf>
    <xf numFmtId="0" fontId="121" fillId="5" borderId="10" xfId="32" applyFont="1" applyFill="1" applyBorder="1" applyAlignment="1">
      <alignment horizontal="center" vertical="center" wrapText="1"/>
    </xf>
    <xf numFmtId="0" fontId="109" fillId="4" borderId="16" xfId="32" applyFont="1" applyFill="1" applyBorder="1" applyAlignment="1">
      <alignment horizontal="left" vertical="center" wrapText="1"/>
    </xf>
    <xf numFmtId="0" fontId="109" fillId="4" borderId="20" xfId="32" applyFont="1" applyFill="1" applyBorder="1" applyAlignment="1">
      <alignment horizontal="left" vertical="center"/>
    </xf>
    <xf numFmtId="0" fontId="109" fillId="4" borderId="10" xfId="32" applyFont="1" applyFill="1" applyBorder="1" applyAlignment="1">
      <alignment horizontal="left" vertical="center"/>
    </xf>
    <xf numFmtId="0" fontId="121" fillId="12" borderId="17" xfId="32" applyFont="1" applyFill="1" applyBorder="1" applyAlignment="1">
      <alignment horizontal="center" vertical="center"/>
    </xf>
    <xf numFmtId="0" fontId="121" fillId="12" borderId="12" xfId="32" applyFont="1" applyFill="1" applyBorder="1" applyAlignment="1">
      <alignment horizontal="center" vertical="center"/>
    </xf>
    <xf numFmtId="0" fontId="121" fillId="12" borderId="26" xfId="32" applyFont="1" applyFill="1" applyBorder="1" applyAlignment="1">
      <alignment horizontal="center" vertical="center"/>
    </xf>
    <xf numFmtId="0" fontId="121" fillId="12" borderId="33" xfId="32" applyFont="1" applyFill="1" applyBorder="1" applyAlignment="1">
      <alignment horizontal="center" vertical="center"/>
    </xf>
  </cellXfs>
  <cellStyles count="41">
    <cellStyle name="桁区切り" xfId="37" builtinId="6"/>
    <cellStyle name="標準" xfId="0" builtinId="0"/>
    <cellStyle name="標準 10" xfId="1" xr:uid="{00000000-0005-0000-0000-000001000000}"/>
    <cellStyle name="標準 15" xfId="40" xr:uid="{6821985A-809D-4B4D-87D9-6264E806F61F}"/>
    <cellStyle name="標準 2" xfId="2" xr:uid="{00000000-0005-0000-0000-000004000000}"/>
    <cellStyle name="標準 2 2" xfId="3" xr:uid="{00000000-0005-0000-0000-000005000000}"/>
    <cellStyle name="標準 2 2 2" xfId="34" xr:uid="{B5378EC1-F306-4524-AA64-00631517E457}"/>
    <cellStyle name="標準 2 3" xfId="31" xr:uid="{62260110-D20C-42E7-8D63-84D5A1704D79}"/>
    <cellStyle name="標準 2_新様式_7" xfId="39" xr:uid="{A4A4A2C6-6643-42AD-8158-49B62FCDCCBB}"/>
    <cellStyle name="標準 3" xfId="4" xr:uid="{00000000-0005-0000-0000-000008000000}"/>
    <cellStyle name="標準 3_☆R3②介護給付費等の加算等に関する届出書" xfId="5" xr:uid="{00000000-0005-0000-0000-00000A000000}"/>
    <cellStyle name="標準 3_体制等状況一覧（確認用）" xfId="6" xr:uid="{00000000-0005-0000-0000-00000E000000}"/>
    <cellStyle name="標準 3_北九州者②000870506" xfId="7" xr:uid="{00000000-0005-0000-0000-00000F000000}"/>
    <cellStyle name="標準 4" xfId="8" xr:uid="{00000000-0005-0000-0000-000011000000}"/>
    <cellStyle name="標準 4 2" xfId="9" xr:uid="{00000000-0005-0000-0000-000012000000}"/>
    <cellStyle name="標準 4 2 2" xfId="35" xr:uid="{27DACDBA-9A67-4290-926C-09B48D1257AC}"/>
    <cellStyle name="標準 4 3" xfId="33" xr:uid="{229C8858-3B9B-4959-A831-518FE09258E0}"/>
    <cellStyle name="標準 5" xfId="32" xr:uid="{A76A895A-2EB4-4651-B476-3C2ABD2BAA0B}"/>
    <cellStyle name="標準_【様式】スコア公表様式" xfId="38" xr:uid="{189ADF26-A723-4062-9DD5-7515E480B413}"/>
    <cellStyle name="標準_☆R3②介護給付費等の加算等に関する届出書" xfId="23" xr:uid="{00000000-0005-0000-0000-000029000000}"/>
    <cellStyle name="標準_05_【別添資料３】体制等状況一覧" xfId="10" xr:uid="{00000000-0005-0000-0000-000013000000}"/>
    <cellStyle name="標準_05_【別添資料３】体制等状況一覧_;" xfId="11" xr:uid="{00000000-0005-0000-0000-000016000000}"/>
    <cellStyle name="標準_05_【別添資料３】体制等状況一覧_?" xfId="15" xr:uid="{00000000-0005-0000-0000-00001B000000}"/>
    <cellStyle name="標準_05_【別添資料３】体制等状況一覧_&lt;" xfId="12" xr:uid="{00000000-0005-0000-0000-000017000000}"/>
    <cellStyle name="標準_05_【別添資料３】体制等状況一覧_=" xfId="13" xr:uid="{00000000-0005-0000-0000-000018000000}"/>
    <cellStyle name="標準_05_【別添資料３】体制等状況一覧_&gt;" xfId="14" xr:uid="{00000000-0005-0000-0000-00001A000000}"/>
    <cellStyle name="標準_2021-4kasann-besshi (4)" xfId="16" xr:uid="{00000000-0005-0000-0000-00001F000000}"/>
    <cellStyle name="標準_③-２加算様式（就労）" xfId="17" xr:uid="{00000000-0005-0000-0000-000020000000}"/>
    <cellStyle name="標準_③-２加算様式（就労）_☆R3②介護給付費等の加算等に関する届出書_1" xfId="20" xr:uid="{00000000-0005-0000-0000-000024000000}"/>
    <cellStyle name="標準_③-２加算様式（就労）_05_【別添資料３】体制等状況一覧" xfId="18" xr:uid="{00000000-0005-0000-0000-000021000000}"/>
    <cellStyle name="標準_③-２加算様式（就労）_CH様式" xfId="19" xr:uid="{00000000-0005-0000-0000-000022000000}"/>
    <cellStyle name="標準_③-２加算様式（就労）_北九州者②000870506" xfId="21" xr:uid="{00000000-0005-0000-0000-000026000000}"/>
    <cellStyle name="標準_③-３加算様式（追加）" xfId="22" xr:uid="{00000000-0005-0000-0000-000028000000}"/>
    <cellStyle name="標準_かさんくん1_北九州者④000870508" xfId="24" xr:uid="{00000000-0005-0000-0000-000033000000}"/>
    <cellStyle name="標準_就労研修、就労移行支援" xfId="30" xr:uid="{00000000-0005-0000-0000-00003E000000}"/>
    <cellStyle name="標準_体制等状況一覧（確認用）" xfId="25" xr:uid="{00000000-0005-0000-0000-000034000000}"/>
    <cellStyle name="標準_体制等状況一覧（確認用）_☆R3②介護給付費等の加算等に関する届出書" xfId="26" xr:uid="{00000000-0005-0000-0000-000035000000}"/>
    <cellStyle name="標準_地域生活移行個別支援特別加算" xfId="27" xr:uid="{00000000-0005-0000-0000-00003B000000}"/>
    <cellStyle name="標準_特定事業所加算届出様式" xfId="36" xr:uid="{F4480B2D-AB19-4DFE-AB9A-14ECF0821D86}"/>
    <cellStyle name="標準_報酬コード表" xfId="28" xr:uid="{00000000-0005-0000-0000-00003C000000}"/>
    <cellStyle name="標準_報酬コード表_体制等状況一覧（確認用）" xfId="29" xr:uid="{00000000-0005-0000-0000-00003D000000}"/>
  </cellStyles>
  <dxfs count="161">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0000-000002000000}"/>
            </a:ext>
          </a:extLst>
        </xdr:cNvPr>
        <xdr:cNvSpPr>
          <a:spLocks/>
        </xdr:cNvSpPr>
      </xdr:nvSpPr>
      <xdr:spPr bwMode="auto">
        <a:xfrm>
          <a:off x="3552824" y="3352800"/>
          <a:ext cx="139701" cy="2476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647888" y="3430243"/>
          <a:ext cx="791309"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0000-000004000000}"/>
            </a:ext>
          </a:extLst>
        </xdr:cNvPr>
        <xdr:cNvSpPr>
          <a:spLocks/>
        </xdr:cNvSpPr>
      </xdr:nvSpPr>
      <xdr:spPr bwMode="auto">
        <a:xfrm>
          <a:off x="2477770" y="3657600"/>
          <a:ext cx="1247775" cy="45593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361950</xdr:colOff>
      <xdr:row>6</xdr:row>
      <xdr:rowOff>69850</xdr:rowOff>
    </xdr:from>
    <xdr:to>
      <xdr:col>4</xdr:col>
      <xdr:colOff>609600</xdr:colOff>
      <xdr:row>6</xdr:row>
      <xdr:rowOff>304800</xdr:rowOff>
    </xdr:to>
    <xdr:sp macro="" textlink="">
      <xdr:nvSpPr>
        <xdr:cNvPr id="2" name="楕円 1">
          <a:extLst>
            <a:ext uri="{FF2B5EF4-FFF2-40B4-BE49-F238E27FC236}">
              <a16:creationId xmlns:a16="http://schemas.microsoft.com/office/drawing/2014/main" id="{4E6653EE-0E69-C67E-AA35-DA4F63862353}"/>
            </a:ext>
          </a:extLst>
        </xdr:cNvPr>
        <xdr:cNvSpPr/>
      </xdr:nvSpPr>
      <xdr:spPr>
        <a:xfrm>
          <a:off x="2768600" y="1644650"/>
          <a:ext cx="247650" cy="2349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181610</xdr:colOff>
      <xdr:row>10</xdr:row>
      <xdr:rowOff>267335</xdr:rowOff>
    </xdr:from>
    <xdr:to>
      <xdr:col>8</xdr:col>
      <xdr:colOff>895985</xdr:colOff>
      <xdr:row>12</xdr:row>
      <xdr:rowOff>258445</xdr:rowOff>
    </xdr:to>
    <xdr:sp macro="" textlink="">
      <xdr:nvSpPr>
        <xdr:cNvPr id="2" name="正方形/長方形 1">
          <a:extLst>
            <a:ext uri="{FF2B5EF4-FFF2-40B4-BE49-F238E27FC236}">
              <a16:creationId xmlns:a16="http://schemas.microsoft.com/office/drawing/2014/main" id="{00000000-0008-0000-0400-000002000000}"/>
            </a:ext>
          </a:extLst>
        </xdr:cNvPr>
        <xdr:cNvSpPr>
          <a:spLocks noChangeArrowheads="1"/>
        </xdr:cNvSpPr>
      </xdr:nvSpPr>
      <xdr:spPr>
        <a:xfrm>
          <a:off x="5687060" y="4372610"/>
          <a:ext cx="1676400" cy="753110"/>
        </a:xfrm>
        <a:prstGeom prst="rect">
          <a:avLst/>
        </a:prstGeom>
        <a:solidFill>
          <a:srgbClr val="CCFFFF"/>
        </a:solidFill>
        <a:ln w="22225">
          <a:solidFill>
            <a:srgbClr val="0000FF"/>
          </a:solidFill>
          <a:miter/>
        </a:ln>
      </xdr:spPr>
      <xdr:txBody>
        <a:bodyPr vertOverflow="clip" horzOverflow="overflow" wrap="square" lIns="36000" tIns="36000" rIns="36000" bIns="36000"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各従事者がどういう勤務形態かではなく、事業所がどういう勤務形態かを記載。</a:t>
          </a:r>
        </a:p>
      </xdr:txBody>
    </xdr:sp>
    <xdr:clientData/>
  </xdr:twoCellAnchor>
  <xdr:twoCellAnchor>
    <xdr:from>
      <xdr:col>8</xdr:col>
      <xdr:colOff>105410</xdr:colOff>
      <xdr:row>9</xdr:row>
      <xdr:rowOff>115570</xdr:rowOff>
    </xdr:from>
    <xdr:to>
      <xdr:col>8</xdr:col>
      <xdr:colOff>934720</xdr:colOff>
      <xdr:row>9</xdr:row>
      <xdr:rowOff>554990</xdr:rowOff>
    </xdr:to>
    <xdr:sp macro="" textlink="">
      <xdr:nvSpPr>
        <xdr:cNvPr id="3" name="円/楕円 2">
          <a:extLst>
            <a:ext uri="{FF2B5EF4-FFF2-40B4-BE49-F238E27FC236}">
              <a16:creationId xmlns:a16="http://schemas.microsoft.com/office/drawing/2014/main" id="{00000000-0008-0000-0400-000003000000}"/>
            </a:ext>
          </a:extLst>
        </xdr:cNvPr>
        <xdr:cNvSpPr>
          <a:spLocks noChangeArrowheads="1"/>
        </xdr:cNvSpPr>
      </xdr:nvSpPr>
      <xdr:spPr>
        <a:xfrm>
          <a:off x="6572885" y="3592195"/>
          <a:ext cx="829310" cy="439420"/>
        </a:xfrm>
        <a:prstGeom prst="ellipse">
          <a:avLst/>
        </a:prstGeom>
        <a:noFill/>
        <a:ln w="19050">
          <a:solidFill>
            <a:srgbClr val="385D8A"/>
          </a:solidFill>
        </a:ln>
      </xdr:spPr>
      <xdr:txBody>
        <a:bodyPr vertOverflow="overflow" horzOverflow="overflow" upright="1"/>
        <a:lstStyle/>
        <a:p>
          <a:endParaRPr/>
        </a:p>
      </xdr:txBody>
    </xdr:sp>
    <xdr:clientData/>
  </xdr:twoCellAnchor>
  <xdr:twoCellAnchor>
    <xdr:from>
      <xdr:col>8</xdr:col>
      <xdr:colOff>57150</xdr:colOff>
      <xdr:row>9</xdr:row>
      <xdr:rowOff>554990</xdr:rowOff>
    </xdr:from>
    <xdr:to>
      <xdr:col>8</xdr:col>
      <xdr:colOff>524510</xdr:colOff>
      <xdr:row>10</xdr:row>
      <xdr:rowOff>267335</xdr:rowOff>
    </xdr:to>
    <xdr:cxnSp macro="">
      <xdr:nvCxnSpPr>
        <xdr:cNvPr id="4" name="直線矢印コネクタ 3">
          <a:extLst>
            <a:ext uri="{FF2B5EF4-FFF2-40B4-BE49-F238E27FC236}">
              <a16:creationId xmlns:a16="http://schemas.microsoft.com/office/drawing/2014/main" id="{00000000-0008-0000-0400-000004000000}"/>
            </a:ext>
          </a:extLst>
        </xdr:cNvPr>
        <xdr:cNvCxnSpPr>
          <a:stCxn id="8193" idx="0"/>
          <a:endCxn id="8194" idx="4"/>
        </xdr:cNvCxnSpPr>
      </xdr:nvCxnSpPr>
      <xdr:spPr>
        <a:xfrm flipV="1">
          <a:off x="6524625" y="4031615"/>
          <a:ext cx="467360" cy="340995"/>
        </a:xfrm>
        <a:prstGeom prst="straightConnector1">
          <a:avLst/>
        </a:prstGeom>
        <a:noFill/>
        <a:ln w="15875">
          <a:solidFill>
            <a:srgbClr val="0000FF"/>
          </a:solidFill>
          <a:miter/>
          <a:tailEnd type="arrow"/>
        </a:ln>
      </xdr:spPr>
    </xdr:cxnSp>
    <xdr:clientData/>
  </xdr:twoCellAnchor>
  <xdr:twoCellAnchor>
    <xdr:from>
      <xdr:col>6</xdr:col>
      <xdr:colOff>622300</xdr:colOff>
      <xdr:row>5</xdr:row>
      <xdr:rowOff>323850</xdr:rowOff>
    </xdr:from>
    <xdr:to>
      <xdr:col>9</xdr:col>
      <xdr:colOff>315595</xdr:colOff>
      <xdr:row>7</xdr:row>
      <xdr:rowOff>175260</xdr:rowOff>
    </xdr:to>
    <xdr:sp macro="" textlink="">
      <xdr:nvSpPr>
        <xdr:cNvPr id="5" name="正方形/長方形 4">
          <a:extLst>
            <a:ext uri="{FF2B5EF4-FFF2-40B4-BE49-F238E27FC236}">
              <a16:creationId xmlns:a16="http://schemas.microsoft.com/office/drawing/2014/main" id="{00000000-0008-0000-0400-000005000000}"/>
            </a:ext>
          </a:extLst>
        </xdr:cNvPr>
        <xdr:cNvSpPr>
          <a:spLocks noChangeArrowheads="1"/>
        </xdr:cNvSpPr>
      </xdr:nvSpPr>
      <xdr:spPr>
        <a:xfrm>
          <a:off x="4794250" y="1123950"/>
          <a:ext cx="2341245" cy="613410"/>
        </a:xfrm>
        <a:prstGeom prst="rect">
          <a:avLst/>
        </a:prstGeom>
        <a:solidFill>
          <a:srgbClr val="FFFF00"/>
        </a:solidFill>
        <a:ln w="22225">
          <a:solidFill>
            <a:srgbClr val="0000FF"/>
          </a:solidFill>
          <a:miter/>
        </a:ln>
      </xdr:spPr>
      <xdr:txBody>
        <a:bodyPr vertOverflow="clip" horzOverflow="overflow" wrap="square" lIns="36000" tIns="36000" rIns="36000" bIns="36000"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特定の個人を指すのではなく、別々の日に異なる者が支援を行うといったように、従事者①が複数の個人である場合もある。</a:t>
          </a:r>
        </a:p>
      </xdr:txBody>
    </xdr:sp>
    <xdr:clientData/>
  </xdr:twoCellAnchor>
  <xdr:twoCellAnchor>
    <xdr:from>
      <xdr:col>4</xdr:col>
      <xdr:colOff>887095</xdr:colOff>
      <xdr:row>7</xdr:row>
      <xdr:rowOff>267335</xdr:rowOff>
    </xdr:from>
    <xdr:to>
      <xdr:col>8</xdr:col>
      <xdr:colOff>27940</xdr:colOff>
      <xdr:row>9</xdr:row>
      <xdr:rowOff>19685</xdr:rowOff>
    </xdr:to>
    <xdr:sp macro="" textlink="">
      <xdr:nvSpPr>
        <xdr:cNvPr id="6" name="円/楕円 5">
          <a:extLst>
            <a:ext uri="{FF2B5EF4-FFF2-40B4-BE49-F238E27FC236}">
              <a16:creationId xmlns:a16="http://schemas.microsoft.com/office/drawing/2014/main" id="{00000000-0008-0000-0400-000006000000}"/>
            </a:ext>
          </a:extLst>
        </xdr:cNvPr>
        <xdr:cNvSpPr>
          <a:spLocks noChangeArrowheads="1"/>
        </xdr:cNvSpPr>
      </xdr:nvSpPr>
      <xdr:spPr>
        <a:xfrm>
          <a:off x="3506470" y="2981960"/>
          <a:ext cx="2988945" cy="514350"/>
        </a:xfrm>
        <a:prstGeom prst="ellipse">
          <a:avLst/>
        </a:prstGeom>
        <a:noFill/>
        <a:ln w="19050">
          <a:solidFill>
            <a:srgbClr val="385D8A"/>
          </a:solidFill>
        </a:ln>
      </xdr:spPr>
      <xdr:txBody>
        <a:bodyPr vertOverflow="overflow" horzOverflow="overflow" upright="1"/>
        <a:lstStyle/>
        <a:p>
          <a:endParaRPr/>
        </a:p>
      </xdr:txBody>
    </xdr:sp>
    <xdr:clientData/>
  </xdr:twoCellAnchor>
  <xdr:twoCellAnchor>
    <xdr:from>
      <xdr:col>6</xdr:col>
      <xdr:colOff>457835</xdr:colOff>
      <xdr:row>6</xdr:row>
      <xdr:rowOff>143510</xdr:rowOff>
    </xdr:from>
    <xdr:to>
      <xdr:col>6</xdr:col>
      <xdr:colOff>591820</xdr:colOff>
      <xdr:row>7</xdr:row>
      <xdr:rowOff>267335</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8196" idx="2"/>
          <a:endCxn id="8197" idx="0"/>
        </xdr:cNvCxnSpPr>
      </xdr:nvCxnSpPr>
      <xdr:spPr>
        <a:xfrm flipH="1">
          <a:off x="5001260" y="2477135"/>
          <a:ext cx="133985" cy="504825"/>
        </a:xfrm>
        <a:prstGeom prst="straightConnector1">
          <a:avLst/>
        </a:prstGeom>
        <a:noFill/>
        <a:ln w="15875">
          <a:solidFill>
            <a:srgbClr val="0000FF"/>
          </a:solidFill>
          <a:miter/>
          <a:tailEnd type="arrow"/>
        </a:ln>
      </xdr:spPr>
    </xdr:cxnSp>
    <xdr:clientData/>
  </xdr:twoCellAnchor>
  <xdr:twoCellAnchor>
    <xdr:from>
      <xdr:col>2</xdr:col>
      <xdr:colOff>200660</xdr:colOff>
      <xdr:row>5</xdr:row>
      <xdr:rowOff>336550</xdr:rowOff>
    </xdr:from>
    <xdr:to>
      <xdr:col>4</xdr:col>
      <xdr:colOff>308610</xdr:colOff>
      <xdr:row>7</xdr:row>
      <xdr:rowOff>280035</xdr:rowOff>
    </xdr:to>
    <xdr:sp macro="" textlink="">
      <xdr:nvSpPr>
        <xdr:cNvPr id="8" name="正方形/長方形 7">
          <a:extLst>
            <a:ext uri="{FF2B5EF4-FFF2-40B4-BE49-F238E27FC236}">
              <a16:creationId xmlns:a16="http://schemas.microsoft.com/office/drawing/2014/main" id="{00000000-0008-0000-0400-000008000000}"/>
            </a:ext>
          </a:extLst>
        </xdr:cNvPr>
        <xdr:cNvSpPr>
          <a:spLocks noChangeArrowheads="1"/>
        </xdr:cNvSpPr>
      </xdr:nvSpPr>
      <xdr:spPr>
        <a:xfrm>
          <a:off x="1038860" y="1143000"/>
          <a:ext cx="1676400" cy="705485"/>
        </a:xfrm>
        <a:prstGeom prst="rect">
          <a:avLst/>
        </a:prstGeom>
        <a:solidFill>
          <a:srgbClr val="FFFF00"/>
        </a:solidFill>
        <a:ln w="22225">
          <a:solidFill>
            <a:srgbClr val="0000FF"/>
          </a:solidFill>
          <a:miter/>
        </a:ln>
      </xdr:spPr>
      <xdr:txBody>
        <a:bodyPr vertOverflow="clip" horzOverflow="overflow" wrap="square" lIns="36000" tIns="36000" rIns="36000" bIns="36000"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・「前年度の平均」を記載。</a:t>
          </a:r>
        </a:p>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・定員変更があれば「前年度の平均＋定員増減分の９０％」を記載。</a:t>
          </a:r>
        </a:p>
        <a:p>
          <a:pPr algn="l">
            <a:lnSpc>
              <a:spcPts val="1200"/>
            </a:lnSpc>
          </a:pPr>
          <a:r>
            <a:rPr lang="ja-JP" altLang="en-US" sz="900" b="0" i="0" u="none" strike="noStrike" baseline="0">
              <a:solidFill>
                <a:srgbClr xmlns:mc="http://schemas.openxmlformats.org/markup-compatibility/2006" xmlns:a14="http://schemas.microsoft.com/office/drawing/2010/main" val="FF0000" mc:Ignorable="a14" a14:legacySpreadsheetColorIndex="10"/>
              </a:solidFill>
              <a:latin typeface="Calibri"/>
            </a:rPr>
            <a:t>※</a:t>
          </a:r>
          <a:r>
            <a:rPr lang="ja-JP" altLang="en-US" sz="9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この人数は、夜間支援対象利用者の人数ごとに設定されている</a:t>
          </a:r>
          <a:r>
            <a:rPr lang="ja-JP" altLang="en-US" sz="900" b="0" i="0" u="sng"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単位区分の選定</a:t>
          </a:r>
          <a:r>
            <a:rPr lang="ja-JP" altLang="en-US" sz="9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に用いるものであり、この人数に単位を乗じて加算額を算定するのではない。</a:t>
          </a:r>
        </a:p>
      </xdr:txBody>
    </xdr:sp>
    <xdr:clientData/>
  </xdr:twoCellAnchor>
  <xdr:twoCellAnchor>
    <xdr:from>
      <xdr:col>4</xdr:col>
      <xdr:colOff>133350</xdr:colOff>
      <xdr:row>9</xdr:row>
      <xdr:rowOff>66675</xdr:rowOff>
    </xdr:from>
    <xdr:to>
      <xdr:col>4</xdr:col>
      <xdr:colOff>877570</xdr:colOff>
      <xdr:row>9</xdr:row>
      <xdr:rowOff>574675</xdr:rowOff>
    </xdr:to>
    <xdr:sp macro="" textlink="">
      <xdr:nvSpPr>
        <xdr:cNvPr id="9" name="円/楕円 8">
          <a:extLst>
            <a:ext uri="{FF2B5EF4-FFF2-40B4-BE49-F238E27FC236}">
              <a16:creationId xmlns:a16="http://schemas.microsoft.com/office/drawing/2014/main" id="{00000000-0008-0000-0400-000009000000}"/>
            </a:ext>
          </a:extLst>
        </xdr:cNvPr>
        <xdr:cNvSpPr>
          <a:spLocks noChangeArrowheads="1"/>
        </xdr:cNvSpPr>
      </xdr:nvSpPr>
      <xdr:spPr>
        <a:xfrm>
          <a:off x="2752725" y="3543300"/>
          <a:ext cx="744220" cy="508000"/>
        </a:xfrm>
        <a:prstGeom prst="ellipse">
          <a:avLst/>
        </a:prstGeom>
        <a:noFill/>
        <a:ln w="19050">
          <a:solidFill>
            <a:srgbClr val="385D8A"/>
          </a:solidFill>
        </a:ln>
      </xdr:spPr>
      <xdr:txBody>
        <a:bodyPr vertOverflow="overflow" horzOverflow="overflow" upright="1"/>
        <a:lstStyle/>
        <a:p>
          <a:endParaRPr/>
        </a:p>
      </xdr:txBody>
    </xdr:sp>
    <xdr:clientData/>
  </xdr:twoCellAnchor>
  <xdr:twoCellAnchor>
    <xdr:from>
      <xdr:col>3</xdr:col>
      <xdr:colOff>1134110</xdr:colOff>
      <xdr:row>7</xdr:row>
      <xdr:rowOff>95885</xdr:rowOff>
    </xdr:from>
    <xdr:to>
      <xdr:col>4</xdr:col>
      <xdr:colOff>504825</xdr:colOff>
      <xdr:row>9</xdr:row>
      <xdr:rowOff>66675</xdr:rowOff>
    </xdr:to>
    <xdr:cxnSp macro="">
      <xdr:nvCxnSpPr>
        <xdr:cNvPr id="10" name="直線矢印コネクタ 9">
          <a:extLst>
            <a:ext uri="{FF2B5EF4-FFF2-40B4-BE49-F238E27FC236}">
              <a16:creationId xmlns:a16="http://schemas.microsoft.com/office/drawing/2014/main" id="{00000000-0008-0000-0400-00000A000000}"/>
            </a:ext>
          </a:extLst>
        </xdr:cNvPr>
        <xdr:cNvCxnSpPr>
          <a:stCxn id="8199" idx="2"/>
          <a:endCxn id="8200" idx="0"/>
        </xdr:cNvCxnSpPr>
      </xdr:nvCxnSpPr>
      <xdr:spPr>
        <a:xfrm>
          <a:off x="2324735" y="2810510"/>
          <a:ext cx="799465" cy="732790"/>
        </a:xfrm>
        <a:prstGeom prst="straightConnector1">
          <a:avLst/>
        </a:prstGeom>
        <a:noFill/>
        <a:ln w="15875">
          <a:solidFill>
            <a:srgbClr val="0000FF"/>
          </a:solidFill>
          <a:miter/>
          <a:tailEnd type="arrow"/>
        </a:ln>
      </xdr:spPr>
    </xdr:cxnSp>
    <xdr:clientData/>
  </xdr:twoCellAnchor>
  <xdr:twoCellAnchor>
    <xdr:from>
      <xdr:col>4</xdr:col>
      <xdr:colOff>324485</xdr:colOff>
      <xdr:row>9</xdr:row>
      <xdr:rowOff>86360</xdr:rowOff>
    </xdr:from>
    <xdr:to>
      <xdr:col>6</xdr:col>
      <xdr:colOff>781685</xdr:colOff>
      <xdr:row>9</xdr:row>
      <xdr:rowOff>534670</xdr:rowOff>
    </xdr:to>
    <xdr:sp macro="" textlink="">
      <xdr:nvSpPr>
        <xdr:cNvPr id="11" name="角丸四角形 10">
          <a:extLst>
            <a:ext uri="{FF2B5EF4-FFF2-40B4-BE49-F238E27FC236}">
              <a16:creationId xmlns:a16="http://schemas.microsoft.com/office/drawing/2014/main" id="{00000000-0008-0000-0400-00000B000000}"/>
            </a:ext>
          </a:extLst>
        </xdr:cNvPr>
        <xdr:cNvSpPr>
          <a:spLocks noChangeArrowheads="1"/>
        </xdr:cNvSpPr>
      </xdr:nvSpPr>
      <xdr:spPr>
        <a:xfrm>
          <a:off x="2943860" y="3562985"/>
          <a:ext cx="2381250" cy="448310"/>
        </a:xfrm>
        <a:prstGeom prst="roundRect">
          <a:avLst>
            <a:gd name="adj" fmla="val 16671"/>
          </a:avLst>
        </a:prstGeom>
        <a:solidFill>
          <a:srgbClr val="FFC000">
            <a:alpha val="27843"/>
          </a:srgbClr>
        </a:solidFill>
        <a:ln w="25400">
          <a:solidFill>
            <a:srgbClr val="F79646"/>
          </a:solidFill>
        </a:ln>
      </xdr:spPr>
      <xdr:txBody>
        <a:bodyPr vertOverflow="overflow" horzOverflow="overflow" upright="1"/>
        <a:lstStyle/>
        <a:p>
          <a:endParaRPr/>
        </a:p>
      </xdr:txBody>
    </xdr:sp>
    <xdr:clientData/>
  </xdr:twoCellAnchor>
  <xdr:twoCellAnchor>
    <xdr:from>
      <xdr:col>4</xdr:col>
      <xdr:colOff>248285</xdr:colOff>
      <xdr:row>10</xdr:row>
      <xdr:rowOff>143510</xdr:rowOff>
    </xdr:from>
    <xdr:to>
      <xdr:col>6</xdr:col>
      <xdr:colOff>829310</xdr:colOff>
      <xdr:row>13</xdr:row>
      <xdr:rowOff>278130</xdr:rowOff>
    </xdr:to>
    <xdr:sp macro="" textlink="">
      <xdr:nvSpPr>
        <xdr:cNvPr id="12" name="正方形/長方形 11">
          <a:extLst>
            <a:ext uri="{FF2B5EF4-FFF2-40B4-BE49-F238E27FC236}">
              <a16:creationId xmlns:a16="http://schemas.microsoft.com/office/drawing/2014/main" id="{00000000-0008-0000-0400-00000C000000}"/>
            </a:ext>
          </a:extLst>
        </xdr:cNvPr>
        <xdr:cNvSpPr>
          <a:spLocks noChangeArrowheads="1"/>
        </xdr:cNvSpPr>
      </xdr:nvSpPr>
      <xdr:spPr>
        <a:xfrm>
          <a:off x="2867660" y="4248785"/>
          <a:ext cx="2505075" cy="1277620"/>
        </a:xfrm>
        <a:prstGeom prst="rect">
          <a:avLst/>
        </a:prstGeom>
        <a:solidFill>
          <a:srgbClr val="FFFF00"/>
        </a:solidFill>
        <a:ln w="28575">
          <a:solidFill>
            <a:srgbClr val="F79646"/>
          </a:solidFill>
          <a:miter/>
        </a:ln>
      </xdr:spPr>
      <xdr:txBody>
        <a:bodyPr vertOverflow="clip" horzOverflow="overflow" wrap="square" lIns="36000" tIns="36000" rIns="36000" bIns="36000"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「１人の夜間支援従事者が支援を行う利用者の数（人）」は「夜間支援の対象者数（人）」を按分した人数である。</a:t>
          </a:r>
        </a:p>
        <a:p>
          <a:pPr algn="l">
            <a:lnSpc>
              <a:spcPts val="1200"/>
            </a:lnSpc>
          </a:pPr>
          <a:r>
            <a:rPr lang="ja-JP" altLang="en-US" sz="900" b="0" i="0" u="none" strike="noStrike" baseline="0">
              <a:solidFill>
                <a:srgbClr xmlns:mc="http://schemas.openxmlformats.org/markup-compatibility/2006" xmlns:a14="http://schemas.microsoft.com/office/drawing/2010/main" val="FF0000" mc:Ignorable="a14" a14:legacySpreadsheetColorIndex="10"/>
              </a:solidFill>
              <a:latin typeface="Calibri"/>
            </a:rPr>
            <a:t>※</a:t>
          </a:r>
          <a:r>
            <a:rPr lang="ja-JP" altLang="en-US" sz="9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　必ず「夜間支援の対象者数（人）」＝「１人の夜間支援従事者が支援を行う利用者の数（人）」となること。</a:t>
          </a:r>
        </a:p>
      </xdr:txBody>
    </xdr:sp>
    <xdr:clientData/>
  </xdr:twoCellAnchor>
  <xdr:twoCellAnchor>
    <xdr:from>
      <xdr:col>5</xdr:col>
      <xdr:colOff>534035</xdr:colOff>
      <xdr:row>9</xdr:row>
      <xdr:rowOff>534670</xdr:rowOff>
    </xdr:from>
    <xdr:to>
      <xdr:col>5</xdr:col>
      <xdr:colOff>553085</xdr:colOff>
      <xdr:row>10</xdr:row>
      <xdr:rowOff>143510</xdr:rowOff>
    </xdr:to>
    <xdr:cxnSp macro="">
      <xdr:nvCxnSpPr>
        <xdr:cNvPr id="13" name="直線矢印コネクタ 12">
          <a:extLst>
            <a:ext uri="{FF2B5EF4-FFF2-40B4-BE49-F238E27FC236}">
              <a16:creationId xmlns:a16="http://schemas.microsoft.com/office/drawing/2014/main" id="{00000000-0008-0000-0400-00000D000000}"/>
            </a:ext>
          </a:extLst>
        </xdr:cNvPr>
        <xdr:cNvCxnSpPr>
          <a:stCxn id="8203" idx="0"/>
          <a:endCxn id="8202" idx="2"/>
        </xdr:cNvCxnSpPr>
      </xdr:nvCxnSpPr>
      <xdr:spPr>
        <a:xfrm flipV="1">
          <a:off x="4115435" y="4011295"/>
          <a:ext cx="19050" cy="237490"/>
        </a:xfrm>
        <a:prstGeom prst="straightConnector1">
          <a:avLst/>
        </a:prstGeom>
        <a:noFill/>
        <a:ln w="15875">
          <a:solidFill>
            <a:srgbClr val="F79646"/>
          </a:solidFill>
          <a:miter/>
          <a:tailEnd type="arrow"/>
        </a:ln>
      </xdr:spPr>
    </xdr:cxnSp>
    <xdr:clientData/>
  </xdr:twoCellAnchor>
  <xdr:twoCellAnchor>
    <xdr:from>
      <xdr:col>4</xdr:col>
      <xdr:colOff>361950</xdr:colOff>
      <xdr:row>5</xdr:row>
      <xdr:rowOff>69850</xdr:rowOff>
    </xdr:from>
    <xdr:to>
      <xdr:col>4</xdr:col>
      <xdr:colOff>609600</xdr:colOff>
      <xdr:row>5</xdr:row>
      <xdr:rowOff>304800</xdr:rowOff>
    </xdr:to>
    <xdr:sp macro="" textlink="">
      <xdr:nvSpPr>
        <xdr:cNvPr id="14" name="楕円 13">
          <a:extLst>
            <a:ext uri="{FF2B5EF4-FFF2-40B4-BE49-F238E27FC236}">
              <a16:creationId xmlns:a16="http://schemas.microsoft.com/office/drawing/2014/main" id="{1A1ADF6F-3EEF-4D93-911B-00A90CBEF47A}"/>
            </a:ext>
          </a:extLst>
        </xdr:cNvPr>
        <xdr:cNvSpPr/>
      </xdr:nvSpPr>
      <xdr:spPr>
        <a:xfrm>
          <a:off x="2768600" y="1644650"/>
          <a:ext cx="247650" cy="2349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572557</xdr:colOff>
      <xdr:row>3</xdr:row>
      <xdr:rowOff>0</xdr:rowOff>
    </xdr:from>
    <xdr:to>
      <xdr:col>8</xdr:col>
      <xdr:colOff>486832</xdr:colOff>
      <xdr:row>4</xdr:row>
      <xdr:rowOff>174625</xdr:rowOff>
    </xdr:to>
    <xdr:sp macro="" textlink="">
      <xdr:nvSpPr>
        <xdr:cNvPr id="2" name="Rectangle 1">
          <a:extLst>
            <a:ext uri="{FF2B5EF4-FFF2-40B4-BE49-F238E27FC236}">
              <a16:creationId xmlns:a16="http://schemas.microsoft.com/office/drawing/2014/main" id="{C3A3B9DB-5B6C-430C-A42D-C413EE36B334}"/>
            </a:ext>
          </a:extLst>
        </xdr:cNvPr>
        <xdr:cNvSpPr>
          <a:spLocks noChangeArrowheads="1"/>
        </xdr:cNvSpPr>
      </xdr:nvSpPr>
      <xdr:spPr bwMode="auto">
        <a:xfrm>
          <a:off x="6509807" y="254000"/>
          <a:ext cx="1870075" cy="42862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HGｺﾞｼｯｸM" panose="020B0609000000000000" pitchFamily="49" charset="-128"/>
              <a:ea typeface="HGｺﾞｼｯｸM" panose="020B0609000000000000" pitchFamily="49" charset="-128"/>
            </a:rPr>
            <a:t>記載例</a:t>
          </a:r>
        </a:p>
      </xdr:txBody>
    </xdr:sp>
    <xdr:clientData/>
  </xdr:twoCellAnchor>
  <xdr:twoCellAnchor>
    <xdr:from>
      <xdr:col>6</xdr:col>
      <xdr:colOff>1524000</xdr:colOff>
      <xdr:row>12</xdr:row>
      <xdr:rowOff>222249</xdr:rowOff>
    </xdr:from>
    <xdr:to>
      <xdr:col>8</xdr:col>
      <xdr:colOff>74084</xdr:colOff>
      <xdr:row>16</xdr:row>
      <xdr:rowOff>84666</xdr:rowOff>
    </xdr:to>
    <xdr:sp macro="" textlink="">
      <xdr:nvSpPr>
        <xdr:cNvPr id="3" name="Line 3">
          <a:extLst>
            <a:ext uri="{FF2B5EF4-FFF2-40B4-BE49-F238E27FC236}">
              <a16:creationId xmlns:a16="http://schemas.microsoft.com/office/drawing/2014/main" id="{A41A75D1-F0ED-41E2-9BF3-26E0BB688985}"/>
            </a:ext>
          </a:extLst>
        </xdr:cNvPr>
        <xdr:cNvSpPr>
          <a:spLocks noChangeShapeType="1"/>
        </xdr:cNvSpPr>
      </xdr:nvSpPr>
      <xdr:spPr bwMode="auto">
        <a:xfrm flipH="1" flipV="1">
          <a:off x="5715000" y="4089399"/>
          <a:ext cx="2252134" cy="1386417"/>
        </a:xfrm>
        <a:prstGeom prst="line">
          <a:avLst/>
        </a:prstGeom>
        <a:noFill/>
        <a:ln w="9525">
          <a:solidFill>
            <a:srgbClr val="000000"/>
          </a:solidFill>
          <a:round/>
          <a:headEnd/>
          <a:tailEnd/>
        </a:ln>
      </xdr:spPr>
    </xdr:sp>
    <xdr:clientData/>
  </xdr:twoCellAnchor>
  <xdr:twoCellAnchor>
    <xdr:from>
      <xdr:col>7</xdr:col>
      <xdr:colOff>1672167</xdr:colOff>
      <xdr:row>14</xdr:row>
      <xdr:rowOff>275167</xdr:rowOff>
    </xdr:from>
    <xdr:to>
      <xdr:col>8</xdr:col>
      <xdr:colOff>643467</xdr:colOff>
      <xdr:row>17</xdr:row>
      <xdr:rowOff>148167</xdr:rowOff>
    </xdr:to>
    <xdr:sp macro="" textlink="">
      <xdr:nvSpPr>
        <xdr:cNvPr id="4" name="Rectangle 2">
          <a:extLst>
            <a:ext uri="{FF2B5EF4-FFF2-40B4-BE49-F238E27FC236}">
              <a16:creationId xmlns:a16="http://schemas.microsoft.com/office/drawing/2014/main" id="{9FBF7152-7553-4DBA-B191-0AD40AEEB987}"/>
            </a:ext>
          </a:extLst>
        </xdr:cNvPr>
        <xdr:cNvSpPr>
          <a:spLocks noChangeArrowheads="1"/>
        </xdr:cNvSpPr>
      </xdr:nvSpPr>
      <xdr:spPr bwMode="auto">
        <a:xfrm>
          <a:off x="7609417" y="4904317"/>
          <a:ext cx="92075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算定する加算に○をつけること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C00-000002000000}"/>
            </a:ext>
          </a:extLst>
        </xdr:cNvPr>
        <xdr:cNvSpPr/>
      </xdr:nvSpPr>
      <xdr:spPr>
        <a:xfrm rot="16200000" flipV="1">
          <a:off x="9438515" y="22667080"/>
          <a:ext cx="3654355" cy="105568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57150</xdr:colOff>
      <xdr:row>0</xdr:row>
      <xdr:rowOff>18415</xdr:rowOff>
    </xdr:from>
    <xdr:to>
      <xdr:col>19</xdr:col>
      <xdr:colOff>85725</xdr:colOff>
      <xdr:row>1</xdr:row>
      <xdr:rowOff>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10744200" y="18415"/>
          <a:ext cx="1282700" cy="1435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a:ea typeface="ＭＳ ゴシック"/>
            </a:rPr>
            <a:t>様式１</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57150</xdr:colOff>
      <xdr:row>0</xdr:row>
      <xdr:rowOff>18415</xdr:rowOff>
    </xdr:from>
    <xdr:to>
      <xdr:col>19</xdr:col>
      <xdr:colOff>85725</xdr:colOff>
      <xdr:row>1</xdr:row>
      <xdr:rowOff>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10744200" y="18415"/>
          <a:ext cx="1282700" cy="1435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a:ea typeface="ＭＳ ゴシック"/>
            </a:rPr>
            <a:t>様式２</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238125</xdr:colOff>
      <xdr:row>53</xdr:row>
      <xdr:rowOff>46990</xdr:rowOff>
    </xdr:from>
    <xdr:to>
      <xdr:col>13</xdr:col>
      <xdr:colOff>547370</xdr:colOff>
      <xdr:row>61</xdr:row>
      <xdr:rowOff>120650</xdr:rowOff>
    </xdr:to>
    <xdr:sp macro="" textlink="">
      <xdr:nvSpPr>
        <xdr:cNvPr id="2" name="二等辺三角形 1">
          <a:extLst>
            <a:ext uri="{FF2B5EF4-FFF2-40B4-BE49-F238E27FC236}">
              <a16:creationId xmlns:a16="http://schemas.microsoft.com/office/drawing/2014/main" id="{00000000-0008-0000-0F00-000002000000}"/>
            </a:ext>
          </a:extLst>
        </xdr:cNvPr>
        <xdr:cNvSpPr/>
      </xdr:nvSpPr>
      <xdr:spPr>
        <a:xfrm rot="16200000" flipV="1">
          <a:off x="7563168" y="8847772"/>
          <a:ext cx="1369060" cy="937895"/>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238125</xdr:colOff>
      <xdr:row>53</xdr:row>
      <xdr:rowOff>46990</xdr:rowOff>
    </xdr:from>
    <xdr:to>
      <xdr:col>13</xdr:col>
      <xdr:colOff>547370</xdr:colOff>
      <xdr:row>61</xdr:row>
      <xdr:rowOff>120650</xdr:rowOff>
    </xdr:to>
    <xdr:sp macro="" textlink="">
      <xdr:nvSpPr>
        <xdr:cNvPr id="2" name="二等辺三角形 1">
          <a:extLst>
            <a:ext uri="{FF2B5EF4-FFF2-40B4-BE49-F238E27FC236}">
              <a16:creationId xmlns:a16="http://schemas.microsoft.com/office/drawing/2014/main" id="{00000000-0008-0000-1000-000002000000}"/>
            </a:ext>
          </a:extLst>
        </xdr:cNvPr>
        <xdr:cNvSpPr/>
      </xdr:nvSpPr>
      <xdr:spPr>
        <a:xfrm rot="16200000" flipV="1">
          <a:off x="7563168" y="8847772"/>
          <a:ext cx="1369060" cy="937895"/>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139700</xdr:colOff>
          <xdr:row>31</xdr:row>
          <xdr:rowOff>44450</xdr:rowOff>
        </xdr:to>
        <xdr:sp macro="" textlink="">
          <xdr:nvSpPr>
            <xdr:cNvPr id="78849" name="チェック 1" hidden="1">
              <a:extLst>
                <a:ext uri="{63B3BB69-23CF-44E3-9099-C40C66FF867C}">
                  <a14:compatExt spid="_x0000_s78849"/>
                </a:ext>
                <a:ext uri="{FF2B5EF4-FFF2-40B4-BE49-F238E27FC236}">
                  <a16:creationId xmlns:a16="http://schemas.microsoft.com/office/drawing/2014/main" id="{00000000-0008-0000-1200-00000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127000</xdr:rowOff>
        </xdr:from>
        <xdr:to>
          <xdr:col>15</xdr:col>
          <xdr:colOff>114300</xdr:colOff>
          <xdr:row>49</xdr:row>
          <xdr:rowOff>57150</xdr:rowOff>
        </xdr:to>
        <xdr:sp macro="" textlink="">
          <xdr:nvSpPr>
            <xdr:cNvPr id="78850" name="チェック 2" hidden="1">
              <a:extLst>
                <a:ext uri="{63B3BB69-23CF-44E3-9099-C40C66FF867C}">
                  <a14:compatExt spid="_x0000_s78850"/>
                </a:ext>
                <a:ext uri="{FF2B5EF4-FFF2-40B4-BE49-F238E27FC236}">
                  <a16:creationId xmlns:a16="http://schemas.microsoft.com/office/drawing/2014/main" id="{00000000-0008-0000-1200-00000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127000</xdr:rowOff>
        </xdr:from>
        <xdr:to>
          <xdr:col>29</xdr:col>
          <xdr:colOff>95250</xdr:colOff>
          <xdr:row>58</xdr:row>
          <xdr:rowOff>57150</xdr:rowOff>
        </xdr:to>
        <xdr:sp macro="" textlink="">
          <xdr:nvSpPr>
            <xdr:cNvPr id="78851" name="チェック 3" hidden="1">
              <a:extLst>
                <a:ext uri="{63B3BB69-23CF-44E3-9099-C40C66FF867C}">
                  <a14:compatExt spid="_x0000_s78851"/>
                </a:ext>
                <a:ext uri="{FF2B5EF4-FFF2-40B4-BE49-F238E27FC236}">
                  <a16:creationId xmlns:a16="http://schemas.microsoft.com/office/drawing/2014/main" id="{00000000-0008-0000-1200-00000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127000</xdr:rowOff>
        </xdr:from>
        <xdr:to>
          <xdr:col>29</xdr:col>
          <xdr:colOff>95250</xdr:colOff>
          <xdr:row>59</xdr:row>
          <xdr:rowOff>57150</xdr:rowOff>
        </xdr:to>
        <xdr:sp macro="" textlink="">
          <xdr:nvSpPr>
            <xdr:cNvPr id="78852" name="チェック 4" hidden="1">
              <a:extLst>
                <a:ext uri="{63B3BB69-23CF-44E3-9099-C40C66FF867C}">
                  <a14:compatExt spid="_x0000_s78852"/>
                </a:ext>
                <a:ext uri="{FF2B5EF4-FFF2-40B4-BE49-F238E27FC236}">
                  <a16:creationId xmlns:a16="http://schemas.microsoft.com/office/drawing/2014/main" id="{00000000-0008-0000-1200-00000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146050</xdr:colOff>
          <xdr:row>50</xdr:row>
          <xdr:rowOff>44450</xdr:rowOff>
        </xdr:to>
        <xdr:sp macro="" textlink="">
          <xdr:nvSpPr>
            <xdr:cNvPr id="78853" name="チェック 5" hidden="1">
              <a:extLst>
                <a:ext uri="{63B3BB69-23CF-44E3-9099-C40C66FF867C}">
                  <a14:compatExt spid="_x0000_s78853"/>
                </a:ext>
                <a:ext uri="{FF2B5EF4-FFF2-40B4-BE49-F238E27FC236}">
                  <a16:creationId xmlns:a16="http://schemas.microsoft.com/office/drawing/2014/main" id="{00000000-0008-0000-1200-00000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127000</xdr:rowOff>
        </xdr:from>
        <xdr:to>
          <xdr:col>43</xdr:col>
          <xdr:colOff>146050</xdr:colOff>
          <xdr:row>58</xdr:row>
          <xdr:rowOff>57150</xdr:rowOff>
        </xdr:to>
        <xdr:sp macro="" textlink="">
          <xdr:nvSpPr>
            <xdr:cNvPr id="78854" name="チェック 6" hidden="1">
              <a:extLst>
                <a:ext uri="{63B3BB69-23CF-44E3-9099-C40C66FF867C}">
                  <a14:compatExt spid="_x0000_s78854"/>
                </a:ext>
                <a:ext uri="{FF2B5EF4-FFF2-40B4-BE49-F238E27FC236}">
                  <a16:creationId xmlns:a16="http://schemas.microsoft.com/office/drawing/2014/main" id="{00000000-0008-0000-1200-00000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146050</xdr:colOff>
          <xdr:row>60</xdr:row>
          <xdr:rowOff>63500</xdr:rowOff>
        </xdr:to>
        <xdr:sp macro="" textlink="">
          <xdr:nvSpPr>
            <xdr:cNvPr id="78855" name="チェック 7" hidden="1">
              <a:extLst>
                <a:ext uri="{63B3BB69-23CF-44E3-9099-C40C66FF867C}">
                  <a14:compatExt spid="_x0000_s78855"/>
                </a:ext>
                <a:ext uri="{FF2B5EF4-FFF2-40B4-BE49-F238E27FC236}">
                  <a16:creationId xmlns:a16="http://schemas.microsoft.com/office/drawing/2014/main" id="{00000000-0008-0000-1200-00000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66</xdr:row>
          <xdr:rowOff>133350</xdr:rowOff>
        </xdr:from>
        <xdr:to>
          <xdr:col>15</xdr:col>
          <xdr:colOff>158750</xdr:colOff>
          <xdr:row>68</xdr:row>
          <xdr:rowOff>63500</xdr:rowOff>
        </xdr:to>
        <xdr:sp macro="" textlink="">
          <xdr:nvSpPr>
            <xdr:cNvPr id="78856" name="チェック 8" hidden="1">
              <a:extLst>
                <a:ext uri="{63B3BB69-23CF-44E3-9099-C40C66FF867C}">
                  <a14:compatExt spid="_x0000_s78856"/>
                </a:ext>
                <a:ext uri="{FF2B5EF4-FFF2-40B4-BE49-F238E27FC236}">
                  <a16:creationId xmlns:a16="http://schemas.microsoft.com/office/drawing/2014/main" id="{00000000-0008-0000-1200-00000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66</xdr:row>
          <xdr:rowOff>127000</xdr:rowOff>
        </xdr:from>
        <xdr:to>
          <xdr:col>29</xdr:col>
          <xdr:colOff>127000</xdr:colOff>
          <xdr:row>68</xdr:row>
          <xdr:rowOff>57150</xdr:rowOff>
        </xdr:to>
        <xdr:sp macro="" textlink="">
          <xdr:nvSpPr>
            <xdr:cNvPr id="78857" name="チェック 9" hidden="1">
              <a:extLst>
                <a:ext uri="{63B3BB69-23CF-44E3-9099-C40C66FF867C}">
                  <a14:compatExt spid="_x0000_s78857"/>
                </a:ext>
                <a:ext uri="{FF2B5EF4-FFF2-40B4-BE49-F238E27FC236}">
                  <a16:creationId xmlns:a16="http://schemas.microsoft.com/office/drawing/2014/main" id="{00000000-0008-0000-1200-00000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95250</xdr:colOff>
          <xdr:row>41</xdr:row>
          <xdr:rowOff>63500</xdr:rowOff>
        </xdr:to>
        <xdr:sp macro="" textlink="">
          <xdr:nvSpPr>
            <xdr:cNvPr id="78858" name="チェック 10" hidden="1">
              <a:extLst>
                <a:ext uri="{63B3BB69-23CF-44E3-9099-C40C66FF867C}">
                  <a14:compatExt spid="_x0000_s78858"/>
                </a:ext>
                <a:ext uri="{FF2B5EF4-FFF2-40B4-BE49-F238E27FC236}">
                  <a16:creationId xmlns:a16="http://schemas.microsoft.com/office/drawing/2014/main" id="{00000000-0008-0000-1200-00000A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158750</xdr:colOff>
          <xdr:row>77</xdr:row>
          <xdr:rowOff>63500</xdr:rowOff>
        </xdr:to>
        <xdr:sp macro="" textlink="">
          <xdr:nvSpPr>
            <xdr:cNvPr id="78859" name="チェック 11" hidden="1">
              <a:extLst>
                <a:ext uri="{63B3BB69-23CF-44E3-9099-C40C66FF867C}">
                  <a14:compatExt spid="_x0000_s78859"/>
                </a:ext>
                <a:ext uri="{FF2B5EF4-FFF2-40B4-BE49-F238E27FC236}">
                  <a16:creationId xmlns:a16="http://schemas.microsoft.com/office/drawing/2014/main" id="{00000000-0008-0000-1200-00000B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114300</xdr:colOff>
          <xdr:row>31</xdr:row>
          <xdr:rowOff>44450</xdr:rowOff>
        </xdr:to>
        <xdr:sp macro="" textlink="">
          <xdr:nvSpPr>
            <xdr:cNvPr id="78860" name="チェック 12" hidden="1">
              <a:extLst>
                <a:ext uri="{63B3BB69-23CF-44E3-9099-C40C66FF867C}">
                  <a14:compatExt spid="_x0000_s78860"/>
                </a:ext>
                <a:ext uri="{FF2B5EF4-FFF2-40B4-BE49-F238E27FC236}">
                  <a16:creationId xmlns:a16="http://schemas.microsoft.com/office/drawing/2014/main" id="{00000000-0008-0000-1200-00000C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38100</xdr:colOff>
          <xdr:row>31</xdr:row>
          <xdr:rowOff>63500</xdr:rowOff>
        </xdr:to>
        <xdr:sp macro="" textlink="">
          <xdr:nvSpPr>
            <xdr:cNvPr id="78861" name="チェック 13" hidden="1">
              <a:extLst>
                <a:ext uri="{63B3BB69-23CF-44E3-9099-C40C66FF867C}">
                  <a14:compatExt spid="_x0000_s78861"/>
                </a:ext>
                <a:ext uri="{FF2B5EF4-FFF2-40B4-BE49-F238E27FC236}">
                  <a16:creationId xmlns:a16="http://schemas.microsoft.com/office/drawing/2014/main" id="{00000000-0008-0000-1200-00000D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34</xdr:row>
          <xdr:rowOff>127000</xdr:rowOff>
        </xdr:from>
        <xdr:to>
          <xdr:col>15</xdr:col>
          <xdr:colOff>88900</xdr:colOff>
          <xdr:row>36</xdr:row>
          <xdr:rowOff>57150</xdr:rowOff>
        </xdr:to>
        <xdr:sp macro="" textlink="">
          <xdr:nvSpPr>
            <xdr:cNvPr id="78862" name="チェック 14" hidden="1">
              <a:extLst>
                <a:ext uri="{63B3BB69-23CF-44E3-9099-C40C66FF867C}">
                  <a14:compatExt spid="_x0000_s78862"/>
                </a:ext>
                <a:ext uri="{FF2B5EF4-FFF2-40B4-BE49-F238E27FC236}">
                  <a16:creationId xmlns:a16="http://schemas.microsoft.com/office/drawing/2014/main" id="{00000000-0008-0000-1200-00000E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34</xdr:row>
          <xdr:rowOff>127000</xdr:rowOff>
        </xdr:from>
        <xdr:to>
          <xdr:col>29</xdr:col>
          <xdr:colOff>127000</xdr:colOff>
          <xdr:row>36</xdr:row>
          <xdr:rowOff>57150</xdr:rowOff>
        </xdr:to>
        <xdr:sp macro="" textlink="">
          <xdr:nvSpPr>
            <xdr:cNvPr id="78863" name="チェック 15" hidden="1">
              <a:extLst>
                <a:ext uri="{63B3BB69-23CF-44E3-9099-C40C66FF867C}">
                  <a14:compatExt spid="_x0000_s78863"/>
                </a:ext>
                <a:ext uri="{FF2B5EF4-FFF2-40B4-BE49-F238E27FC236}">
                  <a16:creationId xmlns:a16="http://schemas.microsoft.com/office/drawing/2014/main" id="{00000000-0008-0000-1200-00000F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34</xdr:row>
          <xdr:rowOff>127000</xdr:rowOff>
        </xdr:from>
        <xdr:to>
          <xdr:col>43</xdr:col>
          <xdr:colOff>127000</xdr:colOff>
          <xdr:row>36</xdr:row>
          <xdr:rowOff>57150</xdr:rowOff>
        </xdr:to>
        <xdr:sp macro="" textlink="">
          <xdr:nvSpPr>
            <xdr:cNvPr id="78864" name="チェック 16" hidden="1">
              <a:extLst>
                <a:ext uri="{63B3BB69-23CF-44E3-9099-C40C66FF867C}">
                  <a14:compatExt spid="_x0000_s78864"/>
                </a:ext>
                <a:ext uri="{FF2B5EF4-FFF2-40B4-BE49-F238E27FC236}">
                  <a16:creationId xmlns:a16="http://schemas.microsoft.com/office/drawing/2014/main" id="{00000000-0008-0000-1200-000010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39</xdr:row>
          <xdr:rowOff>107950</xdr:rowOff>
        </xdr:from>
        <xdr:to>
          <xdr:col>29</xdr:col>
          <xdr:colOff>158750</xdr:colOff>
          <xdr:row>41</xdr:row>
          <xdr:rowOff>38100</xdr:rowOff>
        </xdr:to>
        <xdr:sp macro="" textlink="">
          <xdr:nvSpPr>
            <xdr:cNvPr id="78865" name="チェック 17" hidden="1">
              <a:extLst>
                <a:ext uri="{63B3BB69-23CF-44E3-9099-C40C66FF867C}">
                  <a14:compatExt spid="_x0000_s78865"/>
                </a:ext>
                <a:ext uri="{FF2B5EF4-FFF2-40B4-BE49-F238E27FC236}">
                  <a16:creationId xmlns:a16="http://schemas.microsoft.com/office/drawing/2014/main" id="{00000000-0008-0000-1200-00001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146050</xdr:colOff>
          <xdr:row>50</xdr:row>
          <xdr:rowOff>63500</xdr:rowOff>
        </xdr:to>
        <xdr:sp macro="" textlink="">
          <xdr:nvSpPr>
            <xdr:cNvPr id="78866" name="チェック 18" hidden="1">
              <a:extLst>
                <a:ext uri="{63B3BB69-23CF-44E3-9099-C40C66FF867C}">
                  <a14:compatExt spid="_x0000_s78866"/>
                </a:ext>
                <a:ext uri="{FF2B5EF4-FFF2-40B4-BE49-F238E27FC236}">
                  <a16:creationId xmlns:a16="http://schemas.microsoft.com/office/drawing/2014/main" id="{00000000-0008-0000-1200-00001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114300</xdr:colOff>
          <xdr:row>51</xdr:row>
          <xdr:rowOff>44450</xdr:rowOff>
        </xdr:to>
        <xdr:sp macro="" textlink="">
          <xdr:nvSpPr>
            <xdr:cNvPr id="78867" name="チェック 19" hidden="1">
              <a:extLst>
                <a:ext uri="{63B3BB69-23CF-44E3-9099-C40C66FF867C}">
                  <a14:compatExt spid="_x0000_s78867"/>
                </a:ext>
                <a:ext uri="{FF2B5EF4-FFF2-40B4-BE49-F238E27FC236}">
                  <a16:creationId xmlns:a16="http://schemas.microsoft.com/office/drawing/2014/main" id="{00000000-0008-0000-1200-00001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107950</xdr:rowOff>
        </xdr:from>
        <xdr:to>
          <xdr:col>15</xdr:col>
          <xdr:colOff>139700</xdr:colOff>
          <xdr:row>59</xdr:row>
          <xdr:rowOff>38100</xdr:rowOff>
        </xdr:to>
        <xdr:sp macro="" textlink="">
          <xdr:nvSpPr>
            <xdr:cNvPr id="78868" name="チェック 20" hidden="1">
              <a:extLst>
                <a:ext uri="{63B3BB69-23CF-44E3-9099-C40C66FF867C}">
                  <a14:compatExt spid="_x0000_s78868"/>
                </a:ext>
                <a:ext uri="{FF2B5EF4-FFF2-40B4-BE49-F238E27FC236}">
                  <a16:creationId xmlns:a16="http://schemas.microsoft.com/office/drawing/2014/main" id="{00000000-0008-0000-1200-00001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139700</xdr:colOff>
          <xdr:row>31</xdr:row>
          <xdr:rowOff>44450</xdr:rowOff>
        </xdr:to>
        <xdr:sp macro="" textlink="">
          <xdr:nvSpPr>
            <xdr:cNvPr id="79873" name="チェック 1" hidden="1">
              <a:extLst>
                <a:ext uri="{63B3BB69-23CF-44E3-9099-C40C66FF867C}">
                  <a14:compatExt spid="_x0000_s79873"/>
                </a:ext>
                <a:ext uri="{FF2B5EF4-FFF2-40B4-BE49-F238E27FC236}">
                  <a16:creationId xmlns:a16="http://schemas.microsoft.com/office/drawing/2014/main" id="{00000000-0008-0000-1300-00000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127000</xdr:rowOff>
        </xdr:from>
        <xdr:to>
          <xdr:col>15</xdr:col>
          <xdr:colOff>114300</xdr:colOff>
          <xdr:row>49</xdr:row>
          <xdr:rowOff>57150</xdr:rowOff>
        </xdr:to>
        <xdr:sp macro="" textlink="">
          <xdr:nvSpPr>
            <xdr:cNvPr id="79874" name="チェック 2" hidden="1">
              <a:extLst>
                <a:ext uri="{63B3BB69-23CF-44E3-9099-C40C66FF867C}">
                  <a14:compatExt spid="_x0000_s79874"/>
                </a:ext>
                <a:ext uri="{FF2B5EF4-FFF2-40B4-BE49-F238E27FC236}">
                  <a16:creationId xmlns:a16="http://schemas.microsoft.com/office/drawing/2014/main" id="{00000000-0008-0000-1300-00000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127000</xdr:rowOff>
        </xdr:from>
        <xdr:to>
          <xdr:col>29</xdr:col>
          <xdr:colOff>95250</xdr:colOff>
          <xdr:row>58</xdr:row>
          <xdr:rowOff>57150</xdr:rowOff>
        </xdr:to>
        <xdr:sp macro="" textlink="">
          <xdr:nvSpPr>
            <xdr:cNvPr id="79875" name="チェック 3" hidden="1">
              <a:extLst>
                <a:ext uri="{63B3BB69-23CF-44E3-9099-C40C66FF867C}">
                  <a14:compatExt spid="_x0000_s79875"/>
                </a:ext>
                <a:ext uri="{FF2B5EF4-FFF2-40B4-BE49-F238E27FC236}">
                  <a16:creationId xmlns:a16="http://schemas.microsoft.com/office/drawing/2014/main" id="{00000000-0008-0000-1300-00000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127000</xdr:rowOff>
        </xdr:from>
        <xdr:to>
          <xdr:col>29</xdr:col>
          <xdr:colOff>95250</xdr:colOff>
          <xdr:row>59</xdr:row>
          <xdr:rowOff>57150</xdr:rowOff>
        </xdr:to>
        <xdr:sp macro="" textlink="">
          <xdr:nvSpPr>
            <xdr:cNvPr id="79876" name="チェック 4" hidden="1">
              <a:extLst>
                <a:ext uri="{63B3BB69-23CF-44E3-9099-C40C66FF867C}">
                  <a14:compatExt spid="_x0000_s79876"/>
                </a:ext>
                <a:ext uri="{FF2B5EF4-FFF2-40B4-BE49-F238E27FC236}">
                  <a16:creationId xmlns:a16="http://schemas.microsoft.com/office/drawing/2014/main" id="{00000000-0008-0000-1300-00000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146050</xdr:colOff>
          <xdr:row>50</xdr:row>
          <xdr:rowOff>44450</xdr:rowOff>
        </xdr:to>
        <xdr:sp macro="" textlink="">
          <xdr:nvSpPr>
            <xdr:cNvPr id="79877" name="チェック 5" hidden="1">
              <a:extLst>
                <a:ext uri="{63B3BB69-23CF-44E3-9099-C40C66FF867C}">
                  <a14:compatExt spid="_x0000_s79877"/>
                </a:ext>
                <a:ext uri="{FF2B5EF4-FFF2-40B4-BE49-F238E27FC236}">
                  <a16:creationId xmlns:a16="http://schemas.microsoft.com/office/drawing/2014/main" id="{00000000-0008-0000-1300-00000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127000</xdr:rowOff>
        </xdr:from>
        <xdr:to>
          <xdr:col>43</xdr:col>
          <xdr:colOff>146050</xdr:colOff>
          <xdr:row>58</xdr:row>
          <xdr:rowOff>57150</xdr:rowOff>
        </xdr:to>
        <xdr:sp macro="" textlink="">
          <xdr:nvSpPr>
            <xdr:cNvPr id="79878" name="チェック 6" hidden="1">
              <a:extLst>
                <a:ext uri="{63B3BB69-23CF-44E3-9099-C40C66FF867C}">
                  <a14:compatExt spid="_x0000_s79878"/>
                </a:ext>
                <a:ext uri="{FF2B5EF4-FFF2-40B4-BE49-F238E27FC236}">
                  <a16:creationId xmlns:a16="http://schemas.microsoft.com/office/drawing/2014/main" id="{00000000-0008-0000-1300-00000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146050</xdr:colOff>
          <xdr:row>60</xdr:row>
          <xdr:rowOff>63500</xdr:rowOff>
        </xdr:to>
        <xdr:sp macro="" textlink="">
          <xdr:nvSpPr>
            <xdr:cNvPr id="79879" name="チェック 7" hidden="1">
              <a:extLst>
                <a:ext uri="{63B3BB69-23CF-44E3-9099-C40C66FF867C}">
                  <a14:compatExt spid="_x0000_s79879"/>
                </a:ext>
                <a:ext uri="{FF2B5EF4-FFF2-40B4-BE49-F238E27FC236}">
                  <a16:creationId xmlns:a16="http://schemas.microsoft.com/office/drawing/2014/main" id="{00000000-0008-0000-1300-00000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66</xdr:row>
          <xdr:rowOff>133350</xdr:rowOff>
        </xdr:from>
        <xdr:to>
          <xdr:col>15</xdr:col>
          <xdr:colOff>158750</xdr:colOff>
          <xdr:row>68</xdr:row>
          <xdr:rowOff>63500</xdr:rowOff>
        </xdr:to>
        <xdr:sp macro="" textlink="">
          <xdr:nvSpPr>
            <xdr:cNvPr id="79880" name="チェック 8" hidden="1">
              <a:extLst>
                <a:ext uri="{63B3BB69-23CF-44E3-9099-C40C66FF867C}">
                  <a14:compatExt spid="_x0000_s79880"/>
                </a:ext>
                <a:ext uri="{FF2B5EF4-FFF2-40B4-BE49-F238E27FC236}">
                  <a16:creationId xmlns:a16="http://schemas.microsoft.com/office/drawing/2014/main" id="{00000000-0008-0000-1300-00000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66</xdr:row>
          <xdr:rowOff>127000</xdr:rowOff>
        </xdr:from>
        <xdr:to>
          <xdr:col>29</xdr:col>
          <xdr:colOff>127000</xdr:colOff>
          <xdr:row>68</xdr:row>
          <xdr:rowOff>57150</xdr:rowOff>
        </xdr:to>
        <xdr:sp macro="" textlink="">
          <xdr:nvSpPr>
            <xdr:cNvPr id="79881" name="チェック 9" hidden="1">
              <a:extLst>
                <a:ext uri="{63B3BB69-23CF-44E3-9099-C40C66FF867C}">
                  <a14:compatExt spid="_x0000_s79881"/>
                </a:ext>
                <a:ext uri="{FF2B5EF4-FFF2-40B4-BE49-F238E27FC236}">
                  <a16:creationId xmlns:a16="http://schemas.microsoft.com/office/drawing/2014/main" id="{00000000-0008-0000-13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95250</xdr:colOff>
          <xdr:row>41</xdr:row>
          <xdr:rowOff>63500</xdr:rowOff>
        </xdr:to>
        <xdr:sp macro="" textlink="">
          <xdr:nvSpPr>
            <xdr:cNvPr id="79882" name="チェック 10" hidden="1">
              <a:extLst>
                <a:ext uri="{63B3BB69-23CF-44E3-9099-C40C66FF867C}">
                  <a14:compatExt spid="_x0000_s79882"/>
                </a:ext>
                <a:ext uri="{FF2B5EF4-FFF2-40B4-BE49-F238E27FC236}">
                  <a16:creationId xmlns:a16="http://schemas.microsoft.com/office/drawing/2014/main" id="{00000000-0008-0000-13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158750</xdr:colOff>
          <xdr:row>77</xdr:row>
          <xdr:rowOff>63500</xdr:rowOff>
        </xdr:to>
        <xdr:sp macro="" textlink="">
          <xdr:nvSpPr>
            <xdr:cNvPr id="79883" name="チェック 11" hidden="1">
              <a:extLst>
                <a:ext uri="{63B3BB69-23CF-44E3-9099-C40C66FF867C}">
                  <a14:compatExt spid="_x0000_s79883"/>
                </a:ext>
                <a:ext uri="{FF2B5EF4-FFF2-40B4-BE49-F238E27FC236}">
                  <a16:creationId xmlns:a16="http://schemas.microsoft.com/office/drawing/2014/main" id="{00000000-0008-0000-1300-00000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114300</xdr:colOff>
          <xdr:row>31</xdr:row>
          <xdr:rowOff>44450</xdr:rowOff>
        </xdr:to>
        <xdr:sp macro="" textlink="">
          <xdr:nvSpPr>
            <xdr:cNvPr id="79884" name="チェック 12" hidden="1">
              <a:extLst>
                <a:ext uri="{63B3BB69-23CF-44E3-9099-C40C66FF867C}">
                  <a14:compatExt spid="_x0000_s79884"/>
                </a:ext>
                <a:ext uri="{FF2B5EF4-FFF2-40B4-BE49-F238E27FC236}">
                  <a16:creationId xmlns:a16="http://schemas.microsoft.com/office/drawing/2014/main" id="{00000000-0008-0000-1300-00000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38100</xdr:colOff>
          <xdr:row>31</xdr:row>
          <xdr:rowOff>63500</xdr:rowOff>
        </xdr:to>
        <xdr:sp macro="" textlink="">
          <xdr:nvSpPr>
            <xdr:cNvPr id="79885" name="チェック 13" hidden="1">
              <a:extLst>
                <a:ext uri="{63B3BB69-23CF-44E3-9099-C40C66FF867C}">
                  <a14:compatExt spid="_x0000_s79885"/>
                </a:ext>
                <a:ext uri="{FF2B5EF4-FFF2-40B4-BE49-F238E27FC236}">
                  <a16:creationId xmlns:a16="http://schemas.microsoft.com/office/drawing/2014/main" id="{00000000-0008-0000-1300-00000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34</xdr:row>
          <xdr:rowOff>127000</xdr:rowOff>
        </xdr:from>
        <xdr:to>
          <xdr:col>15</xdr:col>
          <xdr:colOff>88900</xdr:colOff>
          <xdr:row>36</xdr:row>
          <xdr:rowOff>57150</xdr:rowOff>
        </xdr:to>
        <xdr:sp macro="" textlink="">
          <xdr:nvSpPr>
            <xdr:cNvPr id="79886" name="チェック 14" hidden="1">
              <a:extLst>
                <a:ext uri="{63B3BB69-23CF-44E3-9099-C40C66FF867C}">
                  <a14:compatExt spid="_x0000_s79886"/>
                </a:ext>
                <a:ext uri="{FF2B5EF4-FFF2-40B4-BE49-F238E27FC236}">
                  <a16:creationId xmlns:a16="http://schemas.microsoft.com/office/drawing/2014/main" id="{00000000-0008-0000-1300-00000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34</xdr:row>
          <xdr:rowOff>127000</xdr:rowOff>
        </xdr:from>
        <xdr:to>
          <xdr:col>29</xdr:col>
          <xdr:colOff>127000</xdr:colOff>
          <xdr:row>36</xdr:row>
          <xdr:rowOff>57150</xdr:rowOff>
        </xdr:to>
        <xdr:sp macro="" textlink="">
          <xdr:nvSpPr>
            <xdr:cNvPr id="79887" name="チェック 15" hidden="1">
              <a:extLst>
                <a:ext uri="{63B3BB69-23CF-44E3-9099-C40C66FF867C}">
                  <a14:compatExt spid="_x0000_s79887"/>
                </a:ext>
                <a:ext uri="{FF2B5EF4-FFF2-40B4-BE49-F238E27FC236}">
                  <a16:creationId xmlns:a16="http://schemas.microsoft.com/office/drawing/2014/main" id="{00000000-0008-0000-1300-00000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34</xdr:row>
          <xdr:rowOff>127000</xdr:rowOff>
        </xdr:from>
        <xdr:to>
          <xdr:col>43</xdr:col>
          <xdr:colOff>127000</xdr:colOff>
          <xdr:row>36</xdr:row>
          <xdr:rowOff>57150</xdr:rowOff>
        </xdr:to>
        <xdr:sp macro="" textlink="">
          <xdr:nvSpPr>
            <xdr:cNvPr id="79888" name="チェック 16" hidden="1">
              <a:extLst>
                <a:ext uri="{63B3BB69-23CF-44E3-9099-C40C66FF867C}">
                  <a14:compatExt spid="_x0000_s79888"/>
                </a:ext>
                <a:ext uri="{FF2B5EF4-FFF2-40B4-BE49-F238E27FC236}">
                  <a16:creationId xmlns:a16="http://schemas.microsoft.com/office/drawing/2014/main" id="{00000000-0008-0000-1300-00001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39</xdr:row>
          <xdr:rowOff>107950</xdr:rowOff>
        </xdr:from>
        <xdr:to>
          <xdr:col>29</xdr:col>
          <xdr:colOff>158750</xdr:colOff>
          <xdr:row>41</xdr:row>
          <xdr:rowOff>38100</xdr:rowOff>
        </xdr:to>
        <xdr:sp macro="" textlink="">
          <xdr:nvSpPr>
            <xdr:cNvPr id="79889" name="チェック 17" hidden="1">
              <a:extLst>
                <a:ext uri="{63B3BB69-23CF-44E3-9099-C40C66FF867C}">
                  <a14:compatExt spid="_x0000_s79889"/>
                </a:ext>
                <a:ext uri="{FF2B5EF4-FFF2-40B4-BE49-F238E27FC236}">
                  <a16:creationId xmlns:a16="http://schemas.microsoft.com/office/drawing/2014/main" id="{00000000-0008-0000-1300-00001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107950</xdr:rowOff>
        </xdr:from>
        <xdr:to>
          <xdr:col>29</xdr:col>
          <xdr:colOff>139700</xdr:colOff>
          <xdr:row>50</xdr:row>
          <xdr:rowOff>38100</xdr:rowOff>
        </xdr:to>
        <xdr:sp macro="" textlink="">
          <xdr:nvSpPr>
            <xdr:cNvPr id="79890" name="チェック 18" hidden="1">
              <a:extLst>
                <a:ext uri="{63B3BB69-23CF-44E3-9099-C40C66FF867C}">
                  <a14:compatExt spid="_x0000_s79890"/>
                </a:ext>
                <a:ext uri="{FF2B5EF4-FFF2-40B4-BE49-F238E27FC236}">
                  <a16:creationId xmlns:a16="http://schemas.microsoft.com/office/drawing/2014/main" id="{00000000-0008-0000-1300-00001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114300</xdr:colOff>
          <xdr:row>51</xdr:row>
          <xdr:rowOff>44450</xdr:rowOff>
        </xdr:to>
        <xdr:sp macro="" textlink="">
          <xdr:nvSpPr>
            <xdr:cNvPr id="79891" name="チェック 19" hidden="1">
              <a:extLst>
                <a:ext uri="{63B3BB69-23CF-44E3-9099-C40C66FF867C}">
                  <a14:compatExt spid="_x0000_s79891"/>
                </a:ext>
                <a:ext uri="{FF2B5EF4-FFF2-40B4-BE49-F238E27FC236}">
                  <a16:creationId xmlns:a16="http://schemas.microsoft.com/office/drawing/2014/main" id="{00000000-0008-0000-1300-00001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107950</xdr:rowOff>
        </xdr:from>
        <xdr:to>
          <xdr:col>15</xdr:col>
          <xdr:colOff>139700</xdr:colOff>
          <xdr:row>59</xdr:row>
          <xdr:rowOff>38100</xdr:rowOff>
        </xdr:to>
        <xdr:sp macro="" textlink="">
          <xdr:nvSpPr>
            <xdr:cNvPr id="79892" name="チェック 20" hidden="1">
              <a:extLst>
                <a:ext uri="{63B3BB69-23CF-44E3-9099-C40C66FF867C}">
                  <a14:compatExt spid="_x0000_s79892"/>
                </a:ext>
                <a:ext uri="{FF2B5EF4-FFF2-40B4-BE49-F238E27FC236}">
                  <a16:creationId xmlns:a16="http://schemas.microsoft.com/office/drawing/2014/main" id="{00000000-0008-0000-1300-00001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158750</xdr:colOff>
          <xdr:row>77</xdr:row>
          <xdr:rowOff>63500</xdr:rowOff>
        </xdr:to>
        <xdr:sp macro="" textlink="">
          <xdr:nvSpPr>
            <xdr:cNvPr id="79893" name="チェック 21" hidden="1">
              <a:extLst>
                <a:ext uri="{63B3BB69-23CF-44E3-9099-C40C66FF867C}">
                  <a14:compatExt spid="_x0000_s79893"/>
                </a:ext>
                <a:ext uri="{FF2B5EF4-FFF2-40B4-BE49-F238E27FC236}">
                  <a16:creationId xmlns:a16="http://schemas.microsoft.com/office/drawing/2014/main" id="{00000000-0008-0000-1300-00001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200660</xdr:colOff>
      <xdr:row>3</xdr:row>
      <xdr:rowOff>85725</xdr:rowOff>
    </xdr:to>
    <xdr:sp macro="" textlink="">
      <xdr:nvSpPr>
        <xdr:cNvPr id="2" name="テキスト ボックス 1">
          <a:extLst>
            <a:ext uri="{FF2B5EF4-FFF2-40B4-BE49-F238E27FC236}">
              <a16:creationId xmlns:a16="http://schemas.microsoft.com/office/drawing/2014/main" id="{00000000-0008-0000-1A00-000002000000}"/>
            </a:ext>
          </a:extLst>
        </xdr:cNvPr>
        <xdr:cNvSpPr txBox="1">
          <a:spLocks noChangeArrowheads="1"/>
        </xdr:cNvSpPr>
      </xdr:nvSpPr>
      <xdr:spPr>
        <a:xfrm>
          <a:off x="7219950" y="847725"/>
          <a:ext cx="886460" cy="390525"/>
        </a:xfrm>
        <a:prstGeom prst="rect">
          <a:avLst/>
        </a:prstGeom>
        <a:noFill/>
        <a:ln w="9525">
          <a:solidFill>
            <a:sysClr val="windowText" lastClr="000000"/>
          </a:solidFill>
          <a:miter/>
        </a:ln>
      </xdr:spPr>
      <xdr:txBody>
        <a:bodyPr vertOverflow="clip" horzOverflow="overflow" wrap="square" lIns="33337" tIns="4762" rIns="4762" bIns="4762" anchor="t" upright="1"/>
        <a:lstStyle/>
        <a:p>
          <a:pPr algn="l">
            <a:lnSpc>
              <a:spcPts val="2100"/>
            </a:lnSpc>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記入例</a:t>
          </a:r>
        </a:p>
        <a:p>
          <a:pPr algn="l"/>
          <a:endParaRPr/>
        </a:p>
      </xdr:txBody>
    </xdr:sp>
    <xdr:clientData/>
  </xdr:twoCellAnchor>
  <xdr:twoCellAnchor>
    <xdr:from>
      <xdr:col>7</xdr:col>
      <xdr:colOff>152400</xdr:colOff>
      <xdr:row>15</xdr:row>
      <xdr:rowOff>133350</xdr:rowOff>
    </xdr:from>
    <xdr:to>
      <xdr:col>10</xdr:col>
      <xdr:colOff>629285</xdr:colOff>
      <xdr:row>19</xdr:row>
      <xdr:rowOff>95250</xdr:rowOff>
    </xdr:to>
    <xdr:grpSp>
      <xdr:nvGrpSpPr>
        <xdr:cNvPr id="4" name="グループ化 2">
          <a:extLst>
            <a:ext uri="{FF2B5EF4-FFF2-40B4-BE49-F238E27FC236}">
              <a16:creationId xmlns:a16="http://schemas.microsoft.com/office/drawing/2014/main" id="{00000000-0008-0000-1A00-000004000000}"/>
            </a:ext>
          </a:extLst>
        </xdr:cNvPr>
        <xdr:cNvGrpSpPr/>
      </xdr:nvGrpSpPr>
      <xdr:grpSpPr>
        <a:xfrm>
          <a:off x="6375400" y="4409017"/>
          <a:ext cx="2180802" cy="893233"/>
          <a:chOff x="6701118" y="4421841"/>
          <a:chExt cx="2342029" cy="912160"/>
        </a:xfrm>
      </xdr:grpSpPr>
      <xdr:sp macro="" textlink="">
        <xdr:nvSpPr>
          <xdr:cNvPr id="5" name="テキスト ボックス 3">
            <a:extLst>
              <a:ext uri="{FF2B5EF4-FFF2-40B4-BE49-F238E27FC236}">
                <a16:creationId xmlns:a16="http://schemas.microsoft.com/office/drawing/2014/main" id="{00000000-0008-0000-1A00-000005000000}"/>
              </a:ext>
            </a:extLst>
          </xdr:cNvPr>
          <xdr:cNvSpPr txBox="1">
            <a:spLocks noChangeArrowheads="1"/>
          </xdr:cNvSpPr>
        </xdr:nvSpPr>
        <xdr:spPr>
          <a:xfrm>
            <a:off x="7443713" y="4421841"/>
            <a:ext cx="1599434" cy="636612"/>
          </a:xfrm>
          <a:prstGeom prst="rect">
            <a:avLst/>
          </a:prstGeom>
          <a:noFill/>
          <a:ln w="9525">
            <a:solidFill>
              <a:sysClr val="windowText" lastClr="000000"/>
            </a:solidFill>
            <a:miter/>
          </a:ln>
        </xdr:spPr>
        <xdr:txBody>
          <a:bodyPr vertOverflow="clip" horzOverflow="overflow" wrap="square" lIns="20637" tIns="4762" rIns="4762" bIns="4762" anchor="t" upright="1"/>
          <a:lstStyle/>
          <a:p>
            <a:pPr algn="l">
              <a:lnSpc>
                <a:spcPts val="1275"/>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常勤換算後の人数が、必要配置数</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(B)</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以上であること</a:t>
            </a:r>
          </a:p>
        </xdr:txBody>
      </xdr:sp>
      <xdr:sp macro="" textlink="">
        <xdr:nvSpPr>
          <xdr:cNvPr id="6" name="直線コネクタ 4">
            <a:extLst>
              <a:ext uri="{FF2B5EF4-FFF2-40B4-BE49-F238E27FC236}">
                <a16:creationId xmlns:a16="http://schemas.microsoft.com/office/drawing/2014/main" id="{00000000-0008-0000-1A00-000006000000}"/>
              </a:ext>
            </a:extLst>
          </xdr:cNvPr>
          <xdr:cNvSpPr/>
        </xdr:nvSpPr>
        <xdr:spPr>
          <a:xfrm flipV="1">
            <a:off x="6701118" y="4735396"/>
            <a:ext cx="742595" cy="598605"/>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twoCellAnchor>
    <xdr:from>
      <xdr:col>7</xdr:col>
      <xdr:colOff>38100</xdr:colOff>
      <xdr:row>23</xdr:row>
      <xdr:rowOff>19685</xdr:rowOff>
    </xdr:from>
    <xdr:to>
      <xdr:col>10</xdr:col>
      <xdr:colOff>600710</xdr:colOff>
      <xdr:row>27</xdr:row>
      <xdr:rowOff>76835</xdr:rowOff>
    </xdr:to>
    <xdr:grpSp>
      <xdr:nvGrpSpPr>
        <xdr:cNvPr id="8" name="グループ化 5">
          <a:extLst>
            <a:ext uri="{FF2B5EF4-FFF2-40B4-BE49-F238E27FC236}">
              <a16:creationId xmlns:a16="http://schemas.microsoft.com/office/drawing/2014/main" id="{00000000-0008-0000-1A00-000008000000}"/>
            </a:ext>
          </a:extLst>
        </xdr:cNvPr>
        <xdr:cNvGrpSpPr/>
      </xdr:nvGrpSpPr>
      <xdr:grpSpPr>
        <a:xfrm>
          <a:off x="6261100" y="6179185"/>
          <a:ext cx="2266527" cy="1157817"/>
          <a:chOff x="6645088" y="6288740"/>
          <a:chExt cx="2427194" cy="1163172"/>
        </a:xfrm>
      </xdr:grpSpPr>
      <xdr:sp macro="" textlink="">
        <xdr:nvSpPr>
          <xdr:cNvPr id="9" name="テキスト ボックス 6">
            <a:extLst>
              <a:ext uri="{FF2B5EF4-FFF2-40B4-BE49-F238E27FC236}">
                <a16:creationId xmlns:a16="http://schemas.microsoft.com/office/drawing/2014/main" id="{00000000-0008-0000-1A00-000009000000}"/>
              </a:ext>
            </a:extLst>
          </xdr:cNvPr>
          <xdr:cNvSpPr txBox="1">
            <a:spLocks noChangeArrowheads="1"/>
          </xdr:cNvSpPr>
        </xdr:nvSpPr>
        <xdr:spPr>
          <a:xfrm>
            <a:off x="7473189" y="6288740"/>
            <a:ext cx="1599093" cy="610189"/>
          </a:xfrm>
          <a:prstGeom prst="rect">
            <a:avLst/>
          </a:prstGeom>
          <a:noFill/>
          <a:ln w="9525">
            <a:solidFill>
              <a:sysClr val="windowText" lastClr="000000"/>
            </a:solidFill>
            <a:miter/>
          </a:ln>
        </xdr:spPr>
        <xdr:txBody>
          <a:bodyPr vertOverflow="clip" horzOverflow="overflow" wrap="square" lIns="20637" tIns="4762" rIns="4762" bIns="4762" anchor="t" upright="1"/>
          <a:lstStyle/>
          <a:p>
            <a:pPr algn="l">
              <a:lnSpc>
                <a:spcPts val="1275"/>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目標工賃達成指導員の配置巣が</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1.0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以上であること</a:t>
            </a:r>
          </a:p>
        </xdr:txBody>
      </xdr:sp>
      <xdr:sp macro="" textlink="">
        <xdr:nvSpPr>
          <xdr:cNvPr id="10" name="直線コネクタ 7">
            <a:extLst>
              <a:ext uri="{FF2B5EF4-FFF2-40B4-BE49-F238E27FC236}">
                <a16:creationId xmlns:a16="http://schemas.microsoft.com/office/drawing/2014/main" id="{00000000-0008-0000-1A00-00000A000000}"/>
              </a:ext>
            </a:extLst>
          </xdr:cNvPr>
          <xdr:cNvSpPr/>
        </xdr:nvSpPr>
        <xdr:spPr>
          <a:xfrm flipV="1">
            <a:off x="6645088" y="6593834"/>
            <a:ext cx="828101" cy="858078"/>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twoCellAnchor>
    <xdr:from>
      <xdr:col>7</xdr:col>
      <xdr:colOff>57150</xdr:colOff>
      <xdr:row>26</xdr:row>
      <xdr:rowOff>134620</xdr:rowOff>
    </xdr:from>
    <xdr:to>
      <xdr:col>10</xdr:col>
      <xdr:colOff>648335</xdr:colOff>
      <xdr:row>29</xdr:row>
      <xdr:rowOff>143510</xdr:rowOff>
    </xdr:to>
    <xdr:grpSp>
      <xdr:nvGrpSpPr>
        <xdr:cNvPr id="12" name="グループ化 8">
          <a:extLst>
            <a:ext uri="{FF2B5EF4-FFF2-40B4-BE49-F238E27FC236}">
              <a16:creationId xmlns:a16="http://schemas.microsoft.com/office/drawing/2014/main" id="{00000000-0008-0000-1A00-00000C000000}"/>
            </a:ext>
          </a:extLst>
        </xdr:cNvPr>
        <xdr:cNvGrpSpPr/>
      </xdr:nvGrpSpPr>
      <xdr:grpSpPr>
        <a:xfrm>
          <a:off x="6280150" y="7119620"/>
          <a:ext cx="2276052" cy="728557"/>
          <a:chOff x="6645088" y="7174006"/>
          <a:chExt cx="2460812" cy="748553"/>
        </a:xfrm>
      </xdr:grpSpPr>
      <xdr:sp macro="" textlink="">
        <xdr:nvSpPr>
          <xdr:cNvPr id="13" name="テキスト ボックス 9">
            <a:extLst>
              <a:ext uri="{FF2B5EF4-FFF2-40B4-BE49-F238E27FC236}">
                <a16:creationId xmlns:a16="http://schemas.microsoft.com/office/drawing/2014/main" id="{00000000-0008-0000-1A00-00000D000000}"/>
              </a:ext>
            </a:extLst>
          </xdr:cNvPr>
          <xdr:cNvSpPr txBox="1">
            <a:spLocks noChangeArrowheads="1"/>
          </xdr:cNvSpPr>
        </xdr:nvSpPr>
        <xdr:spPr>
          <a:xfrm>
            <a:off x="7513049" y="7174006"/>
            <a:ext cx="1592851" cy="615898"/>
          </a:xfrm>
          <a:prstGeom prst="rect">
            <a:avLst/>
          </a:prstGeom>
          <a:noFill/>
          <a:ln w="9525">
            <a:solidFill>
              <a:sysClr val="windowText" lastClr="000000"/>
            </a:solidFill>
            <a:miter/>
          </a:ln>
        </xdr:spPr>
        <xdr:txBody>
          <a:bodyPr vertOverflow="clip" horzOverflow="overflow" wrap="square" lIns="20637" tIns="4762" rIns="4762" bIns="4762" anchor="t" upright="1"/>
          <a:lstStyle/>
          <a:p>
            <a:pPr algn="l">
              <a:lnSpc>
                <a:spcPts val="1275"/>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常勤換算後の人数が必要配置数</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Calibri"/>
              </a:rPr>
              <a:t>(C)</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を超えていること</a:t>
            </a:r>
          </a:p>
        </xdr:txBody>
      </xdr:sp>
      <xdr:sp macro="" textlink="">
        <xdr:nvSpPr>
          <xdr:cNvPr id="14" name="直線コネクタ 10">
            <a:extLst>
              <a:ext uri="{FF2B5EF4-FFF2-40B4-BE49-F238E27FC236}">
                <a16:creationId xmlns:a16="http://schemas.microsoft.com/office/drawing/2014/main" id="{00000000-0008-0000-1A00-00000E000000}"/>
              </a:ext>
            </a:extLst>
          </xdr:cNvPr>
          <xdr:cNvSpPr/>
        </xdr:nvSpPr>
        <xdr:spPr>
          <a:xfrm flipV="1">
            <a:off x="6645088" y="7477217"/>
            <a:ext cx="867961" cy="445342"/>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2400-000002000000}"/>
            </a:ext>
          </a:extLst>
        </xdr:cNvPr>
        <xdr:cNvSpPr/>
      </xdr:nvSpPr>
      <xdr:spPr>
        <a:xfrm rot="5400000">
          <a:off x="3776439" y="3719824"/>
          <a:ext cx="458452" cy="52807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000000-0008-0000-2400-000003000000}"/>
            </a:ext>
          </a:extLst>
        </xdr:cNvPr>
        <xdr:cNvSpPr/>
      </xdr:nvSpPr>
      <xdr:spPr>
        <a:xfrm>
          <a:off x="3048090" y="3883516"/>
          <a:ext cx="1220452" cy="1668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00000000-0008-0000-2500-000002000000}"/>
            </a:ext>
          </a:extLst>
        </xdr:cNvPr>
        <xdr:cNvSpPr>
          <a:spLocks noChangeArrowheads="1"/>
        </xdr:cNvSpPr>
      </xdr:nvSpPr>
      <xdr:spPr bwMode="auto">
        <a:xfrm>
          <a:off x="2553232" y="83790"/>
          <a:ext cx="19647252" cy="26891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2500-000003000000}"/>
            </a:ext>
          </a:extLst>
        </xdr:cNvPr>
        <xdr:cNvSpPr/>
      </xdr:nvSpPr>
      <xdr:spPr>
        <a:xfrm>
          <a:off x="656646" y="12470599"/>
          <a:ext cx="40960966" cy="16169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2500-000004000000}"/>
            </a:ext>
          </a:extLst>
        </xdr:cNvPr>
        <xdr:cNvSpPr/>
      </xdr:nvSpPr>
      <xdr:spPr>
        <a:xfrm>
          <a:off x="23900208" y="1517214"/>
          <a:ext cx="704930" cy="2611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2500-000005000000}"/>
            </a:ext>
          </a:extLst>
        </xdr:cNvPr>
        <xdr:cNvSpPr/>
      </xdr:nvSpPr>
      <xdr:spPr>
        <a:xfrm rot="5400000">
          <a:off x="5088834" y="4256019"/>
          <a:ext cx="236469" cy="1288084"/>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2500-000006000000}"/>
            </a:ext>
          </a:extLst>
        </xdr:cNvPr>
        <xdr:cNvSpPr/>
      </xdr:nvSpPr>
      <xdr:spPr>
        <a:xfrm rot="5400000">
          <a:off x="15164765" y="4259748"/>
          <a:ext cx="236469" cy="1281734"/>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2500-000007000000}"/>
            </a:ext>
          </a:extLst>
        </xdr:cNvPr>
        <xdr:cNvSpPr/>
      </xdr:nvSpPr>
      <xdr:spPr>
        <a:xfrm rot="5400000">
          <a:off x="25223719" y="4260302"/>
          <a:ext cx="236469" cy="1281734"/>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2500-000008000000}"/>
            </a:ext>
          </a:extLst>
        </xdr:cNvPr>
        <xdr:cNvSpPr/>
      </xdr:nvSpPr>
      <xdr:spPr>
        <a:xfrm rot="5400000">
          <a:off x="35284260" y="4263547"/>
          <a:ext cx="226944" cy="1288083"/>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00000000-0008-0000-2500-000009000000}"/>
            </a:ext>
          </a:extLst>
        </xdr:cNvPr>
        <xdr:cNvSpPr/>
      </xdr:nvSpPr>
      <xdr:spPr>
        <a:xfrm>
          <a:off x="45497750" y="158750"/>
          <a:ext cx="5564067" cy="3272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00000000-0008-0000-2600-000002000000}"/>
            </a:ext>
          </a:extLst>
        </xdr:cNvPr>
        <xdr:cNvSpPr>
          <a:spLocks noChangeArrowheads="1"/>
        </xdr:cNvSpPr>
      </xdr:nvSpPr>
      <xdr:spPr bwMode="auto">
        <a:xfrm>
          <a:off x="2553232" y="83790"/>
          <a:ext cx="19647252" cy="26891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0000000-0008-0000-2600-000003000000}"/>
            </a:ext>
          </a:extLst>
        </xdr:cNvPr>
        <xdr:cNvSpPr/>
      </xdr:nvSpPr>
      <xdr:spPr>
        <a:xfrm>
          <a:off x="656646" y="12470599"/>
          <a:ext cx="40960966" cy="16169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0000000-0008-0000-2600-000004000000}"/>
            </a:ext>
          </a:extLst>
        </xdr:cNvPr>
        <xdr:cNvSpPr/>
      </xdr:nvSpPr>
      <xdr:spPr>
        <a:xfrm>
          <a:off x="23900208" y="1517214"/>
          <a:ext cx="704930" cy="2611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00000000-0008-0000-2600-000005000000}"/>
            </a:ext>
          </a:extLst>
        </xdr:cNvPr>
        <xdr:cNvSpPr/>
      </xdr:nvSpPr>
      <xdr:spPr>
        <a:xfrm rot="5400000">
          <a:off x="5088834" y="4256019"/>
          <a:ext cx="236469" cy="1288084"/>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00000000-0008-0000-2600-000006000000}"/>
            </a:ext>
          </a:extLst>
        </xdr:cNvPr>
        <xdr:cNvSpPr/>
      </xdr:nvSpPr>
      <xdr:spPr>
        <a:xfrm rot="5400000">
          <a:off x="15164765" y="4259748"/>
          <a:ext cx="236469" cy="1281734"/>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00000000-0008-0000-2600-000007000000}"/>
            </a:ext>
          </a:extLst>
        </xdr:cNvPr>
        <xdr:cNvSpPr/>
      </xdr:nvSpPr>
      <xdr:spPr>
        <a:xfrm rot="5400000">
          <a:off x="25223719" y="4260302"/>
          <a:ext cx="236469" cy="1281734"/>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0000000-0008-0000-2600-000008000000}"/>
            </a:ext>
          </a:extLst>
        </xdr:cNvPr>
        <xdr:cNvSpPr/>
      </xdr:nvSpPr>
      <xdr:spPr>
        <a:xfrm rot="5400000">
          <a:off x="35284260" y="4263547"/>
          <a:ext cx="226944" cy="1288083"/>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00000000-0008-0000-2600-000009000000}"/>
            </a:ext>
          </a:extLst>
        </xdr:cNvPr>
        <xdr:cNvSpPr/>
      </xdr:nvSpPr>
      <xdr:spPr>
        <a:xfrm>
          <a:off x="45497750" y="161925"/>
          <a:ext cx="5564067" cy="3209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00000000-0008-0000-2700-000002000000}"/>
            </a:ext>
          </a:extLst>
        </xdr:cNvPr>
        <xdr:cNvSpPr/>
      </xdr:nvSpPr>
      <xdr:spPr>
        <a:xfrm>
          <a:off x="11173300" y="402061"/>
          <a:ext cx="27933824" cy="28534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00000000-0008-0000-2700-000003000000}"/>
            </a:ext>
          </a:extLst>
        </xdr:cNvPr>
        <xdr:cNvSpPr/>
      </xdr:nvSpPr>
      <xdr:spPr>
        <a:xfrm>
          <a:off x="52631975" y="161435"/>
          <a:ext cx="13663492" cy="5082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25400</xdr:colOff>
      <xdr:row>0</xdr:row>
      <xdr:rowOff>39370</xdr:rowOff>
    </xdr:from>
    <xdr:to>
      <xdr:col>2</xdr:col>
      <xdr:colOff>688975</xdr:colOff>
      <xdr:row>1</xdr:row>
      <xdr:rowOff>215900</xdr:rowOff>
    </xdr:to>
    <xdr:sp macro="" textlink="">
      <xdr:nvSpPr>
        <xdr:cNvPr id="2" name="Rectangle 1">
          <a:extLst>
            <a:ext uri="{FF2B5EF4-FFF2-40B4-BE49-F238E27FC236}">
              <a16:creationId xmlns:a16="http://schemas.microsoft.com/office/drawing/2014/main" id="{00000000-0008-0000-2900-000002000000}"/>
            </a:ext>
          </a:extLst>
        </xdr:cNvPr>
        <xdr:cNvSpPr>
          <a:spLocks noChangeArrowheads="1"/>
        </xdr:cNvSpPr>
      </xdr:nvSpPr>
      <xdr:spPr>
        <a:xfrm>
          <a:off x="25400" y="39370"/>
          <a:ext cx="1539875" cy="34798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25400</xdr:colOff>
      <xdr:row>0</xdr:row>
      <xdr:rowOff>39370</xdr:rowOff>
    </xdr:from>
    <xdr:to>
      <xdr:col>2</xdr:col>
      <xdr:colOff>688975</xdr:colOff>
      <xdr:row>1</xdr:row>
      <xdr:rowOff>215900</xdr:rowOff>
    </xdr:to>
    <xdr:sp macro="" textlink="">
      <xdr:nvSpPr>
        <xdr:cNvPr id="2" name="Rectangle 1">
          <a:extLst>
            <a:ext uri="{FF2B5EF4-FFF2-40B4-BE49-F238E27FC236}">
              <a16:creationId xmlns:a16="http://schemas.microsoft.com/office/drawing/2014/main" id="{00000000-0008-0000-2A00-000002000000}"/>
            </a:ext>
          </a:extLst>
        </xdr:cNvPr>
        <xdr:cNvSpPr>
          <a:spLocks noChangeArrowheads="1"/>
        </xdr:cNvSpPr>
      </xdr:nvSpPr>
      <xdr:spPr>
        <a:xfrm>
          <a:off x="25400" y="39370"/>
          <a:ext cx="1539875" cy="34798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167640</xdr:colOff>
      <xdr:row>2</xdr:row>
      <xdr:rowOff>71755</xdr:rowOff>
    </xdr:from>
    <xdr:to>
      <xdr:col>4</xdr:col>
      <xdr:colOff>933450</xdr:colOff>
      <xdr:row>4</xdr:row>
      <xdr:rowOff>15240</xdr:rowOff>
    </xdr:to>
    <xdr:sp macro="" textlink="">
      <xdr:nvSpPr>
        <xdr:cNvPr id="3" name="正方形/長方形 2">
          <a:extLst>
            <a:ext uri="{FF2B5EF4-FFF2-40B4-BE49-F238E27FC236}">
              <a16:creationId xmlns:a16="http://schemas.microsoft.com/office/drawing/2014/main" id="{00000000-0008-0000-2A00-000003000000}"/>
            </a:ext>
          </a:extLst>
        </xdr:cNvPr>
        <xdr:cNvSpPr/>
      </xdr:nvSpPr>
      <xdr:spPr>
        <a:xfrm>
          <a:off x="2415540" y="490855"/>
          <a:ext cx="1804035" cy="184848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a:ea typeface="ＭＳ Ｐゴシック"/>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4</xdr:col>
      <xdr:colOff>913765</xdr:colOff>
      <xdr:row>4</xdr:row>
      <xdr:rowOff>0</xdr:rowOff>
    </xdr:from>
    <xdr:to>
      <xdr:col>5</xdr:col>
      <xdr:colOff>362585</xdr:colOff>
      <xdr:row>6</xdr:row>
      <xdr:rowOff>304800</xdr:rowOff>
    </xdr:to>
    <xdr:cxnSp macro="">
      <xdr:nvCxnSpPr>
        <xdr:cNvPr id="4" name="直線矢印コネクタ 4">
          <a:extLst>
            <a:ext uri="{FF2B5EF4-FFF2-40B4-BE49-F238E27FC236}">
              <a16:creationId xmlns:a16="http://schemas.microsoft.com/office/drawing/2014/main" id="{00000000-0008-0000-2A00-000004000000}"/>
            </a:ext>
          </a:extLst>
        </xdr:cNvPr>
        <xdr:cNvCxnSpPr>
          <a:cxnSpLocks noChangeShapeType="1"/>
        </xdr:cNvCxnSpPr>
      </xdr:nvCxnSpPr>
      <xdr:spPr>
        <a:xfrm>
          <a:off x="4199890" y="2304415"/>
          <a:ext cx="477520" cy="1086485"/>
        </a:xfrm>
        <a:prstGeom prst="straightConnector1">
          <a:avLst/>
        </a:prstGeom>
        <a:noFill/>
        <a:ln w="15875" algn="ctr">
          <a:solidFill>
            <a:srgbClr val="0000FF"/>
          </a:solidFill>
          <a:round/>
          <a:headEnd/>
          <a:tailEnd type="arrow" w="med" len="med"/>
        </a:ln>
      </xdr:spPr>
    </xdr:cxnSp>
    <xdr:clientData/>
  </xdr:twoCellAnchor>
  <xdr:twoCellAnchor>
    <xdr:from>
      <xdr:col>5</xdr:col>
      <xdr:colOff>142875</xdr:colOff>
      <xdr:row>7</xdr:row>
      <xdr:rowOff>66675</xdr:rowOff>
    </xdr:from>
    <xdr:to>
      <xdr:col>5</xdr:col>
      <xdr:colOff>875665</xdr:colOff>
      <xdr:row>11</xdr:row>
      <xdr:rowOff>352425</xdr:rowOff>
    </xdr:to>
    <xdr:sp macro="" textlink="">
      <xdr:nvSpPr>
        <xdr:cNvPr id="5" name="円/楕円 61">
          <a:extLst>
            <a:ext uri="{FF2B5EF4-FFF2-40B4-BE49-F238E27FC236}">
              <a16:creationId xmlns:a16="http://schemas.microsoft.com/office/drawing/2014/main" id="{00000000-0008-0000-2A00-000005000000}"/>
            </a:ext>
          </a:extLst>
        </xdr:cNvPr>
        <xdr:cNvSpPr>
          <a:spLocks noChangeArrowheads="1"/>
        </xdr:cNvSpPr>
      </xdr:nvSpPr>
      <xdr:spPr>
        <a:xfrm>
          <a:off x="4457700" y="3533775"/>
          <a:ext cx="732790" cy="1705610"/>
        </a:xfrm>
        <a:prstGeom prst="ellipse">
          <a:avLst/>
        </a:prstGeom>
        <a:noFill/>
        <a:ln w="19050" algn="ctr">
          <a:solidFill>
            <a:srgbClr val="385D8A"/>
          </a:solidFill>
          <a:round/>
          <a:headEnd/>
          <a:tailEnd/>
        </a:ln>
      </xdr:spPr>
    </xdr:sp>
    <xdr:clientData/>
  </xdr:twoCellAnchor>
  <xdr:twoCellAnchor>
    <xdr:from>
      <xdr:col>8</xdr:col>
      <xdr:colOff>666750</xdr:colOff>
      <xdr:row>4</xdr:row>
      <xdr:rowOff>0</xdr:rowOff>
    </xdr:from>
    <xdr:to>
      <xdr:col>8</xdr:col>
      <xdr:colOff>894715</xdr:colOff>
      <xdr:row>5</xdr:row>
      <xdr:rowOff>333375</xdr:rowOff>
    </xdr:to>
    <xdr:cxnSp macro="">
      <xdr:nvCxnSpPr>
        <xdr:cNvPr id="7" name="直線矢印コネクタ 9">
          <a:extLst>
            <a:ext uri="{FF2B5EF4-FFF2-40B4-BE49-F238E27FC236}">
              <a16:creationId xmlns:a16="http://schemas.microsoft.com/office/drawing/2014/main" id="{00000000-0008-0000-2A00-000007000000}"/>
            </a:ext>
          </a:extLst>
        </xdr:cNvPr>
        <xdr:cNvCxnSpPr>
          <a:cxnSpLocks noChangeShapeType="1"/>
          <a:stCxn id="3077" idx="2"/>
        </xdr:cNvCxnSpPr>
      </xdr:nvCxnSpPr>
      <xdr:spPr>
        <a:xfrm flipH="1">
          <a:off x="8086725" y="2295525"/>
          <a:ext cx="227965" cy="742950"/>
        </a:xfrm>
        <a:prstGeom prst="straightConnector1">
          <a:avLst/>
        </a:prstGeom>
        <a:noFill/>
        <a:ln w="15875" algn="ctr">
          <a:solidFill>
            <a:srgbClr val="0000FF"/>
          </a:solidFill>
          <a:round/>
          <a:headEnd/>
          <a:tailEnd type="arrow" w="med" len="med"/>
        </a:ln>
      </xdr:spPr>
    </xdr:cxnSp>
    <xdr:clientData/>
  </xdr:twoCellAnchor>
  <xdr:twoCellAnchor>
    <xdr:from>
      <xdr:col>5</xdr:col>
      <xdr:colOff>1009650</xdr:colOff>
      <xdr:row>5</xdr:row>
      <xdr:rowOff>295910</xdr:rowOff>
    </xdr:from>
    <xdr:to>
      <xdr:col>11</xdr:col>
      <xdr:colOff>47625</xdr:colOff>
      <xdr:row>7</xdr:row>
      <xdr:rowOff>86360</xdr:rowOff>
    </xdr:to>
    <xdr:sp macro="" textlink="">
      <xdr:nvSpPr>
        <xdr:cNvPr id="8" name="円/楕円 73">
          <a:extLst>
            <a:ext uri="{FF2B5EF4-FFF2-40B4-BE49-F238E27FC236}">
              <a16:creationId xmlns:a16="http://schemas.microsoft.com/office/drawing/2014/main" id="{00000000-0008-0000-2A00-000008000000}"/>
            </a:ext>
          </a:extLst>
        </xdr:cNvPr>
        <xdr:cNvSpPr>
          <a:spLocks noChangeArrowheads="1"/>
        </xdr:cNvSpPr>
      </xdr:nvSpPr>
      <xdr:spPr>
        <a:xfrm>
          <a:off x="5324475" y="3001010"/>
          <a:ext cx="5238750" cy="552450"/>
        </a:xfrm>
        <a:prstGeom prst="ellipse">
          <a:avLst/>
        </a:prstGeom>
        <a:noFill/>
        <a:ln w="19050" algn="ctr">
          <a:solidFill>
            <a:srgbClr val="385D8A"/>
          </a:solidFill>
          <a:round/>
          <a:headEnd/>
          <a:tailEnd/>
        </a:ln>
      </xdr:spPr>
    </xdr:sp>
    <xdr:clientData/>
  </xdr:twoCellAnchor>
  <xdr:twoCellAnchor>
    <xdr:from>
      <xdr:col>0</xdr:col>
      <xdr:colOff>119380</xdr:colOff>
      <xdr:row>5</xdr:row>
      <xdr:rowOff>155575</xdr:rowOff>
    </xdr:from>
    <xdr:to>
      <xdr:col>2</xdr:col>
      <xdr:colOff>1154430</xdr:colOff>
      <xdr:row>14</xdr:row>
      <xdr:rowOff>0</xdr:rowOff>
    </xdr:to>
    <xdr:sp macro="" textlink="">
      <xdr:nvSpPr>
        <xdr:cNvPr id="9" name="正方形/長方形 8">
          <a:extLst>
            <a:ext uri="{FF2B5EF4-FFF2-40B4-BE49-F238E27FC236}">
              <a16:creationId xmlns:a16="http://schemas.microsoft.com/office/drawing/2014/main" id="{00000000-0008-0000-2A00-000009000000}"/>
            </a:ext>
          </a:extLst>
        </xdr:cNvPr>
        <xdr:cNvSpPr/>
      </xdr:nvSpPr>
      <xdr:spPr>
        <a:xfrm>
          <a:off x="119380" y="2860675"/>
          <a:ext cx="1911350" cy="314325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86360</xdr:colOff>
      <xdr:row>7</xdr:row>
      <xdr:rowOff>57150</xdr:rowOff>
    </xdr:from>
    <xdr:to>
      <xdr:col>11</xdr:col>
      <xdr:colOff>914400</xdr:colOff>
      <xdr:row>12</xdr:row>
      <xdr:rowOff>0</xdr:rowOff>
    </xdr:to>
    <xdr:sp macro="" textlink="">
      <xdr:nvSpPr>
        <xdr:cNvPr id="10" name="円/楕円 70">
          <a:extLst>
            <a:ext uri="{FF2B5EF4-FFF2-40B4-BE49-F238E27FC236}">
              <a16:creationId xmlns:a16="http://schemas.microsoft.com/office/drawing/2014/main" id="{00000000-0008-0000-2A00-00000A000000}"/>
            </a:ext>
          </a:extLst>
        </xdr:cNvPr>
        <xdr:cNvSpPr>
          <a:spLocks noChangeArrowheads="1"/>
        </xdr:cNvSpPr>
      </xdr:nvSpPr>
      <xdr:spPr>
        <a:xfrm>
          <a:off x="10601960" y="3524250"/>
          <a:ext cx="828040" cy="1717675"/>
        </a:xfrm>
        <a:prstGeom prst="ellipse">
          <a:avLst/>
        </a:prstGeom>
        <a:noFill/>
        <a:ln w="19050" algn="ctr">
          <a:solidFill>
            <a:srgbClr val="385D8A"/>
          </a:solidFill>
          <a:round/>
          <a:headEnd/>
          <a:tailEnd/>
        </a:ln>
      </xdr:spPr>
    </xdr:sp>
    <xdr:clientData/>
  </xdr:twoCellAnchor>
  <xdr:twoCellAnchor>
    <xdr:from>
      <xdr:col>7</xdr:col>
      <xdr:colOff>370840</xdr:colOff>
      <xdr:row>13</xdr:row>
      <xdr:rowOff>38735</xdr:rowOff>
    </xdr:from>
    <xdr:to>
      <xdr:col>8</xdr:col>
      <xdr:colOff>657860</xdr:colOff>
      <xdr:row>17</xdr:row>
      <xdr:rowOff>372110</xdr:rowOff>
    </xdr:to>
    <xdr:sp macro="" textlink="">
      <xdr:nvSpPr>
        <xdr:cNvPr id="11" name="円/楕円 66">
          <a:extLst>
            <a:ext uri="{FF2B5EF4-FFF2-40B4-BE49-F238E27FC236}">
              <a16:creationId xmlns:a16="http://schemas.microsoft.com/office/drawing/2014/main" id="{00000000-0008-0000-2A00-00000B000000}"/>
            </a:ext>
          </a:extLst>
        </xdr:cNvPr>
        <xdr:cNvSpPr>
          <a:spLocks noChangeArrowheads="1"/>
        </xdr:cNvSpPr>
      </xdr:nvSpPr>
      <xdr:spPr>
        <a:xfrm>
          <a:off x="6762115" y="5661660"/>
          <a:ext cx="1315720" cy="1857375"/>
        </a:xfrm>
        <a:prstGeom prst="ellipse">
          <a:avLst/>
        </a:prstGeom>
        <a:noFill/>
        <a:ln w="19050" algn="ctr">
          <a:solidFill>
            <a:srgbClr val="385D8A"/>
          </a:solidFill>
          <a:round/>
          <a:headEnd/>
          <a:tailEnd/>
        </a:ln>
      </xdr:spPr>
    </xdr:sp>
    <xdr:clientData/>
  </xdr:twoCellAnchor>
  <xdr:twoCellAnchor>
    <xdr:from>
      <xdr:col>5</xdr:col>
      <xdr:colOff>452755</xdr:colOff>
      <xdr:row>18</xdr:row>
      <xdr:rowOff>0</xdr:rowOff>
    </xdr:from>
    <xdr:to>
      <xdr:col>7</xdr:col>
      <xdr:colOff>83185</xdr:colOff>
      <xdr:row>19</xdr:row>
      <xdr:rowOff>55245</xdr:rowOff>
    </xdr:to>
    <xdr:sp macro="" textlink="">
      <xdr:nvSpPr>
        <xdr:cNvPr id="12" name="正方形/長方形 11">
          <a:extLst>
            <a:ext uri="{FF2B5EF4-FFF2-40B4-BE49-F238E27FC236}">
              <a16:creationId xmlns:a16="http://schemas.microsoft.com/office/drawing/2014/main" id="{00000000-0008-0000-2A00-00000C000000}"/>
            </a:ext>
          </a:extLst>
        </xdr:cNvPr>
        <xdr:cNvSpPr/>
      </xdr:nvSpPr>
      <xdr:spPr>
        <a:xfrm>
          <a:off x="4767580" y="7527925"/>
          <a:ext cx="1706880" cy="43624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夜勤・宿直の待機場所を記載。</a:t>
          </a:r>
        </a:p>
      </xdr:txBody>
    </xdr:sp>
    <xdr:clientData/>
  </xdr:twoCellAnchor>
  <xdr:twoCellAnchor>
    <xdr:from>
      <xdr:col>6</xdr:col>
      <xdr:colOff>600075</xdr:colOff>
      <xdr:row>15</xdr:row>
      <xdr:rowOff>304800</xdr:rowOff>
    </xdr:from>
    <xdr:to>
      <xdr:col>7</xdr:col>
      <xdr:colOff>304800</xdr:colOff>
      <xdr:row>18</xdr:row>
      <xdr:rowOff>0</xdr:rowOff>
    </xdr:to>
    <xdr:cxnSp macro="">
      <xdr:nvCxnSpPr>
        <xdr:cNvPr id="13" name="直線矢印コネクタ 28">
          <a:extLst>
            <a:ext uri="{FF2B5EF4-FFF2-40B4-BE49-F238E27FC236}">
              <a16:creationId xmlns:a16="http://schemas.microsoft.com/office/drawing/2014/main" id="{00000000-0008-0000-2A00-00000D000000}"/>
            </a:ext>
          </a:extLst>
        </xdr:cNvPr>
        <xdr:cNvCxnSpPr>
          <a:cxnSpLocks noChangeShapeType="1"/>
        </xdr:cNvCxnSpPr>
      </xdr:nvCxnSpPr>
      <xdr:spPr>
        <a:xfrm flipV="1">
          <a:off x="5953125" y="6689725"/>
          <a:ext cx="742950" cy="838200"/>
        </a:xfrm>
        <a:prstGeom prst="straightConnector1">
          <a:avLst/>
        </a:prstGeom>
        <a:noFill/>
        <a:ln w="15875" algn="ctr">
          <a:solidFill>
            <a:srgbClr val="0000FF"/>
          </a:solidFill>
          <a:round/>
          <a:headEnd/>
          <a:tailEnd type="arrow" w="med" len="med"/>
        </a:ln>
      </xdr:spPr>
    </xdr:cxnSp>
    <xdr:clientData/>
  </xdr:twoCellAnchor>
  <xdr:twoCellAnchor>
    <xdr:from>
      <xdr:col>2</xdr:col>
      <xdr:colOff>1143635</xdr:colOff>
      <xdr:row>11</xdr:row>
      <xdr:rowOff>114300</xdr:rowOff>
    </xdr:from>
    <xdr:to>
      <xdr:col>9</xdr:col>
      <xdr:colOff>286385</xdr:colOff>
      <xdr:row>12</xdr:row>
      <xdr:rowOff>132715</xdr:rowOff>
    </xdr:to>
    <xdr:cxnSp macro="">
      <xdr:nvCxnSpPr>
        <xdr:cNvPr id="14" name="直線矢印コネクタ 31">
          <a:extLst>
            <a:ext uri="{FF2B5EF4-FFF2-40B4-BE49-F238E27FC236}">
              <a16:creationId xmlns:a16="http://schemas.microsoft.com/office/drawing/2014/main" id="{00000000-0008-0000-2A00-00000E000000}"/>
            </a:ext>
          </a:extLst>
        </xdr:cNvPr>
        <xdr:cNvCxnSpPr>
          <a:cxnSpLocks noChangeShapeType="1"/>
        </xdr:cNvCxnSpPr>
      </xdr:nvCxnSpPr>
      <xdr:spPr>
        <a:xfrm flipV="1">
          <a:off x="2019935" y="5001260"/>
          <a:ext cx="6715125" cy="373380"/>
        </a:xfrm>
        <a:prstGeom prst="straightConnector1">
          <a:avLst/>
        </a:prstGeom>
        <a:noFill/>
        <a:ln w="15875" algn="ctr">
          <a:solidFill>
            <a:srgbClr val="0000FF"/>
          </a:solidFill>
          <a:round/>
          <a:headEnd/>
          <a:tailEnd type="arrow" w="med" len="med"/>
        </a:ln>
      </xdr:spPr>
    </xdr:cxnSp>
    <xdr:clientData/>
  </xdr:twoCellAnchor>
  <xdr:twoCellAnchor>
    <xdr:from>
      <xdr:col>9</xdr:col>
      <xdr:colOff>332740</xdr:colOff>
      <xdr:row>10</xdr:row>
      <xdr:rowOff>47625</xdr:rowOff>
    </xdr:from>
    <xdr:to>
      <xdr:col>9</xdr:col>
      <xdr:colOff>742950</xdr:colOff>
      <xdr:row>11</xdr:row>
      <xdr:rowOff>352425</xdr:rowOff>
    </xdr:to>
    <xdr:sp macro="" textlink="">
      <xdr:nvSpPr>
        <xdr:cNvPr id="15" name="円/楕円 64">
          <a:extLst>
            <a:ext uri="{FF2B5EF4-FFF2-40B4-BE49-F238E27FC236}">
              <a16:creationId xmlns:a16="http://schemas.microsoft.com/office/drawing/2014/main" id="{00000000-0008-0000-2A00-00000F000000}"/>
            </a:ext>
          </a:extLst>
        </xdr:cNvPr>
        <xdr:cNvSpPr>
          <a:spLocks noChangeArrowheads="1"/>
        </xdr:cNvSpPr>
      </xdr:nvSpPr>
      <xdr:spPr>
        <a:xfrm>
          <a:off x="8781415" y="4579620"/>
          <a:ext cx="410210" cy="659765"/>
        </a:xfrm>
        <a:prstGeom prst="ellipse">
          <a:avLst/>
        </a:prstGeom>
        <a:noFill/>
        <a:ln w="19050" algn="ctr">
          <a:solidFill>
            <a:srgbClr val="385D8A"/>
          </a:solidFill>
          <a:round/>
          <a:headEnd/>
          <a:tailEnd/>
        </a:ln>
      </xdr:spPr>
    </xdr:sp>
    <xdr:clientData/>
  </xdr:twoCellAnchor>
  <xdr:twoCellAnchor>
    <xdr:from>
      <xdr:col>6</xdr:col>
      <xdr:colOff>190500</xdr:colOff>
      <xdr:row>7</xdr:row>
      <xdr:rowOff>57150</xdr:rowOff>
    </xdr:from>
    <xdr:to>
      <xdr:col>10</xdr:col>
      <xdr:colOff>847725</xdr:colOff>
      <xdr:row>12</xdr:row>
      <xdr:rowOff>333375</xdr:rowOff>
    </xdr:to>
    <xdr:sp macro="" textlink="">
      <xdr:nvSpPr>
        <xdr:cNvPr id="16" name="角丸四角形 36">
          <a:extLst>
            <a:ext uri="{FF2B5EF4-FFF2-40B4-BE49-F238E27FC236}">
              <a16:creationId xmlns:a16="http://schemas.microsoft.com/office/drawing/2014/main" id="{00000000-0008-0000-2A00-000010000000}"/>
            </a:ext>
          </a:extLst>
        </xdr:cNvPr>
        <xdr:cNvSpPr>
          <a:spLocks noChangeArrowheads="1"/>
        </xdr:cNvSpPr>
      </xdr:nvSpPr>
      <xdr:spPr>
        <a:xfrm>
          <a:off x="5543550" y="3524250"/>
          <a:ext cx="4791075" cy="20510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250190</xdr:colOff>
      <xdr:row>13</xdr:row>
      <xdr:rowOff>155575</xdr:rowOff>
    </xdr:from>
    <xdr:to>
      <xdr:col>6</xdr:col>
      <xdr:colOff>697230</xdr:colOff>
      <xdr:row>16</xdr:row>
      <xdr:rowOff>288290</xdr:rowOff>
    </xdr:to>
    <xdr:sp macro="" textlink="">
      <xdr:nvSpPr>
        <xdr:cNvPr id="17" name="正方形/長方形 16">
          <a:extLst>
            <a:ext uri="{FF2B5EF4-FFF2-40B4-BE49-F238E27FC236}">
              <a16:creationId xmlns:a16="http://schemas.microsoft.com/office/drawing/2014/main" id="{00000000-0008-0000-2A00-000011000000}"/>
            </a:ext>
          </a:extLst>
        </xdr:cNvPr>
        <xdr:cNvSpPr/>
      </xdr:nvSpPr>
      <xdr:spPr>
        <a:xfrm>
          <a:off x="3536315" y="5778500"/>
          <a:ext cx="2513965" cy="127571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　必ず「夜間支援の対象者数（人）」＝「１人の夜間支援従事者が支援を行う利用者の数（人）」となること。</a:t>
          </a:r>
        </a:p>
      </xdr:txBody>
    </xdr:sp>
    <xdr:clientData/>
  </xdr:twoCellAnchor>
  <xdr:twoCellAnchor>
    <xdr:from>
      <xdr:col>6</xdr:col>
      <xdr:colOff>723900</xdr:colOff>
      <xdr:row>13</xdr:row>
      <xdr:rowOff>8890</xdr:rowOff>
    </xdr:from>
    <xdr:to>
      <xdr:col>7</xdr:col>
      <xdr:colOff>133985</xdr:colOff>
      <xdr:row>14</xdr:row>
      <xdr:rowOff>381000</xdr:rowOff>
    </xdr:to>
    <xdr:cxnSp macro="">
      <xdr:nvCxnSpPr>
        <xdr:cNvPr id="18" name="直線矢印コネクタ 38">
          <a:extLst>
            <a:ext uri="{FF2B5EF4-FFF2-40B4-BE49-F238E27FC236}">
              <a16:creationId xmlns:a16="http://schemas.microsoft.com/office/drawing/2014/main" id="{00000000-0008-0000-2A00-000012000000}"/>
            </a:ext>
          </a:extLst>
        </xdr:cNvPr>
        <xdr:cNvCxnSpPr>
          <a:cxnSpLocks noChangeShapeType="1"/>
        </xdr:cNvCxnSpPr>
      </xdr:nvCxnSpPr>
      <xdr:spPr>
        <a:xfrm flipV="1">
          <a:off x="6076950" y="5631815"/>
          <a:ext cx="448310" cy="753110"/>
        </a:xfrm>
        <a:prstGeom prst="straightConnector1">
          <a:avLst/>
        </a:prstGeom>
        <a:noFill/>
        <a:ln w="15875" algn="ctr">
          <a:solidFill>
            <a:srgbClr val="F79646"/>
          </a:solidFill>
          <a:round/>
          <a:headEnd/>
          <a:tailEnd type="arrow" w="med" len="med"/>
        </a:ln>
      </xdr:spPr>
    </xdr:cxnSp>
    <xdr:clientData/>
  </xdr:twoCellAnchor>
  <xdr:twoCellAnchor>
    <xdr:from>
      <xdr:col>9</xdr:col>
      <xdr:colOff>739140</xdr:colOff>
      <xdr:row>14</xdr:row>
      <xdr:rowOff>12065</xdr:rowOff>
    </xdr:from>
    <xdr:to>
      <xdr:col>11</xdr:col>
      <xdr:colOff>355600</xdr:colOff>
      <xdr:row>15</xdr:row>
      <xdr:rowOff>81915</xdr:rowOff>
    </xdr:to>
    <xdr:sp macro="" textlink="">
      <xdr:nvSpPr>
        <xdr:cNvPr id="28" name="正方形/長方形 27">
          <a:extLst>
            <a:ext uri="{FF2B5EF4-FFF2-40B4-BE49-F238E27FC236}">
              <a16:creationId xmlns:a16="http://schemas.microsoft.com/office/drawing/2014/main" id="{00000000-0008-0000-2A00-00001C000000}"/>
            </a:ext>
          </a:extLst>
        </xdr:cNvPr>
        <xdr:cNvSpPr/>
      </xdr:nvSpPr>
      <xdr:spPr>
        <a:xfrm>
          <a:off x="9187815" y="6015990"/>
          <a:ext cx="1683385" cy="45085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247650</xdr:colOff>
      <xdr:row>11</xdr:row>
      <xdr:rowOff>352425</xdr:rowOff>
    </xdr:from>
    <xdr:to>
      <xdr:col>11</xdr:col>
      <xdr:colOff>372110</xdr:colOff>
      <xdr:row>14</xdr:row>
      <xdr:rowOff>0</xdr:rowOff>
    </xdr:to>
    <xdr:cxnSp macro="">
      <xdr:nvCxnSpPr>
        <xdr:cNvPr id="29" name="直線矢印コネクタ 46">
          <a:extLst>
            <a:ext uri="{FF2B5EF4-FFF2-40B4-BE49-F238E27FC236}">
              <a16:creationId xmlns:a16="http://schemas.microsoft.com/office/drawing/2014/main" id="{00000000-0008-0000-2A00-00001D000000}"/>
            </a:ext>
          </a:extLst>
        </xdr:cNvPr>
        <xdr:cNvCxnSpPr>
          <a:cxnSpLocks noChangeShapeType="1"/>
        </xdr:cNvCxnSpPr>
      </xdr:nvCxnSpPr>
      <xdr:spPr>
        <a:xfrm flipV="1">
          <a:off x="9734550" y="5239385"/>
          <a:ext cx="1153160" cy="764540"/>
        </a:xfrm>
        <a:prstGeom prst="straightConnector1">
          <a:avLst/>
        </a:prstGeom>
        <a:noFill/>
        <a:ln w="15875" algn="ctr">
          <a:solidFill>
            <a:srgbClr val="0000FF"/>
          </a:solidFill>
          <a:round/>
          <a:headEnd/>
          <a:tailEnd type="arrow" w="med" len="med"/>
        </a:ln>
      </xdr:spPr>
    </xdr:cxn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2E00-000002000000}"/>
            </a:ext>
          </a:extLst>
        </xdr:cNvPr>
        <xdr:cNvSpPr/>
      </xdr:nvSpPr>
      <xdr:spPr>
        <a:xfrm>
          <a:off x="7504855" y="392701"/>
          <a:ext cx="19191741" cy="28534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2E00-000003000000}"/>
            </a:ext>
          </a:extLst>
        </xdr:cNvPr>
        <xdr:cNvSpPr/>
      </xdr:nvSpPr>
      <xdr:spPr>
        <a:xfrm>
          <a:off x="34747200" y="50066"/>
          <a:ext cx="2450368" cy="5209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2E00-000004000000}"/>
            </a:ext>
          </a:extLst>
        </xdr:cNvPr>
        <xdr:cNvSpPr/>
      </xdr:nvSpPr>
      <xdr:spPr>
        <a:xfrm flipV="1">
          <a:off x="22972779" y="7494984"/>
          <a:ext cx="3132736" cy="296872"/>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00000000-0008-0000-2F00-000002000000}"/>
            </a:ext>
          </a:extLst>
        </xdr:cNvPr>
        <xdr:cNvSpPr/>
      </xdr:nvSpPr>
      <xdr:spPr>
        <a:xfrm>
          <a:off x="7504855" y="392701"/>
          <a:ext cx="19191741" cy="28534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0000000-0008-0000-2F00-000003000000}"/>
            </a:ext>
          </a:extLst>
        </xdr:cNvPr>
        <xdr:cNvSpPr/>
      </xdr:nvSpPr>
      <xdr:spPr>
        <a:xfrm>
          <a:off x="34747200" y="50066"/>
          <a:ext cx="2450368" cy="5209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0000000-0008-0000-2F00-000004000000}"/>
            </a:ext>
          </a:extLst>
        </xdr:cNvPr>
        <xdr:cNvSpPr/>
      </xdr:nvSpPr>
      <xdr:spPr>
        <a:xfrm flipV="1">
          <a:off x="22972779" y="7494984"/>
          <a:ext cx="3132736" cy="296872"/>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209550</xdr:colOff>
      <xdr:row>9</xdr:row>
      <xdr:rowOff>2076450</xdr:rowOff>
    </xdr:from>
    <xdr:to>
      <xdr:col>5</xdr:col>
      <xdr:colOff>819150</xdr:colOff>
      <xdr:row>9</xdr:row>
      <xdr:rowOff>2943225</xdr:rowOff>
    </xdr:to>
    <xdr:sp macro="" textlink="">
      <xdr:nvSpPr>
        <xdr:cNvPr id="4" name="大かっこ 3">
          <a:extLst>
            <a:ext uri="{FF2B5EF4-FFF2-40B4-BE49-F238E27FC236}">
              <a16:creationId xmlns:a16="http://schemas.microsoft.com/office/drawing/2014/main" id="{772F9FBC-DF56-4BA1-96F7-21B0721743E3}"/>
            </a:ext>
          </a:extLst>
        </xdr:cNvPr>
        <xdr:cNvSpPr/>
      </xdr:nvSpPr>
      <xdr:spPr>
        <a:xfrm>
          <a:off x="2152650" y="5753100"/>
          <a:ext cx="3975100" cy="866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190500</xdr:colOff>
      <xdr:row>11</xdr:row>
      <xdr:rowOff>676275</xdr:rowOff>
    </xdr:from>
    <xdr:to>
      <xdr:col>5</xdr:col>
      <xdr:colOff>800100</xdr:colOff>
      <xdr:row>11</xdr:row>
      <xdr:rowOff>1476375</xdr:rowOff>
    </xdr:to>
    <xdr:sp macro="" textlink="">
      <xdr:nvSpPr>
        <xdr:cNvPr id="5" name="大かっこ 4">
          <a:extLst>
            <a:ext uri="{FF2B5EF4-FFF2-40B4-BE49-F238E27FC236}">
              <a16:creationId xmlns:a16="http://schemas.microsoft.com/office/drawing/2014/main" id="{3BB2B75F-3141-4098-9D59-FA7DF9541EA8}"/>
            </a:ext>
          </a:extLst>
        </xdr:cNvPr>
        <xdr:cNvSpPr/>
      </xdr:nvSpPr>
      <xdr:spPr>
        <a:xfrm>
          <a:off x="2133600" y="8334375"/>
          <a:ext cx="3975100" cy="80010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133350</xdr:colOff>
      <xdr:row>8</xdr:row>
      <xdr:rowOff>925830</xdr:rowOff>
    </xdr:from>
    <xdr:to>
      <xdr:col>5</xdr:col>
      <xdr:colOff>676910</xdr:colOff>
      <xdr:row>8</xdr:row>
      <xdr:rowOff>1413510</xdr:rowOff>
    </xdr:to>
    <xdr:sp macro="" textlink="">
      <xdr:nvSpPr>
        <xdr:cNvPr id="2" name="大かっこ 1">
          <a:extLst>
            <a:ext uri="{FF2B5EF4-FFF2-40B4-BE49-F238E27FC236}">
              <a16:creationId xmlns:a16="http://schemas.microsoft.com/office/drawing/2014/main" id="{00000000-0008-0000-3800-000002000000}"/>
            </a:ext>
          </a:extLst>
        </xdr:cNvPr>
        <xdr:cNvSpPr>
          <a:spLocks noChangeArrowheads="1"/>
        </xdr:cNvSpPr>
      </xdr:nvSpPr>
      <xdr:spPr>
        <a:xfrm>
          <a:off x="2095500" y="5593080"/>
          <a:ext cx="4182110" cy="487680"/>
        </a:xfrm>
        <a:prstGeom prst="bracketPair">
          <a:avLst>
            <a:gd name="adj" fmla="val 10958"/>
          </a:avLst>
        </a:prstGeom>
        <a:noFill/>
        <a:ln w="9525">
          <a:solidFill>
            <a:sysClr val="windowText" lastClr="000000"/>
          </a:solidFill>
        </a:ln>
      </xdr:spPr>
      <xdr:txBody>
        <a:bodyPr vertOverflow="overflow" horzOverflow="overflow" lIns="4762" tIns="4762" rIns="4762" bIns="4762" upright="1"/>
        <a:lstStyle/>
        <a:p>
          <a:endParaRPr/>
        </a:p>
      </xdr:txBody>
    </xdr: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12700</xdr:colOff>
          <xdr:row>2</xdr:row>
          <xdr:rowOff>107950</xdr:rowOff>
        </xdr:from>
        <xdr:to>
          <xdr:col>18</xdr:col>
          <xdr:colOff>57150</xdr:colOff>
          <xdr:row>4</xdr:row>
          <xdr:rowOff>57150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40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107950</xdr:rowOff>
        </xdr:from>
        <xdr:to>
          <xdr:col>21</xdr:col>
          <xdr:colOff>44450</xdr:colOff>
          <xdr:row>4</xdr:row>
          <xdr:rowOff>57150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40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14</xdr:row>
          <xdr:rowOff>12700</xdr:rowOff>
        </xdr:from>
        <xdr:to>
          <xdr:col>6</xdr:col>
          <xdr:colOff>57150</xdr:colOff>
          <xdr:row>15</xdr:row>
          <xdr:rowOff>12700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40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44450</xdr:colOff>
          <xdr:row>14</xdr:row>
          <xdr:rowOff>228600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40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12700</xdr:rowOff>
        </xdr:from>
        <xdr:to>
          <xdr:col>19</xdr:col>
          <xdr:colOff>44450</xdr:colOff>
          <xdr:row>22</xdr:row>
          <xdr:rowOff>12700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40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57150</xdr:colOff>
          <xdr:row>21</xdr:row>
          <xdr:rowOff>228600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40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12700</xdr:rowOff>
        </xdr:from>
        <xdr:to>
          <xdr:col>2</xdr:col>
          <xdr:colOff>57150</xdr:colOff>
          <xdr:row>22</xdr:row>
          <xdr:rowOff>12700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40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12700</xdr:rowOff>
        </xdr:from>
        <xdr:to>
          <xdr:col>19</xdr:col>
          <xdr:colOff>44450</xdr:colOff>
          <xdr:row>49</xdr:row>
          <xdr:rowOff>12700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40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48</xdr:row>
          <xdr:rowOff>0</xdr:rowOff>
        </xdr:from>
        <xdr:to>
          <xdr:col>25</xdr:col>
          <xdr:colOff>57150</xdr:colOff>
          <xdr:row>48</xdr:row>
          <xdr:rowOff>228600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40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12700</xdr:rowOff>
        </xdr:from>
        <xdr:to>
          <xdr:col>2</xdr:col>
          <xdr:colOff>57150</xdr:colOff>
          <xdr:row>49</xdr:row>
          <xdr:rowOff>12700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40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44450</xdr:colOff>
          <xdr:row>57</xdr:row>
          <xdr:rowOff>228600</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40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44450</xdr:colOff>
          <xdr:row>57</xdr:row>
          <xdr:rowOff>228600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40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44450</xdr:colOff>
          <xdr:row>71</xdr:row>
          <xdr:rowOff>228600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40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44450</xdr:colOff>
          <xdr:row>71</xdr:row>
          <xdr:rowOff>228600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40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44450</xdr:colOff>
          <xdr:row>72</xdr:row>
          <xdr:rowOff>228600</xdr:rowOff>
        </xdr:to>
        <xdr:sp macro="" textlink="">
          <xdr:nvSpPr>
            <xdr:cNvPr id="67599" name="Check Box 15" hidden="1">
              <a:extLst>
                <a:ext uri="{63B3BB69-23CF-44E3-9099-C40C66FF867C}">
                  <a14:compatExt spid="_x0000_s67599"/>
                </a:ext>
                <a:ext uri="{FF2B5EF4-FFF2-40B4-BE49-F238E27FC236}">
                  <a16:creationId xmlns:a16="http://schemas.microsoft.com/office/drawing/2014/main" id="{00000000-0008-0000-40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44450</xdr:colOff>
          <xdr:row>73</xdr:row>
          <xdr:rowOff>228600</xdr:rowOff>
        </xdr:to>
        <xdr:sp macro="" textlink="">
          <xdr:nvSpPr>
            <xdr:cNvPr id="67600" name="Check Box 16" hidden="1">
              <a:extLst>
                <a:ext uri="{63B3BB69-23CF-44E3-9099-C40C66FF867C}">
                  <a14:compatExt spid="_x0000_s67600"/>
                </a:ext>
                <a:ext uri="{FF2B5EF4-FFF2-40B4-BE49-F238E27FC236}">
                  <a16:creationId xmlns:a16="http://schemas.microsoft.com/office/drawing/2014/main" id="{00000000-0008-0000-4000-00001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44450</xdr:colOff>
          <xdr:row>72</xdr:row>
          <xdr:rowOff>228600</xdr:rowOff>
        </xdr:to>
        <xdr:sp macro="" textlink="">
          <xdr:nvSpPr>
            <xdr:cNvPr id="67601" name="Check Box 17" hidden="1">
              <a:extLst>
                <a:ext uri="{63B3BB69-23CF-44E3-9099-C40C66FF867C}">
                  <a14:compatExt spid="_x0000_s67601"/>
                </a:ext>
                <a:ext uri="{FF2B5EF4-FFF2-40B4-BE49-F238E27FC236}">
                  <a16:creationId xmlns:a16="http://schemas.microsoft.com/office/drawing/2014/main" id="{00000000-0008-0000-4000-00001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44450</xdr:colOff>
          <xdr:row>73</xdr:row>
          <xdr:rowOff>228600</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40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44450</xdr:colOff>
          <xdr:row>73</xdr:row>
          <xdr:rowOff>228600</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40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44450</xdr:colOff>
          <xdr:row>72</xdr:row>
          <xdr:rowOff>228600</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40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44450</xdr:colOff>
          <xdr:row>72</xdr:row>
          <xdr:rowOff>228600</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4000-00001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44450</xdr:colOff>
          <xdr:row>72</xdr:row>
          <xdr:rowOff>228600</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4000-00001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44450</xdr:colOff>
          <xdr:row>72</xdr:row>
          <xdr:rowOff>228600</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4000-00001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44450</xdr:colOff>
          <xdr:row>73</xdr:row>
          <xdr:rowOff>228600</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4000-00001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44450</xdr:colOff>
          <xdr:row>73</xdr:row>
          <xdr:rowOff>228600</xdr:rowOff>
        </xdr:to>
        <xdr:sp macro="" textlink="">
          <xdr:nvSpPr>
            <xdr:cNvPr id="67609" name="Check Box 25" hidden="1">
              <a:extLst>
                <a:ext uri="{63B3BB69-23CF-44E3-9099-C40C66FF867C}">
                  <a14:compatExt spid="_x0000_s67609"/>
                </a:ext>
                <a:ext uri="{FF2B5EF4-FFF2-40B4-BE49-F238E27FC236}">
                  <a16:creationId xmlns:a16="http://schemas.microsoft.com/office/drawing/2014/main" id="{00000000-0008-0000-4000-00001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44450</xdr:colOff>
          <xdr:row>79</xdr:row>
          <xdr:rowOff>228600</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4000-00001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44450</xdr:colOff>
          <xdr:row>79</xdr:row>
          <xdr:rowOff>228600</xdr:rowOff>
        </xdr:to>
        <xdr:sp macro="" textlink="">
          <xdr:nvSpPr>
            <xdr:cNvPr id="67611" name="Check Box 27" hidden="1">
              <a:extLst>
                <a:ext uri="{63B3BB69-23CF-44E3-9099-C40C66FF867C}">
                  <a14:compatExt spid="_x0000_s67611"/>
                </a:ext>
                <a:ext uri="{FF2B5EF4-FFF2-40B4-BE49-F238E27FC236}">
                  <a16:creationId xmlns:a16="http://schemas.microsoft.com/office/drawing/2014/main" id="{00000000-0008-0000-4000-00001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44450</xdr:colOff>
          <xdr:row>80</xdr:row>
          <xdr:rowOff>228600</xdr:rowOff>
        </xdr:to>
        <xdr:sp macro="" textlink="">
          <xdr:nvSpPr>
            <xdr:cNvPr id="67612" name="Check Box 28" hidden="1">
              <a:extLst>
                <a:ext uri="{63B3BB69-23CF-44E3-9099-C40C66FF867C}">
                  <a14:compatExt spid="_x0000_s67612"/>
                </a:ext>
                <a:ext uri="{FF2B5EF4-FFF2-40B4-BE49-F238E27FC236}">
                  <a16:creationId xmlns:a16="http://schemas.microsoft.com/office/drawing/2014/main" id="{00000000-0008-0000-4000-00001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44450</xdr:colOff>
          <xdr:row>80</xdr:row>
          <xdr:rowOff>228600</xdr:rowOff>
        </xdr:to>
        <xdr:sp macro="" textlink="">
          <xdr:nvSpPr>
            <xdr:cNvPr id="67613" name="Check Box 29" hidden="1">
              <a:extLst>
                <a:ext uri="{63B3BB69-23CF-44E3-9099-C40C66FF867C}">
                  <a14:compatExt spid="_x0000_s67613"/>
                </a:ext>
                <a:ext uri="{FF2B5EF4-FFF2-40B4-BE49-F238E27FC236}">
                  <a16:creationId xmlns:a16="http://schemas.microsoft.com/office/drawing/2014/main" id="{00000000-0008-0000-4000-00001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44450</xdr:colOff>
          <xdr:row>80</xdr:row>
          <xdr:rowOff>228600</xdr:rowOff>
        </xdr:to>
        <xdr:sp macro="" textlink="">
          <xdr:nvSpPr>
            <xdr:cNvPr id="67614" name="Check Box 30" hidden="1">
              <a:extLst>
                <a:ext uri="{63B3BB69-23CF-44E3-9099-C40C66FF867C}">
                  <a14:compatExt spid="_x0000_s67614"/>
                </a:ext>
                <a:ext uri="{FF2B5EF4-FFF2-40B4-BE49-F238E27FC236}">
                  <a16:creationId xmlns:a16="http://schemas.microsoft.com/office/drawing/2014/main" id="{00000000-0008-0000-4000-00001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44450</xdr:colOff>
          <xdr:row>80</xdr:row>
          <xdr:rowOff>228600</xdr:rowOff>
        </xdr:to>
        <xdr:sp macro="" textlink="">
          <xdr:nvSpPr>
            <xdr:cNvPr id="67615" name="Check Box 31" hidden="1">
              <a:extLst>
                <a:ext uri="{63B3BB69-23CF-44E3-9099-C40C66FF867C}">
                  <a14:compatExt spid="_x0000_s67615"/>
                </a:ext>
                <a:ext uri="{FF2B5EF4-FFF2-40B4-BE49-F238E27FC236}">
                  <a16:creationId xmlns:a16="http://schemas.microsoft.com/office/drawing/2014/main" id="{00000000-0008-0000-4000-00001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44450</xdr:colOff>
          <xdr:row>90</xdr:row>
          <xdr:rowOff>228600</xdr:rowOff>
        </xdr:to>
        <xdr:sp macro="" textlink="">
          <xdr:nvSpPr>
            <xdr:cNvPr id="67616" name="Check Box 32" hidden="1">
              <a:extLst>
                <a:ext uri="{63B3BB69-23CF-44E3-9099-C40C66FF867C}">
                  <a14:compatExt spid="_x0000_s67616"/>
                </a:ext>
                <a:ext uri="{FF2B5EF4-FFF2-40B4-BE49-F238E27FC236}">
                  <a16:creationId xmlns:a16="http://schemas.microsoft.com/office/drawing/2014/main" id="{00000000-0008-0000-4000-00002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44450</xdr:colOff>
          <xdr:row>91</xdr:row>
          <xdr:rowOff>228600</xdr:rowOff>
        </xdr:to>
        <xdr:sp macro="" textlink="">
          <xdr:nvSpPr>
            <xdr:cNvPr id="67617" name="Check Box 33" hidden="1">
              <a:extLst>
                <a:ext uri="{63B3BB69-23CF-44E3-9099-C40C66FF867C}">
                  <a14:compatExt spid="_x0000_s67617"/>
                </a:ext>
                <a:ext uri="{FF2B5EF4-FFF2-40B4-BE49-F238E27FC236}">
                  <a16:creationId xmlns:a16="http://schemas.microsoft.com/office/drawing/2014/main" id="{00000000-0008-0000-4000-00002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44450</xdr:colOff>
          <xdr:row>91</xdr:row>
          <xdr:rowOff>228600</xdr:rowOff>
        </xdr:to>
        <xdr:sp macro="" textlink="">
          <xdr:nvSpPr>
            <xdr:cNvPr id="67618" name="Check Box 34" hidden="1">
              <a:extLst>
                <a:ext uri="{63B3BB69-23CF-44E3-9099-C40C66FF867C}">
                  <a14:compatExt spid="_x0000_s67618"/>
                </a:ext>
                <a:ext uri="{FF2B5EF4-FFF2-40B4-BE49-F238E27FC236}">
                  <a16:creationId xmlns:a16="http://schemas.microsoft.com/office/drawing/2014/main" id="{00000000-0008-0000-4000-00002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44450</xdr:colOff>
          <xdr:row>92</xdr:row>
          <xdr:rowOff>228600</xdr:rowOff>
        </xdr:to>
        <xdr:sp macro="" textlink="">
          <xdr:nvSpPr>
            <xdr:cNvPr id="67619" name="Check Box 35" hidden="1">
              <a:extLst>
                <a:ext uri="{63B3BB69-23CF-44E3-9099-C40C66FF867C}">
                  <a14:compatExt spid="_x0000_s67619"/>
                </a:ext>
                <a:ext uri="{FF2B5EF4-FFF2-40B4-BE49-F238E27FC236}">
                  <a16:creationId xmlns:a16="http://schemas.microsoft.com/office/drawing/2014/main" id="{00000000-0008-0000-4000-00002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44450</xdr:colOff>
          <xdr:row>92</xdr:row>
          <xdr:rowOff>228600</xdr:rowOff>
        </xdr:to>
        <xdr:sp macro="" textlink="">
          <xdr:nvSpPr>
            <xdr:cNvPr id="67620" name="Check Box 36" hidden="1">
              <a:extLst>
                <a:ext uri="{63B3BB69-23CF-44E3-9099-C40C66FF867C}">
                  <a14:compatExt spid="_x0000_s67620"/>
                </a:ext>
                <a:ext uri="{FF2B5EF4-FFF2-40B4-BE49-F238E27FC236}">
                  <a16:creationId xmlns:a16="http://schemas.microsoft.com/office/drawing/2014/main" id="{00000000-0008-0000-4000-00002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44450</xdr:colOff>
          <xdr:row>93</xdr:row>
          <xdr:rowOff>228600</xdr:rowOff>
        </xdr:to>
        <xdr:sp macro="" textlink="">
          <xdr:nvSpPr>
            <xdr:cNvPr id="67621" name="Check Box 37" hidden="1">
              <a:extLst>
                <a:ext uri="{63B3BB69-23CF-44E3-9099-C40C66FF867C}">
                  <a14:compatExt spid="_x0000_s67621"/>
                </a:ext>
                <a:ext uri="{FF2B5EF4-FFF2-40B4-BE49-F238E27FC236}">
                  <a16:creationId xmlns:a16="http://schemas.microsoft.com/office/drawing/2014/main" id="{00000000-0008-0000-4000-00002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44450</xdr:colOff>
          <xdr:row>93</xdr:row>
          <xdr:rowOff>228600</xdr:rowOff>
        </xdr:to>
        <xdr:sp macro="" textlink="">
          <xdr:nvSpPr>
            <xdr:cNvPr id="67622" name="Check Box 38" hidden="1">
              <a:extLst>
                <a:ext uri="{63B3BB69-23CF-44E3-9099-C40C66FF867C}">
                  <a14:compatExt spid="_x0000_s67622"/>
                </a:ext>
                <a:ext uri="{FF2B5EF4-FFF2-40B4-BE49-F238E27FC236}">
                  <a16:creationId xmlns:a16="http://schemas.microsoft.com/office/drawing/2014/main" id="{00000000-0008-0000-4000-00002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44450</xdr:colOff>
          <xdr:row>94</xdr:row>
          <xdr:rowOff>228600</xdr:rowOff>
        </xdr:to>
        <xdr:sp macro="" textlink="">
          <xdr:nvSpPr>
            <xdr:cNvPr id="67623" name="Check Box 39" hidden="1">
              <a:extLst>
                <a:ext uri="{63B3BB69-23CF-44E3-9099-C40C66FF867C}">
                  <a14:compatExt spid="_x0000_s67623"/>
                </a:ext>
                <a:ext uri="{FF2B5EF4-FFF2-40B4-BE49-F238E27FC236}">
                  <a16:creationId xmlns:a16="http://schemas.microsoft.com/office/drawing/2014/main" id="{00000000-0008-0000-4000-00002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44450</xdr:colOff>
          <xdr:row>94</xdr:row>
          <xdr:rowOff>228600</xdr:rowOff>
        </xdr:to>
        <xdr:sp macro="" textlink="">
          <xdr:nvSpPr>
            <xdr:cNvPr id="67624" name="Check Box 40" hidden="1">
              <a:extLst>
                <a:ext uri="{63B3BB69-23CF-44E3-9099-C40C66FF867C}">
                  <a14:compatExt spid="_x0000_s67624"/>
                </a:ext>
                <a:ext uri="{FF2B5EF4-FFF2-40B4-BE49-F238E27FC236}">
                  <a16:creationId xmlns:a16="http://schemas.microsoft.com/office/drawing/2014/main" id="{00000000-0008-0000-4000-00002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44450</xdr:colOff>
          <xdr:row>95</xdr:row>
          <xdr:rowOff>228600</xdr:rowOff>
        </xdr:to>
        <xdr:sp macro="" textlink="">
          <xdr:nvSpPr>
            <xdr:cNvPr id="67625" name="Check Box 41" hidden="1">
              <a:extLst>
                <a:ext uri="{63B3BB69-23CF-44E3-9099-C40C66FF867C}">
                  <a14:compatExt spid="_x0000_s67625"/>
                </a:ext>
                <a:ext uri="{FF2B5EF4-FFF2-40B4-BE49-F238E27FC236}">
                  <a16:creationId xmlns:a16="http://schemas.microsoft.com/office/drawing/2014/main" id="{00000000-0008-0000-4000-00002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44450</xdr:colOff>
          <xdr:row>95</xdr:row>
          <xdr:rowOff>228600</xdr:rowOff>
        </xdr:to>
        <xdr:sp macro="" textlink="">
          <xdr:nvSpPr>
            <xdr:cNvPr id="67626" name="Check Box 42" hidden="1">
              <a:extLst>
                <a:ext uri="{63B3BB69-23CF-44E3-9099-C40C66FF867C}">
                  <a14:compatExt spid="_x0000_s67626"/>
                </a:ext>
                <a:ext uri="{FF2B5EF4-FFF2-40B4-BE49-F238E27FC236}">
                  <a16:creationId xmlns:a16="http://schemas.microsoft.com/office/drawing/2014/main" id="{00000000-0008-0000-4000-00002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44450</xdr:colOff>
          <xdr:row>95</xdr:row>
          <xdr:rowOff>228600</xdr:rowOff>
        </xdr:to>
        <xdr:sp macro="" textlink="">
          <xdr:nvSpPr>
            <xdr:cNvPr id="67627" name="Check Box 43" hidden="1">
              <a:extLst>
                <a:ext uri="{63B3BB69-23CF-44E3-9099-C40C66FF867C}">
                  <a14:compatExt spid="_x0000_s67627"/>
                </a:ext>
                <a:ext uri="{FF2B5EF4-FFF2-40B4-BE49-F238E27FC236}">
                  <a16:creationId xmlns:a16="http://schemas.microsoft.com/office/drawing/2014/main" id="{00000000-0008-0000-4000-00002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44450</xdr:colOff>
          <xdr:row>95</xdr:row>
          <xdr:rowOff>228600</xdr:rowOff>
        </xdr:to>
        <xdr:sp macro="" textlink="">
          <xdr:nvSpPr>
            <xdr:cNvPr id="67628" name="Check Box 44" hidden="1">
              <a:extLst>
                <a:ext uri="{63B3BB69-23CF-44E3-9099-C40C66FF867C}">
                  <a14:compatExt spid="_x0000_s67628"/>
                </a:ext>
                <a:ext uri="{FF2B5EF4-FFF2-40B4-BE49-F238E27FC236}">
                  <a16:creationId xmlns:a16="http://schemas.microsoft.com/office/drawing/2014/main" id="{00000000-0008-0000-4000-00002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44450</xdr:colOff>
          <xdr:row>95</xdr:row>
          <xdr:rowOff>228600</xdr:rowOff>
        </xdr:to>
        <xdr:sp macro="" textlink="">
          <xdr:nvSpPr>
            <xdr:cNvPr id="67629" name="Check Box 45" hidden="1">
              <a:extLst>
                <a:ext uri="{63B3BB69-23CF-44E3-9099-C40C66FF867C}">
                  <a14:compatExt spid="_x0000_s67629"/>
                </a:ext>
                <a:ext uri="{FF2B5EF4-FFF2-40B4-BE49-F238E27FC236}">
                  <a16:creationId xmlns:a16="http://schemas.microsoft.com/office/drawing/2014/main" id="{00000000-0008-0000-4000-00002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99</xdr:row>
          <xdr:rowOff>12700</xdr:rowOff>
        </xdr:from>
        <xdr:to>
          <xdr:col>5</xdr:col>
          <xdr:colOff>57150</xdr:colOff>
          <xdr:row>100</xdr:row>
          <xdr:rowOff>12700</xdr:rowOff>
        </xdr:to>
        <xdr:sp macro="" textlink="">
          <xdr:nvSpPr>
            <xdr:cNvPr id="67630" name="Check Box 46" hidden="1">
              <a:extLst>
                <a:ext uri="{63B3BB69-23CF-44E3-9099-C40C66FF867C}">
                  <a14:compatExt spid="_x0000_s67630"/>
                </a:ext>
                <a:ext uri="{FF2B5EF4-FFF2-40B4-BE49-F238E27FC236}">
                  <a16:creationId xmlns:a16="http://schemas.microsoft.com/office/drawing/2014/main" id="{00000000-0008-0000-4000-00002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44450</xdr:colOff>
          <xdr:row>99</xdr:row>
          <xdr:rowOff>228600</xdr:rowOff>
        </xdr:to>
        <xdr:sp macro="" textlink="">
          <xdr:nvSpPr>
            <xdr:cNvPr id="67631" name="Check Box 47" hidden="1">
              <a:extLst>
                <a:ext uri="{63B3BB69-23CF-44E3-9099-C40C66FF867C}">
                  <a14:compatExt spid="_x0000_s67631"/>
                </a:ext>
                <a:ext uri="{FF2B5EF4-FFF2-40B4-BE49-F238E27FC236}">
                  <a16:creationId xmlns:a16="http://schemas.microsoft.com/office/drawing/2014/main" id="{00000000-0008-0000-4000-00002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44450</xdr:colOff>
          <xdr:row>90</xdr:row>
          <xdr:rowOff>228600</xdr:rowOff>
        </xdr:to>
        <xdr:sp macro="" textlink="">
          <xdr:nvSpPr>
            <xdr:cNvPr id="67632" name="Check Box 48" hidden="1">
              <a:extLst>
                <a:ext uri="{63B3BB69-23CF-44E3-9099-C40C66FF867C}">
                  <a14:compatExt spid="_x0000_s67632"/>
                </a:ext>
                <a:ext uri="{FF2B5EF4-FFF2-40B4-BE49-F238E27FC236}">
                  <a16:creationId xmlns:a16="http://schemas.microsoft.com/office/drawing/2014/main" id="{00000000-0008-0000-4000-00003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44450</xdr:colOff>
          <xdr:row>90</xdr:row>
          <xdr:rowOff>228600</xdr:rowOff>
        </xdr:to>
        <xdr:sp macro="" textlink="">
          <xdr:nvSpPr>
            <xdr:cNvPr id="67633" name="Check Box 49" hidden="1">
              <a:extLst>
                <a:ext uri="{63B3BB69-23CF-44E3-9099-C40C66FF867C}">
                  <a14:compatExt spid="_x0000_s67633"/>
                </a:ext>
                <a:ext uri="{FF2B5EF4-FFF2-40B4-BE49-F238E27FC236}">
                  <a16:creationId xmlns:a16="http://schemas.microsoft.com/office/drawing/2014/main" id="{00000000-0008-0000-4000-00003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12700</xdr:rowOff>
        </xdr:from>
        <xdr:to>
          <xdr:col>2</xdr:col>
          <xdr:colOff>57150</xdr:colOff>
          <xdr:row>22</xdr:row>
          <xdr:rowOff>12700</xdr:rowOff>
        </xdr:to>
        <xdr:sp macro="" textlink="">
          <xdr:nvSpPr>
            <xdr:cNvPr id="67634" name="Check Box 50" hidden="1">
              <a:extLst>
                <a:ext uri="{63B3BB69-23CF-44E3-9099-C40C66FF867C}">
                  <a14:compatExt spid="_x0000_s67634"/>
                </a:ext>
                <a:ext uri="{FF2B5EF4-FFF2-40B4-BE49-F238E27FC236}">
                  <a16:creationId xmlns:a16="http://schemas.microsoft.com/office/drawing/2014/main" id="{00000000-0008-0000-4000-00003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12700</xdr:rowOff>
        </xdr:from>
        <xdr:to>
          <xdr:col>2</xdr:col>
          <xdr:colOff>57150</xdr:colOff>
          <xdr:row>49</xdr:row>
          <xdr:rowOff>12700</xdr:rowOff>
        </xdr:to>
        <xdr:sp macro="" textlink="">
          <xdr:nvSpPr>
            <xdr:cNvPr id="67635" name="Check Box 51" hidden="1">
              <a:extLst>
                <a:ext uri="{63B3BB69-23CF-44E3-9099-C40C66FF867C}">
                  <a14:compatExt spid="_x0000_s67635"/>
                </a:ext>
                <a:ext uri="{FF2B5EF4-FFF2-40B4-BE49-F238E27FC236}">
                  <a16:creationId xmlns:a16="http://schemas.microsoft.com/office/drawing/2014/main" id="{00000000-0008-0000-4000-00003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57150</xdr:colOff>
          <xdr:row>21</xdr:row>
          <xdr:rowOff>228600</xdr:rowOff>
        </xdr:to>
        <xdr:sp macro="" textlink="">
          <xdr:nvSpPr>
            <xdr:cNvPr id="67636" name="Check Box 52" hidden="1">
              <a:extLst>
                <a:ext uri="{63B3BB69-23CF-44E3-9099-C40C66FF867C}">
                  <a14:compatExt spid="_x0000_s67636"/>
                </a:ext>
                <a:ext uri="{FF2B5EF4-FFF2-40B4-BE49-F238E27FC236}">
                  <a16:creationId xmlns:a16="http://schemas.microsoft.com/office/drawing/2014/main" id="{00000000-0008-0000-4000-00003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57150</xdr:colOff>
          <xdr:row>21</xdr:row>
          <xdr:rowOff>228600</xdr:rowOff>
        </xdr:to>
        <xdr:sp macro="" textlink="">
          <xdr:nvSpPr>
            <xdr:cNvPr id="67637" name="Check Box 53" hidden="1">
              <a:extLst>
                <a:ext uri="{63B3BB69-23CF-44E3-9099-C40C66FF867C}">
                  <a14:compatExt spid="_x0000_s67637"/>
                </a:ext>
                <a:ext uri="{FF2B5EF4-FFF2-40B4-BE49-F238E27FC236}">
                  <a16:creationId xmlns:a16="http://schemas.microsoft.com/office/drawing/2014/main" id="{00000000-0008-0000-4000-00003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48</xdr:row>
          <xdr:rowOff>0</xdr:rowOff>
        </xdr:from>
        <xdr:to>
          <xdr:col>25</xdr:col>
          <xdr:colOff>57150</xdr:colOff>
          <xdr:row>48</xdr:row>
          <xdr:rowOff>228600</xdr:rowOff>
        </xdr:to>
        <xdr:sp macro="" textlink="">
          <xdr:nvSpPr>
            <xdr:cNvPr id="67638" name="Check Box 54" hidden="1">
              <a:extLst>
                <a:ext uri="{63B3BB69-23CF-44E3-9099-C40C66FF867C}">
                  <a14:compatExt spid="_x0000_s67638"/>
                </a:ext>
                <a:ext uri="{FF2B5EF4-FFF2-40B4-BE49-F238E27FC236}">
                  <a16:creationId xmlns:a16="http://schemas.microsoft.com/office/drawing/2014/main" id="{00000000-0008-0000-4000-00003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51</xdr:row>
          <xdr:rowOff>222250</xdr:rowOff>
        </xdr:from>
        <xdr:to>
          <xdr:col>17</xdr:col>
          <xdr:colOff>57150</xdr:colOff>
          <xdr:row>53</xdr:row>
          <xdr:rowOff>50800</xdr:rowOff>
        </xdr:to>
        <xdr:sp macro="" textlink="">
          <xdr:nvSpPr>
            <xdr:cNvPr id="67639" name="Check Box 55" hidden="1">
              <a:extLst>
                <a:ext uri="{63B3BB69-23CF-44E3-9099-C40C66FF867C}">
                  <a14:compatExt spid="_x0000_s67639"/>
                </a:ext>
                <a:ext uri="{FF2B5EF4-FFF2-40B4-BE49-F238E27FC236}">
                  <a16:creationId xmlns:a16="http://schemas.microsoft.com/office/drawing/2014/main" id="{00000000-0008-0000-4000-00003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12700</xdr:rowOff>
        </xdr:from>
        <xdr:to>
          <xdr:col>31</xdr:col>
          <xdr:colOff>44450</xdr:colOff>
          <xdr:row>16</xdr:row>
          <xdr:rowOff>12700</xdr:rowOff>
        </xdr:to>
        <xdr:sp macro="" textlink="">
          <xdr:nvSpPr>
            <xdr:cNvPr id="67640" name="Check Box 56" hidden="1">
              <a:extLst>
                <a:ext uri="{63B3BB69-23CF-44E3-9099-C40C66FF867C}">
                  <a14:compatExt spid="_x0000_s67640"/>
                </a:ext>
                <a:ext uri="{FF2B5EF4-FFF2-40B4-BE49-F238E27FC236}">
                  <a16:creationId xmlns:a16="http://schemas.microsoft.com/office/drawing/2014/main" id="{00000000-0008-0000-4000-00003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44450</xdr:colOff>
          <xdr:row>15</xdr:row>
          <xdr:rowOff>228600</xdr:rowOff>
        </xdr:to>
        <xdr:sp macro="" textlink="">
          <xdr:nvSpPr>
            <xdr:cNvPr id="67641" name="Check Box 57" hidden="1">
              <a:extLst>
                <a:ext uri="{63B3BB69-23CF-44E3-9099-C40C66FF867C}">
                  <a14:compatExt spid="_x0000_s67641"/>
                </a:ext>
                <a:ext uri="{FF2B5EF4-FFF2-40B4-BE49-F238E27FC236}">
                  <a16:creationId xmlns:a16="http://schemas.microsoft.com/office/drawing/2014/main" id="{00000000-0008-0000-4000-00003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44450</xdr:colOff>
          <xdr:row>16</xdr:row>
          <xdr:rowOff>228600</xdr:rowOff>
        </xdr:to>
        <xdr:sp macro="" textlink="">
          <xdr:nvSpPr>
            <xdr:cNvPr id="67642" name="Check Box 58" hidden="1">
              <a:extLst>
                <a:ext uri="{63B3BB69-23CF-44E3-9099-C40C66FF867C}">
                  <a14:compatExt spid="_x0000_s67642"/>
                </a:ext>
                <a:ext uri="{FF2B5EF4-FFF2-40B4-BE49-F238E27FC236}">
                  <a16:creationId xmlns:a16="http://schemas.microsoft.com/office/drawing/2014/main" id="{00000000-0008-0000-4000-00003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44450</xdr:colOff>
          <xdr:row>16</xdr:row>
          <xdr:rowOff>228600</xdr:rowOff>
        </xdr:to>
        <xdr:sp macro="" textlink="">
          <xdr:nvSpPr>
            <xdr:cNvPr id="67643" name="Check Box 59" hidden="1">
              <a:extLst>
                <a:ext uri="{63B3BB69-23CF-44E3-9099-C40C66FF867C}">
                  <a14:compatExt spid="_x0000_s67643"/>
                </a:ext>
                <a:ext uri="{FF2B5EF4-FFF2-40B4-BE49-F238E27FC236}">
                  <a16:creationId xmlns:a16="http://schemas.microsoft.com/office/drawing/2014/main" id="{00000000-0008-0000-4000-00003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44450</xdr:colOff>
          <xdr:row>16</xdr:row>
          <xdr:rowOff>228600</xdr:rowOff>
        </xdr:to>
        <xdr:sp macro="" textlink="">
          <xdr:nvSpPr>
            <xdr:cNvPr id="67644" name="Check Box 60" hidden="1">
              <a:extLst>
                <a:ext uri="{63B3BB69-23CF-44E3-9099-C40C66FF867C}">
                  <a14:compatExt spid="_x0000_s67644"/>
                </a:ext>
                <a:ext uri="{FF2B5EF4-FFF2-40B4-BE49-F238E27FC236}">
                  <a16:creationId xmlns:a16="http://schemas.microsoft.com/office/drawing/2014/main" id="{00000000-0008-0000-4000-00003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44450</xdr:colOff>
          <xdr:row>15</xdr:row>
          <xdr:rowOff>228600</xdr:rowOff>
        </xdr:to>
        <xdr:sp macro="" textlink="">
          <xdr:nvSpPr>
            <xdr:cNvPr id="67645" name="Check Box 61" hidden="1">
              <a:extLst>
                <a:ext uri="{63B3BB69-23CF-44E3-9099-C40C66FF867C}">
                  <a14:compatExt spid="_x0000_s67645"/>
                </a:ext>
                <a:ext uri="{FF2B5EF4-FFF2-40B4-BE49-F238E27FC236}">
                  <a16:creationId xmlns:a16="http://schemas.microsoft.com/office/drawing/2014/main" id="{00000000-0008-0000-4000-00003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44450</xdr:colOff>
          <xdr:row>15</xdr:row>
          <xdr:rowOff>228600</xdr:rowOff>
        </xdr:to>
        <xdr:sp macro="" textlink="">
          <xdr:nvSpPr>
            <xdr:cNvPr id="67646" name="Check Box 62" hidden="1">
              <a:extLst>
                <a:ext uri="{63B3BB69-23CF-44E3-9099-C40C66FF867C}">
                  <a14:compatExt spid="_x0000_s67646"/>
                </a:ext>
                <a:ext uri="{FF2B5EF4-FFF2-40B4-BE49-F238E27FC236}">
                  <a16:creationId xmlns:a16="http://schemas.microsoft.com/office/drawing/2014/main" id="{00000000-0008-0000-4000-00003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15</xdr:row>
          <xdr:rowOff>12700</xdr:rowOff>
        </xdr:from>
        <xdr:to>
          <xdr:col>17</xdr:col>
          <xdr:colOff>76200</xdr:colOff>
          <xdr:row>16</xdr:row>
          <xdr:rowOff>12700</xdr:rowOff>
        </xdr:to>
        <xdr:sp macro="" textlink="">
          <xdr:nvSpPr>
            <xdr:cNvPr id="67647" name="Check Box 63" hidden="1">
              <a:extLst>
                <a:ext uri="{63B3BB69-23CF-44E3-9099-C40C66FF867C}">
                  <a14:compatExt spid="_x0000_s67647"/>
                </a:ext>
                <a:ext uri="{FF2B5EF4-FFF2-40B4-BE49-F238E27FC236}">
                  <a16:creationId xmlns:a16="http://schemas.microsoft.com/office/drawing/2014/main" id="{00000000-0008-0000-4000-00003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12700</xdr:rowOff>
        </xdr:from>
        <xdr:to>
          <xdr:col>19</xdr:col>
          <xdr:colOff>63500</xdr:colOff>
          <xdr:row>16</xdr:row>
          <xdr:rowOff>12700</xdr:rowOff>
        </xdr:to>
        <xdr:sp macro="" textlink="">
          <xdr:nvSpPr>
            <xdr:cNvPr id="67648" name="Check Box 64" hidden="1">
              <a:extLst>
                <a:ext uri="{63B3BB69-23CF-44E3-9099-C40C66FF867C}">
                  <a14:compatExt spid="_x0000_s67648"/>
                </a:ext>
                <a:ext uri="{FF2B5EF4-FFF2-40B4-BE49-F238E27FC236}">
                  <a16:creationId xmlns:a16="http://schemas.microsoft.com/office/drawing/2014/main" id="{00000000-0008-0000-4000-00004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15</xdr:row>
          <xdr:rowOff>12700</xdr:rowOff>
        </xdr:from>
        <xdr:to>
          <xdr:col>21</xdr:col>
          <xdr:colOff>76200</xdr:colOff>
          <xdr:row>16</xdr:row>
          <xdr:rowOff>12700</xdr:rowOff>
        </xdr:to>
        <xdr:sp macro="" textlink="">
          <xdr:nvSpPr>
            <xdr:cNvPr id="67649" name="Check Box 65" hidden="1">
              <a:extLst>
                <a:ext uri="{63B3BB69-23CF-44E3-9099-C40C66FF867C}">
                  <a14:compatExt spid="_x0000_s67649"/>
                </a:ext>
                <a:ext uri="{FF2B5EF4-FFF2-40B4-BE49-F238E27FC236}">
                  <a16:creationId xmlns:a16="http://schemas.microsoft.com/office/drawing/2014/main" id="{00000000-0008-0000-4000-00004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12700</xdr:rowOff>
        </xdr:from>
        <xdr:to>
          <xdr:col>23</xdr:col>
          <xdr:colOff>82550</xdr:colOff>
          <xdr:row>16</xdr:row>
          <xdr:rowOff>12700</xdr:rowOff>
        </xdr:to>
        <xdr:sp macro="" textlink="">
          <xdr:nvSpPr>
            <xdr:cNvPr id="67650" name="Check Box 66" hidden="1">
              <a:extLst>
                <a:ext uri="{63B3BB69-23CF-44E3-9099-C40C66FF867C}">
                  <a14:compatExt spid="_x0000_s67650"/>
                </a:ext>
                <a:ext uri="{FF2B5EF4-FFF2-40B4-BE49-F238E27FC236}">
                  <a16:creationId xmlns:a16="http://schemas.microsoft.com/office/drawing/2014/main" id="{00000000-0008-0000-4000-00004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15</xdr:row>
          <xdr:rowOff>19050</xdr:rowOff>
        </xdr:from>
        <xdr:to>
          <xdr:col>25</xdr:col>
          <xdr:colOff>76200</xdr:colOff>
          <xdr:row>16</xdr:row>
          <xdr:rowOff>19050</xdr:rowOff>
        </xdr:to>
        <xdr:sp macro="" textlink="">
          <xdr:nvSpPr>
            <xdr:cNvPr id="67651" name="Check Box 67" hidden="1">
              <a:extLst>
                <a:ext uri="{63B3BB69-23CF-44E3-9099-C40C66FF867C}">
                  <a14:compatExt spid="_x0000_s67651"/>
                </a:ext>
                <a:ext uri="{FF2B5EF4-FFF2-40B4-BE49-F238E27FC236}">
                  <a16:creationId xmlns:a16="http://schemas.microsoft.com/office/drawing/2014/main" id="{00000000-0008-0000-4000-00004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44450</xdr:colOff>
          <xdr:row>16</xdr:row>
          <xdr:rowOff>228600</xdr:rowOff>
        </xdr:to>
        <xdr:sp macro="" textlink="">
          <xdr:nvSpPr>
            <xdr:cNvPr id="67652" name="Check Box 68" hidden="1">
              <a:extLst>
                <a:ext uri="{63B3BB69-23CF-44E3-9099-C40C66FF867C}">
                  <a14:compatExt spid="_x0000_s67652"/>
                </a:ext>
                <a:ext uri="{FF2B5EF4-FFF2-40B4-BE49-F238E27FC236}">
                  <a16:creationId xmlns:a16="http://schemas.microsoft.com/office/drawing/2014/main" id="{00000000-0008-0000-4000-00004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44450</xdr:colOff>
          <xdr:row>64</xdr:row>
          <xdr:rowOff>228600</xdr:rowOff>
        </xdr:to>
        <xdr:sp macro="" textlink="">
          <xdr:nvSpPr>
            <xdr:cNvPr id="67653" name="Check Box 69" hidden="1">
              <a:extLst>
                <a:ext uri="{63B3BB69-23CF-44E3-9099-C40C66FF867C}">
                  <a14:compatExt spid="_x0000_s67653"/>
                </a:ext>
                <a:ext uri="{FF2B5EF4-FFF2-40B4-BE49-F238E27FC236}">
                  <a16:creationId xmlns:a16="http://schemas.microsoft.com/office/drawing/2014/main" id="{00000000-0008-0000-4000-00004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44450</xdr:colOff>
          <xdr:row>64</xdr:row>
          <xdr:rowOff>228600</xdr:rowOff>
        </xdr:to>
        <xdr:sp macro="" textlink="">
          <xdr:nvSpPr>
            <xdr:cNvPr id="67654" name="Check Box 70" hidden="1">
              <a:extLst>
                <a:ext uri="{63B3BB69-23CF-44E3-9099-C40C66FF867C}">
                  <a14:compatExt spid="_x0000_s67654"/>
                </a:ext>
                <a:ext uri="{FF2B5EF4-FFF2-40B4-BE49-F238E27FC236}">
                  <a16:creationId xmlns:a16="http://schemas.microsoft.com/office/drawing/2014/main" id="{00000000-0008-0000-4000-00004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44450</xdr:colOff>
          <xdr:row>64</xdr:row>
          <xdr:rowOff>228600</xdr:rowOff>
        </xdr:to>
        <xdr:sp macro="" textlink="">
          <xdr:nvSpPr>
            <xdr:cNvPr id="67655" name="Check Box 71" hidden="1">
              <a:extLst>
                <a:ext uri="{63B3BB69-23CF-44E3-9099-C40C66FF867C}">
                  <a14:compatExt spid="_x0000_s67655"/>
                </a:ext>
                <a:ext uri="{FF2B5EF4-FFF2-40B4-BE49-F238E27FC236}">
                  <a16:creationId xmlns:a16="http://schemas.microsoft.com/office/drawing/2014/main" id="{00000000-0008-0000-4000-00004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44450</xdr:colOff>
          <xdr:row>64</xdr:row>
          <xdr:rowOff>228600</xdr:rowOff>
        </xdr:to>
        <xdr:sp macro="" textlink="">
          <xdr:nvSpPr>
            <xdr:cNvPr id="67656" name="Check Box 72" hidden="1">
              <a:extLst>
                <a:ext uri="{63B3BB69-23CF-44E3-9099-C40C66FF867C}">
                  <a14:compatExt spid="_x0000_s67656"/>
                </a:ext>
                <a:ext uri="{FF2B5EF4-FFF2-40B4-BE49-F238E27FC236}">
                  <a16:creationId xmlns:a16="http://schemas.microsoft.com/office/drawing/2014/main" id="{00000000-0008-0000-4000-00004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44450</xdr:colOff>
          <xdr:row>79</xdr:row>
          <xdr:rowOff>228600</xdr:rowOff>
        </xdr:to>
        <xdr:sp macro="" textlink="">
          <xdr:nvSpPr>
            <xdr:cNvPr id="67657" name="Check Box 73" hidden="1">
              <a:extLst>
                <a:ext uri="{63B3BB69-23CF-44E3-9099-C40C66FF867C}">
                  <a14:compatExt spid="_x0000_s67657"/>
                </a:ext>
                <a:ext uri="{FF2B5EF4-FFF2-40B4-BE49-F238E27FC236}">
                  <a16:creationId xmlns:a16="http://schemas.microsoft.com/office/drawing/2014/main" id="{00000000-0008-0000-4000-00004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44450</xdr:colOff>
          <xdr:row>90</xdr:row>
          <xdr:rowOff>228600</xdr:rowOff>
        </xdr:to>
        <xdr:sp macro="" textlink="">
          <xdr:nvSpPr>
            <xdr:cNvPr id="67658" name="Check Box 74" hidden="1">
              <a:extLst>
                <a:ext uri="{63B3BB69-23CF-44E3-9099-C40C66FF867C}">
                  <a14:compatExt spid="_x0000_s67658"/>
                </a:ext>
                <a:ext uri="{FF2B5EF4-FFF2-40B4-BE49-F238E27FC236}">
                  <a16:creationId xmlns:a16="http://schemas.microsoft.com/office/drawing/2014/main" id="{00000000-0008-0000-4000-00004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12700</xdr:rowOff>
        </xdr:from>
        <xdr:to>
          <xdr:col>12</xdr:col>
          <xdr:colOff>44450</xdr:colOff>
          <xdr:row>22</xdr:row>
          <xdr:rowOff>12700</xdr:rowOff>
        </xdr:to>
        <xdr:sp macro="" textlink="">
          <xdr:nvSpPr>
            <xdr:cNvPr id="67659" name="Check Box 75" hidden="1">
              <a:extLst>
                <a:ext uri="{63B3BB69-23CF-44E3-9099-C40C66FF867C}">
                  <a14:compatExt spid="_x0000_s67659"/>
                </a:ext>
                <a:ext uri="{FF2B5EF4-FFF2-40B4-BE49-F238E27FC236}">
                  <a16:creationId xmlns:a16="http://schemas.microsoft.com/office/drawing/2014/main" id="{00000000-0008-0000-4000-00004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12700</xdr:rowOff>
        </xdr:from>
        <xdr:to>
          <xdr:col>12</xdr:col>
          <xdr:colOff>44450</xdr:colOff>
          <xdr:row>49</xdr:row>
          <xdr:rowOff>12700</xdr:rowOff>
        </xdr:to>
        <xdr:sp macro="" textlink="">
          <xdr:nvSpPr>
            <xdr:cNvPr id="67660" name="Check Box 76" hidden="1">
              <a:extLst>
                <a:ext uri="{63B3BB69-23CF-44E3-9099-C40C66FF867C}">
                  <a14:compatExt spid="_x0000_s67660"/>
                </a:ext>
                <a:ext uri="{FF2B5EF4-FFF2-40B4-BE49-F238E27FC236}">
                  <a16:creationId xmlns:a16="http://schemas.microsoft.com/office/drawing/2014/main" id="{00000000-0008-0000-4000-00004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222250</xdr:rowOff>
        </xdr:from>
        <xdr:to>
          <xdr:col>7</xdr:col>
          <xdr:colOff>63500</xdr:colOff>
          <xdr:row>27</xdr:row>
          <xdr:rowOff>31750</xdr:rowOff>
        </xdr:to>
        <xdr:sp macro="" textlink="">
          <xdr:nvSpPr>
            <xdr:cNvPr id="67661" name="Check Box 77" hidden="1">
              <a:extLst>
                <a:ext uri="{63B3BB69-23CF-44E3-9099-C40C66FF867C}">
                  <a14:compatExt spid="_x0000_s67661"/>
                </a:ext>
                <a:ext uri="{FF2B5EF4-FFF2-40B4-BE49-F238E27FC236}">
                  <a16:creationId xmlns:a16="http://schemas.microsoft.com/office/drawing/2014/main" id="{00000000-0008-0000-4000-00004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171450</xdr:rowOff>
        </xdr:from>
        <xdr:to>
          <xdr:col>6</xdr:col>
          <xdr:colOff>57150</xdr:colOff>
          <xdr:row>29</xdr:row>
          <xdr:rowOff>19050</xdr:rowOff>
        </xdr:to>
        <xdr:sp macro="" textlink="">
          <xdr:nvSpPr>
            <xdr:cNvPr id="67662" name="Check Box 78" hidden="1">
              <a:extLst>
                <a:ext uri="{63B3BB69-23CF-44E3-9099-C40C66FF867C}">
                  <a14:compatExt spid="_x0000_s67662"/>
                </a:ext>
                <a:ext uri="{FF2B5EF4-FFF2-40B4-BE49-F238E27FC236}">
                  <a16:creationId xmlns:a16="http://schemas.microsoft.com/office/drawing/2014/main" id="{00000000-0008-0000-4000-00004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63500</xdr:colOff>
          <xdr:row>30</xdr:row>
          <xdr:rowOff>19050</xdr:rowOff>
        </xdr:to>
        <xdr:sp macro="" textlink="">
          <xdr:nvSpPr>
            <xdr:cNvPr id="67663" name="Check Box 79" hidden="1">
              <a:extLst>
                <a:ext uri="{63B3BB69-23CF-44E3-9099-C40C66FF867C}">
                  <a14:compatExt spid="_x0000_s67663"/>
                </a:ext>
                <a:ext uri="{FF2B5EF4-FFF2-40B4-BE49-F238E27FC236}">
                  <a16:creationId xmlns:a16="http://schemas.microsoft.com/office/drawing/2014/main" id="{00000000-0008-0000-4000-00004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25</xdr:row>
          <xdr:rowOff>222250</xdr:rowOff>
        </xdr:from>
        <xdr:to>
          <xdr:col>10</xdr:col>
          <xdr:colOff>57150</xdr:colOff>
          <xdr:row>27</xdr:row>
          <xdr:rowOff>31750</xdr:rowOff>
        </xdr:to>
        <xdr:sp macro="" textlink="">
          <xdr:nvSpPr>
            <xdr:cNvPr id="67664" name="Check Box 80" hidden="1">
              <a:extLst>
                <a:ext uri="{63B3BB69-23CF-44E3-9099-C40C66FF867C}">
                  <a14:compatExt spid="_x0000_s67664"/>
                </a:ext>
                <a:ext uri="{FF2B5EF4-FFF2-40B4-BE49-F238E27FC236}">
                  <a16:creationId xmlns:a16="http://schemas.microsoft.com/office/drawing/2014/main" id="{00000000-0008-0000-4000-00005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27</xdr:row>
          <xdr:rowOff>184150</xdr:rowOff>
        </xdr:from>
        <xdr:to>
          <xdr:col>9</xdr:col>
          <xdr:colOff>57150</xdr:colOff>
          <xdr:row>29</xdr:row>
          <xdr:rowOff>31750</xdr:rowOff>
        </xdr:to>
        <xdr:sp macro="" textlink="">
          <xdr:nvSpPr>
            <xdr:cNvPr id="67665" name="Check Box 81" hidden="1">
              <a:extLst>
                <a:ext uri="{63B3BB69-23CF-44E3-9099-C40C66FF867C}">
                  <a14:compatExt spid="_x0000_s67665"/>
                </a:ext>
                <a:ext uri="{FF2B5EF4-FFF2-40B4-BE49-F238E27FC236}">
                  <a16:creationId xmlns:a16="http://schemas.microsoft.com/office/drawing/2014/main" id="{00000000-0008-0000-4000-00005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28</xdr:row>
          <xdr:rowOff>184150</xdr:rowOff>
        </xdr:from>
        <xdr:to>
          <xdr:col>9</xdr:col>
          <xdr:colOff>57150</xdr:colOff>
          <xdr:row>30</xdr:row>
          <xdr:rowOff>31750</xdr:rowOff>
        </xdr:to>
        <xdr:sp macro="" textlink="">
          <xdr:nvSpPr>
            <xdr:cNvPr id="67666" name="Check Box 82" hidden="1">
              <a:extLst>
                <a:ext uri="{63B3BB69-23CF-44E3-9099-C40C66FF867C}">
                  <a14:compatExt spid="_x0000_s67666"/>
                </a:ext>
                <a:ext uri="{FF2B5EF4-FFF2-40B4-BE49-F238E27FC236}">
                  <a16:creationId xmlns:a16="http://schemas.microsoft.com/office/drawing/2014/main" id="{00000000-0008-0000-4000-00005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222250</xdr:rowOff>
        </xdr:from>
        <xdr:to>
          <xdr:col>13</xdr:col>
          <xdr:colOff>44450</xdr:colOff>
          <xdr:row>27</xdr:row>
          <xdr:rowOff>31750</xdr:rowOff>
        </xdr:to>
        <xdr:sp macro="" textlink="">
          <xdr:nvSpPr>
            <xdr:cNvPr id="67667" name="Check Box 83" hidden="1">
              <a:extLst>
                <a:ext uri="{63B3BB69-23CF-44E3-9099-C40C66FF867C}">
                  <a14:compatExt spid="_x0000_s67667"/>
                </a:ext>
                <a:ext uri="{FF2B5EF4-FFF2-40B4-BE49-F238E27FC236}">
                  <a16:creationId xmlns:a16="http://schemas.microsoft.com/office/drawing/2014/main" id="{00000000-0008-0000-4000-00005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184150</xdr:rowOff>
        </xdr:from>
        <xdr:to>
          <xdr:col>12</xdr:col>
          <xdr:colOff>44450</xdr:colOff>
          <xdr:row>29</xdr:row>
          <xdr:rowOff>31750</xdr:rowOff>
        </xdr:to>
        <xdr:sp macro="" textlink="">
          <xdr:nvSpPr>
            <xdr:cNvPr id="67668" name="Check Box 84" hidden="1">
              <a:extLst>
                <a:ext uri="{63B3BB69-23CF-44E3-9099-C40C66FF867C}">
                  <a14:compatExt spid="_x0000_s67668"/>
                </a:ext>
                <a:ext uri="{FF2B5EF4-FFF2-40B4-BE49-F238E27FC236}">
                  <a16:creationId xmlns:a16="http://schemas.microsoft.com/office/drawing/2014/main" id="{00000000-0008-0000-4000-00005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184150</xdr:rowOff>
        </xdr:from>
        <xdr:to>
          <xdr:col>12</xdr:col>
          <xdr:colOff>44450</xdr:colOff>
          <xdr:row>30</xdr:row>
          <xdr:rowOff>31750</xdr:rowOff>
        </xdr:to>
        <xdr:sp macro="" textlink="">
          <xdr:nvSpPr>
            <xdr:cNvPr id="67669" name="Check Box 85" hidden="1">
              <a:extLst>
                <a:ext uri="{63B3BB69-23CF-44E3-9099-C40C66FF867C}">
                  <a14:compatExt spid="_x0000_s67669"/>
                </a:ext>
                <a:ext uri="{FF2B5EF4-FFF2-40B4-BE49-F238E27FC236}">
                  <a16:creationId xmlns:a16="http://schemas.microsoft.com/office/drawing/2014/main" id="{00000000-0008-0000-4000-00005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44450</xdr:colOff>
          <xdr:row>30</xdr:row>
          <xdr:rowOff>38100</xdr:rowOff>
        </xdr:to>
        <xdr:sp macro="" textlink="">
          <xdr:nvSpPr>
            <xdr:cNvPr id="67670" name="Check Box 86" hidden="1">
              <a:extLst>
                <a:ext uri="{63B3BB69-23CF-44E3-9099-C40C66FF867C}">
                  <a14:compatExt spid="_x0000_s67670"/>
                </a:ext>
                <a:ext uri="{FF2B5EF4-FFF2-40B4-BE49-F238E27FC236}">
                  <a16:creationId xmlns:a16="http://schemas.microsoft.com/office/drawing/2014/main" id="{00000000-0008-0000-4000-00005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184150</xdr:rowOff>
        </xdr:from>
        <xdr:to>
          <xdr:col>16</xdr:col>
          <xdr:colOff>44450</xdr:colOff>
          <xdr:row>29</xdr:row>
          <xdr:rowOff>31750</xdr:rowOff>
        </xdr:to>
        <xdr:sp macro="" textlink="">
          <xdr:nvSpPr>
            <xdr:cNvPr id="67671" name="Check Box 87" hidden="1">
              <a:extLst>
                <a:ext uri="{63B3BB69-23CF-44E3-9099-C40C66FF867C}">
                  <a14:compatExt spid="_x0000_s67671"/>
                </a:ext>
                <a:ext uri="{FF2B5EF4-FFF2-40B4-BE49-F238E27FC236}">
                  <a16:creationId xmlns:a16="http://schemas.microsoft.com/office/drawing/2014/main" id="{00000000-0008-0000-4000-00005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44450</xdr:colOff>
          <xdr:row>27</xdr:row>
          <xdr:rowOff>38100</xdr:rowOff>
        </xdr:to>
        <xdr:sp macro="" textlink="">
          <xdr:nvSpPr>
            <xdr:cNvPr id="67672" name="Check Box 88" hidden="1">
              <a:extLst>
                <a:ext uri="{63B3BB69-23CF-44E3-9099-C40C66FF867C}">
                  <a14:compatExt spid="_x0000_s67672"/>
                </a:ext>
                <a:ext uri="{FF2B5EF4-FFF2-40B4-BE49-F238E27FC236}">
                  <a16:creationId xmlns:a16="http://schemas.microsoft.com/office/drawing/2014/main" id="{00000000-0008-0000-4000-00005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44450</xdr:colOff>
          <xdr:row>27</xdr:row>
          <xdr:rowOff>19050</xdr:rowOff>
        </xdr:to>
        <xdr:sp macro="" textlink="">
          <xdr:nvSpPr>
            <xdr:cNvPr id="67673" name="Check Box 89" hidden="1">
              <a:extLst>
                <a:ext uri="{63B3BB69-23CF-44E3-9099-C40C66FF867C}">
                  <a14:compatExt spid="_x0000_s67673"/>
                </a:ext>
                <a:ext uri="{FF2B5EF4-FFF2-40B4-BE49-F238E27FC236}">
                  <a16:creationId xmlns:a16="http://schemas.microsoft.com/office/drawing/2014/main" id="{00000000-0008-0000-4000-00005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203200</xdr:colOff>
          <xdr:row>25</xdr:row>
          <xdr:rowOff>222250</xdr:rowOff>
        </xdr:from>
        <xdr:to>
          <xdr:col>27</xdr:col>
          <xdr:colOff>38100</xdr:colOff>
          <xdr:row>27</xdr:row>
          <xdr:rowOff>31750</xdr:rowOff>
        </xdr:to>
        <xdr:sp macro="" textlink="">
          <xdr:nvSpPr>
            <xdr:cNvPr id="67674" name="Check Box 90" hidden="1">
              <a:extLst>
                <a:ext uri="{63B3BB69-23CF-44E3-9099-C40C66FF867C}">
                  <a14:compatExt spid="_x0000_s67674"/>
                </a:ext>
                <a:ext uri="{FF2B5EF4-FFF2-40B4-BE49-F238E27FC236}">
                  <a16:creationId xmlns:a16="http://schemas.microsoft.com/office/drawing/2014/main" id="{00000000-0008-0000-4000-00005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222250</xdr:rowOff>
        </xdr:from>
        <xdr:to>
          <xdr:col>30</xdr:col>
          <xdr:colOff>44450</xdr:colOff>
          <xdr:row>27</xdr:row>
          <xdr:rowOff>31750</xdr:rowOff>
        </xdr:to>
        <xdr:sp macro="" textlink="">
          <xdr:nvSpPr>
            <xdr:cNvPr id="67675" name="Check Box 91" hidden="1">
              <a:extLst>
                <a:ext uri="{63B3BB69-23CF-44E3-9099-C40C66FF867C}">
                  <a14:compatExt spid="_x0000_s67675"/>
                </a:ext>
                <a:ext uri="{FF2B5EF4-FFF2-40B4-BE49-F238E27FC236}">
                  <a16:creationId xmlns:a16="http://schemas.microsoft.com/office/drawing/2014/main" id="{00000000-0008-0000-4000-00005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44450</xdr:colOff>
          <xdr:row>27</xdr:row>
          <xdr:rowOff>19050</xdr:rowOff>
        </xdr:to>
        <xdr:sp macro="" textlink="">
          <xdr:nvSpPr>
            <xdr:cNvPr id="67676" name="Check Box 92" hidden="1">
              <a:extLst>
                <a:ext uri="{63B3BB69-23CF-44E3-9099-C40C66FF867C}">
                  <a14:compatExt spid="_x0000_s67676"/>
                </a:ext>
                <a:ext uri="{FF2B5EF4-FFF2-40B4-BE49-F238E27FC236}">
                  <a16:creationId xmlns:a16="http://schemas.microsoft.com/office/drawing/2014/main" id="{00000000-0008-0000-4000-00005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44450</xdr:colOff>
          <xdr:row>28</xdr:row>
          <xdr:rowOff>19050</xdr:rowOff>
        </xdr:to>
        <xdr:sp macro="" textlink="">
          <xdr:nvSpPr>
            <xdr:cNvPr id="67677" name="Check Box 93" hidden="1">
              <a:extLst>
                <a:ext uri="{63B3BB69-23CF-44E3-9099-C40C66FF867C}">
                  <a14:compatExt spid="_x0000_s67677"/>
                </a:ext>
                <a:ext uri="{FF2B5EF4-FFF2-40B4-BE49-F238E27FC236}">
                  <a16:creationId xmlns:a16="http://schemas.microsoft.com/office/drawing/2014/main" id="{00000000-0008-0000-4000-00005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203200</xdr:colOff>
          <xdr:row>26</xdr:row>
          <xdr:rowOff>171450</xdr:rowOff>
        </xdr:from>
        <xdr:to>
          <xdr:col>27</xdr:col>
          <xdr:colOff>38100</xdr:colOff>
          <xdr:row>28</xdr:row>
          <xdr:rowOff>19050</xdr:rowOff>
        </xdr:to>
        <xdr:sp macro="" textlink="">
          <xdr:nvSpPr>
            <xdr:cNvPr id="67678" name="Check Box 94" hidden="1">
              <a:extLst>
                <a:ext uri="{63B3BB69-23CF-44E3-9099-C40C66FF867C}">
                  <a14:compatExt spid="_x0000_s67678"/>
                </a:ext>
                <a:ext uri="{FF2B5EF4-FFF2-40B4-BE49-F238E27FC236}">
                  <a16:creationId xmlns:a16="http://schemas.microsoft.com/office/drawing/2014/main" id="{00000000-0008-0000-4000-00005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44450</xdr:colOff>
          <xdr:row>28</xdr:row>
          <xdr:rowOff>19050</xdr:rowOff>
        </xdr:to>
        <xdr:sp macro="" textlink="">
          <xdr:nvSpPr>
            <xdr:cNvPr id="67679" name="Check Box 95" hidden="1">
              <a:extLst>
                <a:ext uri="{63B3BB69-23CF-44E3-9099-C40C66FF867C}">
                  <a14:compatExt spid="_x0000_s67679"/>
                </a:ext>
                <a:ext uri="{FF2B5EF4-FFF2-40B4-BE49-F238E27FC236}">
                  <a16:creationId xmlns:a16="http://schemas.microsoft.com/office/drawing/2014/main" id="{00000000-0008-0000-4000-00005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165100</xdr:rowOff>
        </xdr:from>
        <xdr:to>
          <xdr:col>34</xdr:col>
          <xdr:colOff>44450</xdr:colOff>
          <xdr:row>28</xdr:row>
          <xdr:rowOff>12700</xdr:rowOff>
        </xdr:to>
        <xdr:sp macro="" textlink="">
          <xdr:nvSpPr>
            <xdr:cNvPr id="67680" name="Check Box 96" hidden="1">
              <a:extLst>
                <a:ext uri="{63B3BB69-23CF-44E3-9099-C40C66FF867C}">
                  <a14:compatExt spid="_x0000_s67680"/>
                </a:ext>
                <a:ext uri="{FF2B5EF4-FFF2-40B4-BE49-F238E27FC236}">
                  <a16:creationId xmlns:a16="http://schemas.microsoft.com/office/drawing/2014/main" id="{00000000-0008-0000-4000-00006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44450</xdr:colOff>
          <xdr:row>29</xdr:row>
          <xdr:rowOff>19050</xdr:rowOff>
        </xdr:to>
        <xdr:sp macro="" textlink="">
          <xdr:nvSpPr>
            <xdr:cNvPr id="67681" name="Check Box 97" hidden="1">
              <a:extLst>
                <a:ext uri="{63B3BB69-23CF-44E3-9099-C40C66FF867C}">
                  <a14:compatExt spid="_x0000_s67681"/>
                </a:ext>
                <a:ext uri="{FF2B5EF4-FFF2-40B4-BE49-F238E27FC236}">
                  <a16:creationId xmlns:a16="http://schemas.microsoft.com/office/drawing/2014/main" id="{00000000-0008-0000-4000-00006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27</xdr:row>
          <xdr:rowOff>171450</xdr:rowOff>
        </xdr:from>
        <xdr:to>
          <xdr:col>25</xdr:col>
          <xdr:colOff>57150</xdr:colOff>
          <xdr:row>29</xdr:row>
          <xdr:rowOff>19050</xdr:rowOff>
        </xdr:to>
        <xdr:sp macro="" textlink="">
          <xdr:nvSpPr>
            <xdr:cNvPr id="67682" name="Check Box 98" hidden="1">
              <a:extLst>
                <a:ext uri="{63B3BB69-23CF-44E3-9099-C40C66FF867C}">
                  <a14:compatExt spid="_x0000_s67682"/>
                </a:ext>
                <a:ext uri="{FF2B5EF4-FFF2-40B4-BE49-F238E27FC236}">
                  <a16:creationId xmlns:a16="http://schemas.microsoft.com/office/drawing/2014/main" id="{00000000-0008-0000-4000-00006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44450</xdr:colOff>
          <xdr:row>29</xdr:row>
          <xdr:rowOff>19050</xdr:rowOff>
        </xdr:to>
        <xdr:sp macro="" textlink="">
          <xdr:nvSpPr>
            <xdr:cNvPr id="67683" name="Check Box 99" hidden="1">
              <a:extLst>
                <a:ext uri="{63B3BB69-23CF-44E3-9099-C40C66FF867C}">
                  <a14:compatExt spid="_x0000_s67683"/>
                </a:ext>
                <a:ext uri="{FF2B5EF4-FFF2-40B4-BE49-F238E27FC236}">
                  <a16:creationId xmlns:a16="http://schemas.microsoft.com/office/drawing/2014/main" id="{00000000-0008-0000-4000-00006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44450</xdr:colOff>
          <xdr:row>30</xdr:row>
          <xdr:rowOff>19050</xdr:rowOff>
        </xdr:to>
        <xdr:sp macro="" textlink="">
          <xdr:nvSpPr>
            <xdr:cNvPr id="67684" name="Check Box 100" hidden="1">
              <a:extLst>
                <a:ext uri="{63B3BB69-23CF-44E3-9099-C40C66FF867C}">
                  <a14:compatExt spid="_x0000_s67684"/>
                </a:ext>
                <a:ext uri="{FF2B5EF4-FFF2-40B4-BE49-F238E27FC236}">
                  <a16:creationId xmlns:a16="http://schemas.microsoft.com/office/drawing/2014/main" id="{00000000-0008-0000-4000-00006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44450</xdr:colOff>
          <xdr:row>30</xdr:row>
          <xdr:rowOff>19050</xdr:rowOff>
        </xdr:to>
        <xdr:sp macro="" textlink="">
          <xdr:nvSpPr>
            <xdr:cNvPr id="67685" name="Check Box 101" hidden="1">
              <a:extLst>
                <a:ext uri="{63B3BB69-23CF-44E3-9099-C40C66FF867C}">
                  <a14:compatExt spid="_x0000_s67685"/>
                </a:ext>
                <a:ext uri="{FF2B5EF4-FFF2-40B4-BE49-F238E27FC236}">
                  <a16:creationId xmlns:a16="http://schemas.microsoft.com/office/drawing/2014/main" id="{00000000-0008-0000-4000-00006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44450</xdr:colOff>
          <xdr:row>30</xdr:row>
          <xdr:rowOff>19050</xdr:rowOff>
        </xdr:to>
        <xdr:sp macro="" textlink="">
          <xdr:nvSpPr>
            <xdr:cNvPr id="67686" name="Check Box 102" hidden="1">
              <a:extLst>
                <a:ext uri="{63B3BB69-23CF-44E3-9099-C40C66FF867C}">
                  <a14:compatExt spid="_x0000_s67686"/>
                </a:ext>
                <a:ext uri="{FF2B5EF4-FFF2-40B4-BE49-F238E27FC236}">
                  <a16:creationId xmlns:a16="http://schemas.microsoft.com/office/drawing/2014/main" id="{00000000-0008-0000-4000-00006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44450</xdr:colOff>
          <xdr:row>30</xdr:row>
          <xdr:rowOff>19050</xdr:rowOff>
        </xdr:to>
        <xdr:sp macro="" textlink="">
          <xdr:nvSpPr>
            <xdr:cNvPr id="67687" name="Check Box 103" hidden="1">
              <a:extLst>
                <a:ext uri="{63B3BB69-23CF-44E3-9099-C40C66FF867C}">
                  <a14:compatExt spid="_x0000_s67687"/>
                </a:ext>
                <a:ext uri="{FF2B5EF4-FFF2-40B4-BE49-F238E27FC236}">
                  <a16:creationId xmlns:a16="http://schemas.microsoft.com/office/drawing/2014/main" id="{00000000-0008-0000-4000-00006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165100</xdr:rowOff>
        </xdr:from>
        <xdr:to>
          <xdr:col>33</xdr:col>
          <xdr:colOff>44450</xdr:colOff>
          <xdr:row>29</xdr:row>
          <xdr:rowOff>12700</xdr:rowOff>
        </xdr:to>
        <xdr:sp macro="" textlink="">
          <xdr:nvSpPr>
            <xdr:cNvPr id="67688" name="Check Box 104" hidden="1">
              <a:extLst>
                <a:ext uri="{63B3BB69-23CF-44E3-9099-C40C66FF867C}">
                  <a14:compatExt spid="_x0000_s67688"/>
                </a:ext>
                <a:ext uri="{FF2B5EF4-FFF2-40B4-BE49-F238E27FC236}">
                  <a16:creationId xmlns:a16="http://schemas.microsoft.com/office/drawing/2014/main" id="{00000000-0008-0000-4000-00006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184150</xdr:rowOff>
        </xdr:from>
        <xdr:to>
          <xdr:col>7</xdr:col>
          <xdr:colOff>63500</xdr:colOff>
          <xdr:row>28</xdr:row>
          <xdr:rowOff>31750</xdr:rowOff>
        </xdr:to>
        <xdr:sp macro="" textlink="">
          <xdr:nvSpPr>
            <xdr:cNvPr id="67689" name="Check Box 105" hidden="1">
              <a:extLst>
                <a:ext uri="{63B3BB69-23CF-44E3-9099-C40C66FF867C}">
                  <a14:compatExt spid="_x0000_s67689"/>
                </a:ext>
                <a:ext uri="{FF2B5EF4-FFF2-40B4-BE49-F238E27FC236}">
                  <a16:creationId xmlns:a16="http://schemas.microsoft.com/office/drawing/2014/main" id="{00000000-0008-0000-4000-00006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26</xdr:row>
          <xdr:rowOff>184150</xdr:rowOff>
        </xdr:from>
        <xdr:to>
          <xdr:col>10</xdr:col>
          <xdr:colOff>57150</xdr:colOff>
          <xdr:row>28</xdr:row>
          <xdr:rowOff>31750</xdr:rowOff>
        </xdr:to>
        <xdr:sp macro="" textlink="">
          <xdr:nvSpPr>
            <xdr:cNvPr id="67690" name="Check Box 106" hidden="1">
              <a:extLst>
                <a:ext uri="{63B3BB69-23CF-44E3-9099-C40C66FF867C}">
                  <a14:compatExt spid="_x0000_s67690"/>
                </a:ext>
                <a:ext uri="{FF2B5EF4-FFF2-40B4-BE49-F238E27FC236}">
                  <a16:creationId xmlns:a16="http://schemas.microsoft.com/office/drawing/2014/main" id="{00000000-0008-0000-4000-00006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44450</xdr:colOff>
          <xdr:row>28</xdr:row>
          <xdr:rowOff>19050</xdr:rowOff>
        </xdr:to>
        <xdr:sp macro="" textlink="">
          <xdr:nvSpPr>
            <xdr:cNvPr id="67691" name="Check Box 107" hidden="1">
              <a:extLst>
                <a:ext uri="{63B3BB69-23CF-44E3-9099-C40C66FF867C}">
                  <a14:compatExt spid="_x0000_s67691"/>
                </a:ext>
                <a:ext uri="{FF2B5EF4-FFF2-40B4-BE49-F238E27FC236}">
                  <a16:creationId xmlns:a16="http://schemas.microsoft.com/office/drawing/2014/main" id="{00000000-0008-0000-4000-00006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165100</xdr:rowOff>
        </xdr:from>
        <xdr:to>
          <xdr:col>17</xdr:col>
          <xdr:colOff>44450</xdr:colOff>
          <xdr:row>28</xdr:row>
          <xdr:rowOff>12700</xdr:rowOff>
        </xdr:to>
        <xdr:sp macro="" textlink="">
          <xdr:nvSpPr>
            <xdr:cNvPr id="67692" name="Check Box 108" hidden="1">
              <a:extLst>
                <a:ext uri="{63B3BB69-23CF-44E3-9099-C40C66FF867C}">
                  <a14:compatExt spid="_x0000_s67692"/>
                </a:ext>
                <a:ext uri="{FF2B5EF4-FFF2-40B4-BE49-F238E27FC236}">
                  <a16:creationId xmlns:a16="http://schemas.microsoft.com/office/drawing/2014/main" id="{00000000-0008-0000-4000-00006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xdr:row>
          <xdr:rowOff>222250</xdr:rowOff>
        </xdr:from>
        <xdr:to>
          <xdr:col>5</xdr:col>
          <xdr:colOff>57150</xdr:colOff>
          <xdr:row>35</xdr:row>
          <xdr:rowOff>31750</xdr:rowOff>
        </xdr:to>
        <xdr:sp macro="" textlink="">
          <xdr:nvSpPr>
            <xdr:cNvPr id="67693" name="Check Box 109" hidden="1">
              <a:extLst>
                <a:ext uri="{63B3BB69-23CF-44E3-9099-C40C66FF867C}">
                  <a14:compatExt spid="_x0000_s67693"/>
                </a:ext>
                <a:ext uri="{FF2B5EF4-FFF2-40B4-BE49-F238E27FC236}">
                  <a16:creationId xmlns:a16="http://schemas.microsoft.com/office/drawing/2014/main" id="{00000000-0008-0000-4000-00006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222250</xdr:rowOff>
        </xdr:from>
        <xdr:to>
          <xdr:col>9</xdr:col>
          <xdr:colOff>57150</xdr:colOff>
          <xdr:row>35</xdr:row>
          <xdr:rowOff>31750</xdr:rowOff>
        </xdr:to>
        <xdr:sp macro="" textlink="">
          <xdr:nvSpPr>
            <xdr:cNvPr id="67694" name="Check Box 110" hidden="1">
              <a:extLst>
                <a:ext uri="{63B3BB69-23CF-44E3-9099-C40C66FF867C}">
                  <a14:compatExt spid="_x0000_s67694"/>
                </a:ext>
                <a:ext uri="{FF2B5EF4-FFF2-40B4-BE49-F238E27FC236}">
                  <a16:creationId xmlns:a16="http://schemas.microsoft.com/office/drawing/2014/main" id="{00000000-0008-0000-4000-00006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33</xdr:row>
          <xdr:rowOff>222250</xdr:rowOff>
        </xdr:from>
        <xdr:to>
          <xdr:col>13</xdr:col>
          <xdr:colOff>57150</xdr:colOff>
          <xdr:row>35</xdr:row>
          <xdr:rowOff>31750</xdr:rowOff>
        </xdr:to>
        <xdr:sp macro="" textlink="">
          <xdr:nvSpPr>
            <xdr:cNvPr id="67695" name="Check Box 111" hidden="1">
              <a:extLst>
                <a:ext uri="{63B3BB69-23CF-44E3-9099-C40C66FF867C}">
                  <a14:compatExt spid="_x0000_s67695"/>
                </a:ext>
                <a:ext uri="{FF2B5EF4-FFF2-40B4-BE49-F238E27FC236}">
                  <a16:creationId xmlns:a16="http://schemas.microsoft.com/office/drawing/2014/main" id="{00000000-0008-0000-4000-00006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33</xdr:row>
          <xdr:rowOff>222250</xdr:rowOff>
        </xdr:from>
        <xdr:to>
          <xdr:col>18</xdr:col>
          <xdr:colOff>57150</xdr:colOff>
          <xdr:row>35</xdr:row>
          <xdr:rowOff>31750</xdr:rowOff>
        </xdr:to>
        <xdr:sp macro="" textlink="">
          <xdr:nvSpPr>
            <xdr:cNvPr id="67696" name="Check Box 112" hidden="1">
              <a:extLst>
                <a:ext uri="{63B3BB69-23CF-44E3-9099-C40C66FF867C}">
                  <a14:compatExt spid="_x0000_s67696"/>
                </a:ext>
                <a:ext uri="{FF2B5EF4-FFF2-40B4-BE49-F238E27FC236}">
                  <a16:creationId xmlns:a16="http://schemas.microsoft.com/office/drawing/2014/main" id="{00000000-0008-0000-4000-00007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33</xdr:row>
          <xdr:rowOff>222250</xdr:rowOff>
        </xdr:from>
        <xdr:to>
          <xdr:col>22</xdr:col>
          <xdr:colOff>57150</xdr:colOff>
          <xdr:row>35</xdr:row>
          <xdr:rowOff>31750</xdr:rowOff>
        </xdr:to>
        <xdr:sp macro="" textlink="">
          <xdr:nvSpPr>
            <xdr:cNvPr id="67697" name="Check Box 113" hidden="1">
              <a:extLst>
                <a:ext uri="{63B3BB69-23CF-44E3-9099-C40C66FF867C}">
                  <a14:compatExt spid="_x0000_s67697"/>
                </a:ext>
                <a:ext uri="{FF2B5EF4-FFF2-40B4-BE49-F238E27FC236}">
                  <a16:creationId xmlns:a16="http://schemas.microsoft.com/office/drawing/2014/main" id="{00000000-0008-0000-4000-00007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33</xdr:row>
          <xdr:rowOff>222250</xdr:rowOff>
        </xdr:from>
        <xdr:to>
          <xdr:col>26</xdr:col>
          <xdr:colOff>57150</xdr:colOff>
          <xdr:row>35</xdr:row>
          <xdr:rowOff>31750</xdr:rowOff>
        </xdr:to>
        <xdr:sp macro="" textlink="">
          <xdr:nvSpPr>
            <xdr:cNvPr id="67698" name="Check Box 114" hidden="1">
              <a:extLst>
                <a:ext uri="{63B3BB69-23CF-44E3-9099-C40C66FF867C}">
                  <a14:compatExt spid="_x0000_s67698"/>
                </a:ext>
                <a:ext uri="{FF2B5EF4-FFF2-40B4-BE49-F238E27FC236}">
                  <a16:creationId xmlns:a16="http://schemas.microsoft.com/office/drawing/2014/main" id="{00000000-0008-0000-4000-00007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34</xdr:row>
          <xdr:rowOff>222250</xdr:rowOff>
        </xdr:from>
        <xdr:to>
          <xdr:col>5</xdr:col>
          <xdr:colOff>57150</xdr:colOff>
          <xdr:row>36</xdr:row>
          <xdr:rowOff>38100</xdr:rowOff>
        </xdr:to>
        <xdr:sp macro="" textlink="">
          <xdr:nvSpPr>
            <xdr:cNvPr id="67699" name="Check Box 115" hidden="1">
              <a:extLst>
                <a:ext uri="{63B3BB69-23CF-44E3-9099-C40C66FF867C}">
                  <a14:compatExt spid="_x0000_s67699"/>
                </a:ext>
                <a:ext uri="{FF2B5EF4-FFF2-40B4-BE49-F238E27FC236}">
                  <a16:creationId xmlns:a16="http://schemas.microsoft.com/office/drawing/2014/main" id="{00000000-0008-0000-4000-00007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34</xdr:row>
          <xdr:rowOff>222250</xdr:rowOff>
        </xdr:from>
        <xdr:to>
          <xdr:col>9</xdr:col>
          <xdr:colOff>57150</xdr:colOff>
          <xdr:row>36</xdr:row>
          <xdr:rowOff>38100</xdr:rowOff>
        </xdr:to>
        <xdr:sp macro="" textlink="">
          <xdr:nvSpPr>
            <xdr:cNvPr id="67700" name="Check Box 116" hidden="1">
              <a:extLst>
                <a:ext uri="{63B3BB69-23CF-44E3-9099-C40C66FF867C}">
                  <a14:compatExt spid="_x0000_s67700"/>
                </a:ext>
                <a:ext uri="{FF2B5EF4-FFF2-40B4-BE49-F238E27FC236}">
                  <a16:creationId xmlns:a16="http://schemas.microsoft.com/office/drawing/2014/main" id="{00000000-0008-0000-4000-00007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34</xdr:row>
          <xdr:rowOff>222250</xdr:rowOff>
        </xdr:from>
        <xdr:to>
          <xdr:col>13</xdr:col>
          <xdr:colOff>57150</xdr:colOff>
          <xdr:row>36</xdr:row>
          <xdr:rowOff>38100</xdr:rowOff>
        </xdr:to>
        <xdr:sp macro="" textlink="">
          <xdr:nvSpPr>
            <xdr:cNvPr id="67701" name="Check Box 117" hidden="1">
              <a:extLst>
                <a:ext uri="{63B3BB69-23CF-44E3-9099-C40C66FF867C}">
                  <a14:compatExt spid="_x0000_s67701"/>
                </a:ext>
                <a:ext uri="{FF2B5EF4-FFF2-40B4-BE49-F238E27FC236}">
                  <a16:creationId xmlns:a16="http://schemas.microsoft.com/office/drawing/2014/main" id="{00000000-0008-0000-4000-00007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34</xdr:row>
          <xdr:rowOff>222250</xdr:rowOff>
        </xdr:from>
        <xdr:to>
          <xdr:col>22</xdr:col>
          <xdr:colOff>57150</xdr:colOff>
          <xdr:row>36</xdr:row>
          <xdr:rowOff>38100</xdr:rowOff>
        </xdr:to>
        <xdr:sp macro="" textlink="">
          <xdr:nvSpPr>
            <xdr:cNvPr id="67702" name="Check Box 118" hidden="1">
              <a:extLst>
                <a:ext uri="{63B3BB69-23CF-44E3-9099-C40C66FF867C}">
                  <a14:compatExt spid="_x0000_s67702"/>
                </a:ext>
                <a:ext uri="{FF2B5EF4-FFF2-40B4-BE49-F238E27FC236}">
                  <a16:creationId xmlns:a16="http://schemas.microsoft.com/office/drawing/2014/main" id="{00000000-0008-0000-4000-00007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34</xdr:row>
          <xdr:rowOff>222250</xdr:rowOff>
        </xdr:from>
        <xdr:to>
          <xdr:col>26</xdr:col>
          <xdr:colOff>57150</xdr:colOff>
          <xdr:row>36</xdr:row>
          <xdr:rowOff>38100</xdr:rowOff>
        </xdr:to>
        <xdr:sp macro="" textlink="">
          <xdr:nvSpPr>
            <xdr:cNvPr id="67703" name="Check Box 119" hidden="1">
              <a:extLst>
                <a:ext uri="{63B3BB69-23CF-44E3-9099-C40C66FF867C}">
                  <a14:compatExt spid="_x0000_s67703"/>
                </a:ext>
                <a:ext uri="{FF2B5EF4-FFF2-40B4-BE49-F238E27FC236}">
                  <a16:creationId xmlns:a16="http://schemas.microsoft.com/office/drawing/2014/main" id="{00000000-0008-0000-4000-00007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34</xdr:row>
          <xdr:rowOff>222250</xdr:rowOff>
        </xdr:from>
        <xdr:to>
          <xdr:col>30</xdr:col>
          <xdr:colOff>57150</xdr:colOff>
          <xdr:row>36</xdr:row>
          <xdr:rowOff>38100</xdr:rowOff>
        </xdr:to>
        <xdr:sp macro="" textlink="">
          <xdr:nvSpPr>
            <xdr:cNvPr id="67704" name="Check Box 120" hidden="1">
              <a:extLst>
                <a:ext uri="{63B3BB69-23CF-44E3-9099-C40C66FF867C}">
                  <a14:compatExt spid="_x0000_s67704"/>
                </a:ext>
                <a:ext uri="{FF2B5EF4-FFF2-40B4-BE49-F238E27FC236}">
                  <a16:creationId xmlns:a16="http://schemas.microsoft.com/office/drawing/2014/main" id="{00000000-0008-0000-4000-00007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0.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11.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20.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37.bin"/><Relationship Id="rId4" Type="http://schemas.openxmlformats.org/officeDocument/2006/relationships/comments" Target="../comments1.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38.bin"/><Relationship Id="rId4" Type="http://schemas.openxmlformats.org/officeDocument/2006/relationships/comments" Target="../comments2.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6" Type="http://schemas.openxmlformats.org/officeDocument/2006/relationships/ctrlProp" Target="../ctrlProps/ctrlProp64.xml"/><Relationship Id="rId117" Type="http://schemas.openxmlformats.org/officeDocument/2006/relationships/ctrlProp" Target="../ctrlProps/ctrlProp155.xml"/><Relationship Id="rId21" Type="http://schemas.openxmlformats.org/officeDocument/2006/relationships/ctrlProp" Target="../ctrlProps/ctrlProp59.xml"/><Relationship Id="rId42" Type="http://schemas.openxmlformats.org/officeDocument/2006/relationships/ctrlProp" Target="../ctrlProps/ctrlProp80.xml"/><Relationship Id="rId47" Type="http://schemas.openxmlformats.org/officeDocument/2006/relationships/ctrlProp" Target="../ctrlProps/ctrlProp85.xml"/><Relationship Id="rId63" Type="http://schemas.openxmlformats.org/officeDocument/2006/relationships/ctrlProp" Target="../ctrlProps/ctrlProp101.xml"/><Relationship Id="rId68" Type="http://schemas.openxmlformats.org/officeDocument/2006/relationships/ctrlProp" Target="../ctrlProps/ctrlProp106.xml"/><Relationship Id="rId84" Type="http://schemas.openxmlformats.org/officeDocument/2006/relationships/ctrlProp" Target="../ctrlProps/ctrlProp122.xml"/><Relationship Id="rId89" Type="http://schemas.openxmlformats.org/officeDocument/2006/relationships/ctrlProp" Target="../ctrlProps/ctrlProp127.xml"/><Relationship Id="rId112" Type="http://schemas.openxmlformats.org/officeDocument/2006/relationships/ctrlProp" Target="../ctrlProps/ctrlProp150.xml"/><Relationship Id="rId16" Type="http://schemas.openxmlformats.org/officeDocument/2006/relationships/ctrlProp" Target="../ctrlProps/ctrlProp54.xml"/><Relationship Id="rId107" Type="http://schemas.openxmlformats.org/officeDocument/2006/relationships/ctrlProp" Target="../ctrlProps/ctrlProp145.xml"/><Relationship Id="rId11" Type="http://schemas.openxmlformats.org/officeDocument/2006/relationships/ctrlProp" Target="../ctrlProps/ctrlProp49.xml"/><Relationship Id="rId32" Type="http://schemas.openxmlformats.org/officeDocument/2006/relationships/ctrlProp" Target="../ctrlProps/ctrlProp70.xml"/><Relationship Id="rId37" Type="http://schemas.openxmlformats.org/officeDocument/2006/relationships/ctrlProp" Target="../ctrlProps/ctrlProp75.xml"/><Relationship Id="rId53" Type="http://schemas.openxmlformats.org/officeDocument/2006/relationships/ctrlProp" Target="../ctrlProps/ctrlProp91.xml"/><Relationship Id="rId58" Type="http://schemas.openxmlformats.org/officeDocument/2006/relationships/ctrlProp" Target="../ctrlProps/ctrlProp96.xml"/><Relationship Id="rId74" Type="http://schemas.openxmlformats.org/officeDocument/2006/relationships/ctrlProp" Target="../ctrlProps/ctrlProp112.xml"/><Relationship Id="rId79" Type="http://schemas.openxmlformats.org/officeDocument/2006/relationships/ctrlProp" Target="../ctrlProps/ctrlProp117.xml"/><Relationship Id="rId102" Type="http://schemas.openxmlformats.org/officeDocument/2006/relationships/ctrlProp" Target="../ctrlProps/ctrlProp140.xml"/><Relationship Id="rId123" Type="http://schemas.openxmlformats.org/officeDocument/2006/relationships/ctrlProp" Target="../ctrlProps/ctrlProp161.xml"/><Relationship Id="rId5" Type="http://schemas.openxmlformats.org/officeDocument/2006/relationships/ctrlProp" Target="../ctrlProps/ctrlProp43.xml"/><Relationship Id="rId61" Type="http://schemas.openxmlformats.org/officeDocument/2006/relationships/ctrlProp" Target="../ctrlProps/ctrlProp99.xml"/><Relationship Id="rId82" Type="http://schemas.openxmlformats.org/officeDocument/2006/relationships/ctrlProp" Target="../ctrlProps/ctrlProp120.xml"/><Relationship Id="rId90" Type="http://schemas.openxmlformats.org/officeDocument/2006/relationships/ctrlProp" Target="../ctrlProps/ctrlProp128.xml"/><Relationship Id="rId95" Type="http://schemas.openxmlformats.org/officeDocument/2006/relationships/ctrlProp" Target="../ctrlProps/ctrlProp133.xml"/><Relationship Id="rId19" Type="http://schemas.openxmlformats.org/officeDocument/2006/relationships/ctrlProp" Target="../ctrlProps/ctrlProp5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 Id="rId48" Type="http://schemas.openxmlformats.org/officeDocument/2006/relationships/ctrlProp" Target="../ctrlProps/ctrlProp86.xml"/><Relationship Id="rId56" Type="http://schemas.openxmlformats.org/officeDocument/2006/relationships/ctrlProp" Target="../ctrlProps/ctrlProp94.xml"/><Relationship Id="rId64" Type="http://schemas.openxmlformats.org/officeDocument/2006/relationships/ctrlProp" Target="../ctrlProps/ctrlProp102.xml"/><Relationship Id="rId69" Type="http://schemas.openxmlformats.org/officeDocument/2006/relationships/ctrlProp" Target="../ctrlProps/ctrlProp107.xml"/><Relationship Id="rId77" Type="http://schemas.openxmlformats.org/officeDocument/2006/relationships/ctrlProp" Target="../ctrlProps/ctrlProp115.xml"/><Relationship Id="rId100" Type="http://schemas.openxmlformats.org/officeDocument/2006/relationships/ctrlProp" Target="../ctrlProps/ctrlProp138.xml"/><Relationship Id="rId105" Type="http://schemas.openxmlformats.org/officeDocument/2006/relationships/ctrlProp" Target="../ctrlProps/ctrlProp143.xml"/><Relationship Id="rId113" Type="http://schemas.openxmlformats.org/officeDocument/2006/relationships/ctrlProp" Target="../ctrlProps/ctrlProp151.xml"/><Relationship Id="rId118" Type="http://schemas.openxmlformats.org/officeDocument/2006/relationships/ctrlProp" Target="../ctrlProps/ctrlProp156.xml"/><Relationship Id="rId8" Type="http://schemas.openxmlformats.org/officeDocument/2006/relationships/ctrlProp" Target="../ctrlProps/ctrlProp46.xml"/><Relationship Id="rId51" Type="http://schemas.openxmlformats.org/officeDocument/2006/relationships/ctrlProp" Target="../ctrlProps/ctrlProp89.xml"/><Relationship Id="rId72" Type="http://schemas.openxmlformats.org/officeDocument/2006/relationships/ctrlProp" Target="../ctrlProps/ctrlProp110.xml"/><Relationship Id="rId80" Type="http://schemas.openxmlformats.org/officeDocument/2006/relationships/ctrlProp" Target="../ctrlProps/ctrlProp118.xml"/><Relationship Id="rId85" Type="http://schemas.openxmlformats.org/officeDocument/2006/relationships/ctrlProp" Target="../ctrlProps/ctrlProp123.xml"/><Relationship Id="rId93" Type="http://schemas.openxmlformats.org/officeDocument/2006/relationships/ctrlProp" Target="../ctrlProps/ctrlProp131.xml"/><Relationship Id="rId98" Type="http://schemas.openxmlformats.org/officeDocument/2006/relationships/ctrlProp" Target="../ctrlProps/ctrlProp136.xml"/><Relationship Id="rId121" Type="http://schemas.openxmlformats.org/officeDocument/2006/relationships/ctrlProp" Target="../ctrlProps/ctrlProp159.xml"/><Relationship Id="rId3" Type="http://schemas.openxmlformats.org/officeDocument/2006/relationships/vmlDrawing" Target="../drawings/vmlDrawing5.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46" Type="http://schemas.openxmlformats.org/officeDocument/2006/relationships/ctrlProp" Target="../ctrlProps/ctrlProp84.xml"/><Relationship Id="rId59" Type="http://schemas.openxmlformats.org/officeDocument/2006/relationships/ctrlProp" Target="../ctrlProps/ctrlProp97.xml"/><Relationship Id="rId67" Type="http://schemas.openxmlformats.org/officeDocument/2006/relationships/ctrlProp" Target="../ctrlProps/ctrlProp105.xml"/><Relationship Id="rId103" Type="http://schemas.openxmlformats.org/officeDocument/2006/relationships/ctrlProp" Target="../ctrlProps/ctrlProp141.xml"/><Relationship Id="rId108" Type="http://schemas.openxmlformats.org/officeDocument/2006/relationships/ctrlProp" Target="../ctrlProps/ctrlProp146.xml"/><Relationship Id="rId116" Type="http://schemas.openxmlformats.org/officeDocument/2006/relationships/ctrlProp" Target="../ctrlProps/ctrlProp154.xml"/><Relationship Id="rId20" Type="http://schemas.openxmlformats.org/officeDocument/2006/relationships/ctrlProp" Target="../ctrlProps/ctrlProp58.xml"/><Relationship Id="rId41" Type="http://schemas.openxmlformats.org/officeDocument/2006/relationships/ctrlProp" Target="../ctrlProps/ctrlProp79.xml"/><Relationship Id="rId54" Type="http://schemas.openxmlformats.org/officeDocument/2006/relationships/ctrlProp" Target="../ctrlProps/ctrlProp92.xml"/><Relationship Id="rId62" Type="http://schemas.openxmlformats.org/officeDocument/2006/relationships/ctrlProp" Target="../ctrlProps/ctrlProp100.xml"/><Relationship Id="rId70" Type="http://schemas.openxmlformats.org/officeDocument/2006/relationships/ctrlProp" Target="../ctrlProps/ctrlProp108.xml"/><Relationship Id="rId75" Type="http://schemas.openxmlformats.org/officeDocument/2006/relationships/ctrlProp" Target="../ctrlProps/ctrlProp113.xml"/><Relationship Id="rId83" Type="http://schemas.openxmlformats.org/officeDocument/2006/relationships/ctrlProp" Target="../ctrlProps/ctrlProp121.xml"/><Relationship Id="rId88" Type="http://schemas.openxmlformats.org/officeDocument/2006/relationships/ctrlProp" Target="../ctrlProps/ctrlProp126.xml"/><Relationship Id="rId91" Type="http://schemas.openxmlformats.org/officeDocument/2006/relationships/ctrlProp" Target="../ctrlProps/ctrlProp129.xml"/><Relationship Id="rId96" Type="http://schemas.openxmlformats.org/officeDocument/2006/relationships/ctrlProp" Target="../ctrlProps/ctrlProp134.xml"/><Relationship Id="rId111" Type="http://schemas.openxmlformats.org/officeDocument/2006/relationships/ctrlProp" Target="../ctrlProps/ctrlProp149.xml"/><Relationship Id="rId1" Type="http://schemas.openxmlformats.org/officeDocument/2006/relationships/printerSettings" Target="../printerSettings/printerSettings65.bin"/><Relationship Id="rId6" Type="http://schemas.openxmlformats.org/officeDocument/2006/relationships/ctrlProp" Target="../ctrlProps/ctrlProp44.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49" Type="http://schemas.openxmlformats.org/officeDocument/2006/relationships/ctrlProp" Target="../ctrlProps/ctrlProp87.xml"/><Relationship Id="rId57" Type="http://schemas.openxmlformats.org/officeDocument/2006/relationships/ctrlProp" Target="../ctrlProps/ctrlProp95.xml"/><Relationship Id="rId106" Type="http://schemas.openxmlformats.org/officeDocument/2006/relationships/ctrlProp" Target="../ctrlProps/ctrlProp144.xml"/><Relationship Id="rId114" Type="http://schemas.openxmlformats.org/officeDocument/2006/relationships/ctrlProp" Target="../ctrlProps/ctrlProp152.xml"/><Relationship Id="rId119" Type="http://schemas.openxmlformats.org/officeDocument/2006/relationships/ctrlProp" Target="../ctrlProps/ctrlProp157.xml"/><Relationship Id="rId10" Type="http://schemas.openxmlformats.org/officeDocument/2006/relationships/ctrlProp" Target="../ctrlProps/ctrlProp48.xml"/><Relationship Id="rId31" Type="http://schemas.openxmlformats.org/officeDocument/2006/relationships/ctrlProp" Target="../ctrlProps/ctrlProp69.xml"/><Relationship Id="rId44" Type="http://schemas.openxmlformats.org/officeDocument/2006/relationships/ctrlProp" Target="../ctrlProps/ctrlProp82.xml"/><Relationship Id="rId52" Type="http://schemas.openxmlformats.org/officeDocument/2006/relationships/ctrlProp" Target="../ctrlProps/ctrlProp90.xml"/><Relationship Id="rId60" Type="http://schemas.openxmlformats.org/officeDocument/2006/relationships/ctrlProp" Target="../ctrlProps/ctrlProp98.xml"/><Relationship Id="rId65" Type="http://schemas.openxmlformats.org/officeDocument/2006/relationships/ctrlProp" Target="../ctrlProps/ctrlProp103.xml"/><Relationship Id="rId73" Type="http://schemas.openxmlformats.org/officeDocument/2006/relationships/ctrlProp" Target="../ctrlProps/ctrlProp111.xml"/><Relationship Id="rId78" Type="http://schemas.openxmlformats.org/officeDocument/2006/relationships/ctrlProp" Target="../ctrlProps/ctrlProp116.xml"/><Relationship Id="rId81" Type="http://schemas.openxmlformats.org/officeDocument/2006/relationships/ctrlProp" Target="../ctrlProps/ctrlProp119.xml"/><Relationship Id="rId86" Type="http://schemas.openxmlformats.org/officeDocument/2006/relationships/ctrlProp" Target="../ctrlProps/ctrlProp124.xml"/><Relationship Id="rId94" Type="http://schemas.openxmlformats.org/officeDocument/2006/relationships/ctrlProp" Target="../ctrlProps/ctrlProp132.xml"/><Relationship Id="rId99" Type="http://schemas.openxmlformats.org/officeDocument/2006/relationships/ctrlProp" Target="../ctrlProps/ctrlProp137.xml"/><Relationship Id="rId101" Type="http://schemas.openxmlformats.org/officeDocument/2006/relationships/ctrlProp" Target="../ctrlProps/ctrlProp139.xml"/><Relationship Id="rId122" Type="http://schemas.openxmlformats.org/officeDocument/2006/relationships/ctrlProp" Target="../ctrlProps/ctrlProp160.xml"/><Relationship Id="rId4" Type="http://schemas.openxmlformats.org/officeDocument/2006/relationships/ctrlProp" Target="../ctrlProps/ctrlProp42.xml"/><Relationship Id="rId9" Type="http://schemas.openxmlformats.org/officeDocument/2006/relationships/ctrlProp" Target="../ctrlProps/ctrlProp47.xml"/><Relationship Id="rId13" Type="http://schemas.openxmlformats.org/officeDocument/2006/relationships/ctrlProp" Target="../ctrlProps/ctrlProp51.xml"/><Relationship Id="rId18" Type="http://schemas.openxmlformats.org/officeDocument/2006/relationships/ctrlProp" Target="../ctrlProps/ctrlProp56.xml"/><Relationship Id="rId39" Type="http://schemas.openxmlformats.org/officeDocument/2006/relationships/ctrlProp" Target="../ctrlProps/ctrlProp77.xml"/><Relationship Id="rId109" Type="http://schemas.openxmlformats.org/officeDocument/2006/relationships/ctrlProp" Target="../ctrlProps/ctrlProp147.xml"/><Relationship Id="rId34" Type="http://schemas.openxmlformats.org/officeDocument/2006/relationships/ctrlProp" Target="../ctrlProps/ctrlProp72.xml"/><Relationship Id="rId50" Type="http://schemas.openxmlformats.org/officeDocument/2006/relationships/ctrlProp" Target="../ctrlProps/ctrlProp88.xml"/><Relationship Id="rId55" Type="http://schemas.openxmlformats.org/officeDocument/2006/relationships/ctrlProp" Target="../ctrlProps/ctrlProp93.xml"/><Relationship Id="rId76" Type="http://schemas.openxmlformats.org/officeDocument/2006/relationships/ctrlProp" Target="../ctrlProps/ctrlProp114.xml"/><Relationship Id="rId97" Type="http://schemas.openxmlformats.org/officeDocument/2006/relationships/ctrlProp" Target="../ctrlProps/ctrlProp135.xml"/><Relationship Id="rId104" Type="http://schemas.openxmlformats.org/officeDocument/2006/relationships/ctrlProp" Target="../ctrlProps/ctrlProp142.xml"/><Relationship Id="rId120" Type="http://schemas.openxmlformats.org/officeDocument/2006/relationships/ctrlProp" Target="../ctrlProps/ctrlProp158.xml"/><Relationship Id="rId7" Type="http://schemas.openxmlformats.org/officeDocument/2006/relationships/ctrlProp" Target="../ctrlProps/ctrlProp45.xml"/><Relationship Id="rId71" Type="http://schemas.openxmlformats.org/officeDocument/2006/relationships/ctrlProp" Target="../ctrlProps/ctrlProp109.xml"/><Relationship Id="rId92" Type="http://schemas.openxmlformats.org/officeDocument/2006/relationships/ctrlProp" Target="../ctrlProps/ctrlProp130.xml"/><Relationship Id="rId2" Type="http://schemas.openxmlformats.org/officeDocument/2006/relationships/drawing" Target="../drawings/drawing23.xml"/><Relationship Id="rId29" Type="http://schemas.openxmlformats.org/officeDocument/2006/relationships/ctrlProp" Target="../ctrlProps/ctrlProp67.xml"/><Relationship Id="rId24" Type="http://schemas.openxmlformats.org/officeDocument/2006/relationships/ctrlProp" Target="../ctrlProps/ctrlProp62.xml"/><Relationship Id="rId40" Type="http://schemas.openxmlformats.org/officeDocument/2006/relationships/ctrlProp" Target="../ctrlProps/ctrlProp78.xml"/><Relationship Id="rId45" Type="http://schemas.openxmlformats.org/officeDocument/2006/relationships/ctrlProp" Target="../ctrlProps/ctrlProp83.xml"/><Relationship Id="rId66" Type="http://schemas.openxmlformats.org/officeDocument/2006/relationships/ctrlProp" Target="../ctrlProps/ctrlProp104.xml"/><Relationship Id="rId87" Type="http://schemas.openxmlformats.org/officeDocument/2006/relationships/ctrlProp" Target="../ctrlProps/ctrlProp125.xml"/><Relationship Id="rId110" Type="http://schemas.openxmlformats.org/officeDocument/2006/relationships/ctrlProp" Target="../ctrlProps/ctrlProp148.xml"/><Relationship Id="rId115" Type="http://schemas.openxmlformats.org/officeDocument/2006/relationships/ctrlProp" Target="../ctrlProps/ctrlProp1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5BCB2-84FA-4B64-9795-A39210AC9680}">
  <sheetPr>
    <tabColor theme="8"/>
  </sheetPr>
  <dimension ref="A1:H32"/>
  <sheetViews>
    <sheetView tabSelected="1" view="pageBreakPreview" zoomScaleNormal="100" zoomScaleSheetLayoutView="100" workbookViewId="0">
      <selection activeCell="C3" sqref="C3"/>
    </sheetView>
  </sheetViews>
  <sheetFormatPr defaultColWidth="8.81640625" defaultRowHeight="13"/>
  <cols>
    <col min="1" max="1" width="11" style="181" customWidth="1"/>
    <col min="2" max="2" width="18.90625" style="181" customWidth="1"/>
    <col min="3" max="3" width="12.6328125" style="181" customWidth="1"/>
    <col min="4" max="7" width="11" style="181" customWidth="1"/>
    <col min="8" max="8" width="17.7265625" style="181" customWidth="1"/>
    <col min="9" max="256" width="8.81640625" style="181"/>
    <col min="257" max="264" width="11" style="181" customWidth="1"/>
    <col min="265" max="512" width="8.81640625" style="181"/>
    <col min="513" max="520" width="11" style="181" customWidth="1"/>
    <col min="521" max="768" width="8.81640625" style="181"/>
    <col min="769" max="776" width="11" style="181" customWidth="1"/>
    <col min="777" max="1024" width="8.81640625" style="181"/>
    <col min="1025" max="1032" width="11" style="181" customWidth="1"/>
    <col min="1033" max="1280" width="8.81640625" style="181"/>
    <col min="1281" max="1288" width="11" style="181" customWidth="1"/>
    <col min="1289" max="1536" width="8.81640625" style="181"/>
    <col min="1537" max="1544" width="11" style="181" customWidth="1"/>
    <col min="1545" max="1792" width="8.81640625" style="181"/>
    <col min="1793" max="1800" width="11" style="181" customWidth="1"/>
    <col min="1801" max="2048" width="8.81640625" style="181"/>
    <col min="2049" max="2056" width="11" style="181" customWidth="1"/>
    <col min="2057" max="2304" width="8.81640625" style="181"/>
    <col min="2305" max="2312" width="11" style="181" customWidth="1"/>
    <col min="2313" max="2560" width="8.81640625" style="181"/>
    <col min="2561" max="2568" width="11" style="181" customWidth="1"/>
    <col min="2569" max="2816" width="8.81640625" style="181"/>
    <col min="2817" max="2824" width="11" style="181" customWidth="1"/>
    <col min="2825" max="3072" width="8.81640625" style="181"/>
    <col min="3073" max="3080" width="11" style="181" customWidth="1"/>
    <col min="3081" max="3328" width="8.81640625" style="181"/>
    <col min="3329" max="3336" width="11" style="181" customWidth="1"/>
    <col min="3337" max="3584" width="8.81640625" style="181"/>
    <col min="3585" max="3592" width="11" style="181" customWidth="1"/>
    <col min="3593" max="3840" width="8.81640625" style="181"/>
    <col min="3841" max="3848" width="11" style="181" customWidth="1"/>
    <col min="3849" max="4096" width="8.81640625" style="181"/>
    <col min="4097" max="4104" width="11" style="181" customWidth="1"/>
    <col min="4105" max="4352" width="8.81640625" style="181"/>
    <col min="4353" max="4360" width="11" style="181" customWidth="1"/>
    <col min="4361" max="4608" width="8.81640625" style="181"/>
    <col min="4609" max="4616" width="11" style="181" customWidth="1"/>
    <col min="4617" max="4864" width="8.81640625" style="181"/>
    <col min="4865" max="4872" width="11" style="181" customWidth="1"/>
    <col min="4873" max="5120" width="8.81640625" style="181"/>
    <col min="5121" max="5128" width="11" style="181" customWidth="1"/>
    <col min="5129" max="5376" width="8.81640625" style="181"/>
    <col min="5377" max="5384" width="11" style="181" customWidth="1"/>
    <col min="5385" max="5632" width="8.81640625" style="181"/>
    <col min="5633" max="5640" width="11" style="181" customWidth="1"/>
    <col min="5641" max="5888" width="8.81640625" style="181"/>
    <col min="5889" max="5896" width="11" style="181" customWidth="1"/>
    <col min="5897" max="6144" width="8.81640625" style="181"/>
    <col min="6145" max="6152" width="11" style="181" customWidth="1"/>
    <col min="6153" max="6400" width="8.81640625" style="181"/>
    <col min="6401" max="6408" width="11" style="181" customWidth="1"/>
    <col min="6409" max="6656" width="8.81640625" style="181"/>
    <col min="6657" max="6664" width="11" style="181" customWidth="1"/>
    <col min="6665" max="6912" width="8.81640625" style="181"/>
    <col min="6913" max="6920" width="11" style="181" customWidth="1"/>
    <col min="6921" max="7168" width="8.81640625" style="181"/>
    <col min="7169" max="7176" width="11" style="181" customWidth="1"/>
    <col min="7177" max="7424" width="8.81640625" style="181"/>
    <col min="7425" max="7432" width="11" style="181" customWidth="1"/>
    <col min="7433" max="7680" width="8.81640625" style="181"/>
    <col min="7681" max="7688" width="11" style="181" customWidth="1"/>
    <col min="7689" max="7936" width="8.81640625" style="181"/>
    <col min="7937" max="7944" width="11" style="181" customWidth="1"/>
    <col min="7945" max="8192" width="8.81640625" style="181"/>
    <col min="8193" max="8200" width="11" style="181" customWidth="1"/>
    <col min="8201" max="8448" width="8.81640625" style="181"/>
    <col min="8449" max="8456" width="11" style="181" customWidth="1"/>
    <col min="8457" max="8704" width="8.81640625" style="181"/>
    <col min="8705" max="8712" width="11" style="181" customWidth="1"/>
    <col min="8713" max="8960" width="8.81640625" style="181"/>
    <col min="8961" max="8968" width="11" style="181" customWidth="1"/>
    <col min="8969" max="9216" width="8.81640625" style="181"/>
    <col min="9217" max="9224" width="11" style="181" customWidth="1"/>
    <col min="9225" max="9472" width="8.81640625" style="181"/>
    <col min="9473" max="9480" width="11" style="181" customWidth="1"/>
    <col min="9481" max="9728" width="8.81640625" style="181"/>
    <col min="9729" max="9736" width="11" style="181" customWidth="1"/>
    <col min="9737" max="9984" width="8.81640625" style="181"/>
    <col min="9985" max="9992" width="11" style="181" customWidth="1"/>
    <col min="9993" max="10240" width="8.81640625" style="181"/>
    <col min="10241" max="10248" width="11" style="181" customWidth="1"/>
    <col min="10249" max="10496" width="8.81640625" style="181"/>
    <col min="10497" max="10504" width="11" style="181" customWidth="1"/>
    <col min="10505" max="10752" width="8.81640625" style="181"/>
    <col min="10753" max="10760" width="11" style="181" customWidth="1"/>
    <col min="10761" max="11008" width="8.81640625" style="181"/>
    <col min="11009" max="11016" width="11" style="181" customWidth="1"/>
    <col min="11017" max="11264" width="8.81640625" style="181"/>
    <col min="11265" max="11272" width="11" style="181" customWidth="1"/>
    <col min="11273" max="11520" width="8.81640625" style="181"/>
    <col min="11521" max="11528" width="11" style="181" customWidth="1"/>
    <col min="11529" max="11776" width="8.81640625" style="181"/>
    <col min="11777" max="11784" width="11" style="181" customWidth="1"/>
    <col min="11785" max="12032" width="8.81640625" style="181"/>
    <col min="12033" max="12040" width="11" style="181" customWidth="1"/>
    <col min="12041" max="12288" width="8.81640625" style="181"/>
    <col min="12289" max="12296" width="11" style="181" customWidth="1"/>
    <col min="12297" max="12544" width="8.81640625" style="181"/>
    <col min="12545" max="12552" width="11" style="181" customWidth="1"/>
    <col min="12553" max="12800" width="8.81640625" style="181"/>
    <col min="12801" max="12808" width="11" style="181" customWidth="1"/>
    <col min="12809" max="13056" width="8.81640625" style="181"/>
    <col min="13057" max="13064" width="11" style="181" customWidth="1"/>
    <col min="13065" max="13312" width="8.81640625" style="181"/>
    <col min="13313" max="13320" width="11" style="181" customWidth="1"/>
    <col min="13321" max="13568" width="8.81640625" style="181"/>
    <col min="13569" max="13576" width="11" style="181" customWidth="1"/>
    <col min="13577" max="13824" width="8.81640625" style="181"/>
    <col min="13825" max="13832" width="11" style="181" customWidth="1"/>
    <col min="13833" max="14080" width="8.81640625" style="181"/>
    <col min="14081" max="14088" width="11" style="181" customWidth="1"/>
    <col min="14089" max="14336" width="8.81640625" style="181"/>
    <col min="14337" max="14344" width="11" style="181" customWidth="1"/>
    <col min="14345" max="14592" width="8.81640625" style="181"/>
    <col min="14593" max="14600" width="11" style="181" customWidth="1"/>
    <col min="14601" max="14848" width="8.81640625" style="181"/>
    <col min="14849" max="14856" width="11" style="181" customWidth="1"/>
    <col min="14857" max="15104" width="8.81640625" style="181"/>
    <col min="15105" max="15112" width="11" style="181" customWidth="1"/>
    <col min="15113" max="15360" width="8.81640625" style="181"/>
    <col min="15361" max="15368" width="11" style="181" customWidth="1"/>
    <col min="15369" max="15616" width="8.81640625" style="181"/>
    <col min="15617" max="15624" width="11" style="181" customWidth="1"/>
    <col min="15625" max="15872" width="8.81640625" style="181"/>
    <col min="15873" max="15880" width="11" style="181" customWidth="1"/>
    <col min="15881" max="16128" width="8.81640625" style="181"/>
    <col min="16129" max="16136" width="11" style="181" customWidth="1"/>
    <col min="16137" max="16384" width="8.81640625" style="181"/>
  </cols>
  <sheetData>
    <row r="1" spans="1:8" ht="20.149999999999999" customHeight="1">
      <c r="A1" s="181" t="s">
        <v>430</v>
      </c>
    </row>
    <row r="2" spans="1:8" ht="20.149999999999999" customHeight="1">
      <c r="F2" s="1040" t="s">
        <v>429</v>
      </c>
      <c r="G2" s="1040"/>
      <c r="H2" s="1040"/>
    </row>
    <row r="3" spans="1:8" ht="20.149999999999999" customHeight="1"/>
    <row r="4" spans="1:8" s="204" customFormat="1" ht="20.149999999999999" customHeight="1">
      <c r="A4" s="1063" t="s">
        <v>428</v>
      </c>
      <c r="B4" s="1064"/>
      <c r="C4" s="1064"/>
      <c r="D4" s="1064"/>
      <c r="E4" s="1064"/>
      <c r="F4" s="1064"/>
      <c r="G4" s="1064"/>
      <c r="H4" s="1064"/>
    </row>
    <row r="5" spans="1:8" ht="20.149999999999999" customHeight="1">
      <c r="A5" s="192"/>
      <c r="B5" s="192"/>
      <c r="C5" s="192"/>
      <c r="D5" s="192"/>
      <c r="E5" s="192"/>
      <c r="F5" s="192"/>
      <c r="G5" s="192"/>
      <c r="H5" s="192"/>
    </row>
    <row r="6" spans="1:8" ht="45" customHeight="1">
      <c r="A6" s="1030" t="s">
        <v>43</v>
      </c>
      <c r="B6" s="1030"/>
      <c r="C6" s="1065"/>
      <c r="D6" s="1066"/>
      <c r="E6" s="1066"/>
      <c r="F6" s="1066"/>
      <c r="G6" s="1066"/>
      <c r="H6" s="1067"/>
    </row>
    <row r="7" spans="1:8" ht="45" customHeight="1">
      <c r="A7" s="1029" t="s">
        <v>427</v>
      </c>
      <c r="B7" s="1029"/>
      <c r="C7" s="1030" t="s">
        <v>426</v>
      </c>
      <c r="D7" s="1030"/>
      <c r="E7" s="1030"/>
      <c r="F7" s="1030"/>
      <c r="G7" s="1030"/>
      <c r="H7" s="1030"/>
    </row>
    <row r="8" spans="1:8" ht="26.25" customHeight="1">
      <c r="A8" s="1031" t="s">
        <v>425</v>
      </c>
      <c r="B8" s="1032"/>
      <c r="C8" s="1037" t="s">
        <v>424</v>
      </c>
      <c r="D8" s="1038"/>
      <c r="E8" s="1026" t="s">
        <v>423</v>
      </c>
      <c r="F8" s="1027"/>
      <c r="G8" s="1028"/>
      <c r="H8" s="201"/>
    </row>
    <row r="9" spans="1:8" ht="26.25" customHeight="1">
      <c r="A9" s="1033"/>
      <c r="B9" s="1034"/>
      <c r="C9" s="1039" t="s">
        <v>422</v>
      </c>
      <c r="D9" s="1039"/>
      <c r="E9" s="1026" t="s">
        <v>421</v>
      </c>
      <c r="F9" s="1027"/>
      <c r="G9" s="1028"/>
      <c r="H9" s="201"/>
    </row>
    <row r="10" spans="1:8" ht="26.25" customHeight="1">
      <c r="A10" s="1033"/>
      <c r="B10" s="1034"/>
      <c r="C10" s="1039" t="s">
        <v>420</v>
      </c>
      <c r="D10" s="1039"/>
      <c r="E10" s="1026" t="s">
        <v>419</v>
      </c>
      <c r="F10" s="1027"/>
      <c r="G10" s="1028"/>
      <c r="H10" s="201"/>
    </row>
    <row r="11" spans="1:8" ht="26.25" customHeight="1">
      <c r="A11" s="1033"/>
      <c r="B11" s="1034"/>
      <c r="C11" s="1039" t="s">
        <v>418</v>
      </c>
      <c r="D11" s="1039"/>
      <c r="E11" s="1026" t="s">
        <v>417</v>
      </c>
      <c r="F11" s="1027"/>
      <c r="G11" s="1028"/>
      <c r="H11" s="201"/>
    </row>
    <row r="12" spans="1:8" ht="26.25" customHeight="1">
      <c r="A12" s="1035"/>
      <c r="B12" s="1036"/>
      <c r="C12" s="1039" t="s">
        <v>416</v>
      </c>
      <c r="D12" s="1039"/>
      <c r="E12" s="1026" t="s">
        <v>415</v>
      </c>
      <c r="F12" s="1027"/>
      <c r="G12" s="1028"/>
      <c r="H12" s="201"/>
    </row>
    <row r="13" spans="1:8" ht="14.25" customHeight="1" thickBot="1">
      <c r="A13" s="185"/>
      <c r="B13" s="185"/>
      <c r="C13" s="185"/>
      <c r="D13" s="185"/>
      <c r="E13" s="185"/>
      <c r="F13" s="185"/>
      <c r="G13" s="192"/>
      <c r="H13" s="185"/>
    </row>
    <row r="14" spans="1:8" ht="45" customHeight="1" thickTop="1">
      <c r="A14" s="1046" t="s">
        <v>414</v>
      </c>
      <c r="B14" s="1047"/>
      <c r="C14" s="198" t="s">
        <v>56</v>
      </c>
      <c r="D14" s="200"/>
      <c r="E14" s="199" t="s">
        <v>177</v>
      </c>
      <c r="F14" s="1052" t="s">
        <v>413</v>
      </c>
      <c r="G14" s="1053"/>
      <c r="H14" s="1058" t="s">
        <v>412</v>
      </c>
    </row>
    <row r="15" spans="1:8" ht="45" customHeight="1">
      <c r="A15" s="1048"/>
      <c r="B15" s="1049"/>
      <c r="C15" s="198" t="s">
        <v>216</v>
      </c>
      <c r="D15" s="197"/>
      <c r="E15" s="196" t="s">
        <v>177</v>
      </c>
      <c r="F15" s="1054"/>
      <c r="G15" s="1055"/>
      <c r="H15" s="1059"/>
    </row>
    <row r="16" spans="1:8" ht="45" customHeight="1" thickBot="1">
      <c r="A16" s="1050"/>
      <c r="B16" s="1051"/>
      <c r="C16" s="190" t="s">
        <v>170</v>
      </c>
      <c r="D16" s="195"/>
      <c r="E16" s="194" t="s">
        <v>177</v>
      </c>
      <c r="F16" s="1056"/>
      <c r="G16" s="1057"/>
      <c r="H16" s="1060"/>
    </row>
    <row r="17" spans="1:8" ht="21" customHeight="1" thickTop="1">
      <c r="A17" s="192"/>
      <c r="B17" s="192"/>
      <c r="C17" s="192"/>
      <c r="D17" s="185"/>
      <c r="E17" s="185"/>
      <c r="F17" s="193"/>
      <c r="G17" s="193"/>
      <c r="H17" s="192"/>
    </row>
    <row r="18" spans="1:8" ht="45" customHeight="1">
      <c r="A18" s="1046" t="s">
        <v>411</v>
      </c>
      <c r="B18" s="1047"/>
      <c r="C18" s="191" t="s">
        <v>410</v>
      </c>
      <c r="D18" s="188"/>
      <c r="E18" s="187" t="s">
        <v>177</v>
      </c>
      <c r="F18" s="1061" t="s">
        <v>409</v>
      </c>
      <c r="G18" s="1061"/>
      <c r="H18" s="1062" t="s">
        <v>408</v>
      </c>
    </row>
    <row r="19" spans="1:8" ht="51.75" customHeight="1">
      <c r="A19" s="1050"/>
      <c r="B19" s="1051"/>
      <c r="C19" s="189" t="s">
        <v>407</v>
      </c>
      <c r="D19" s="188"/>
      <c r="E19" s="187" t="s">
        <v>177</v>
      </c>
      <c r="F19" s="1061"/>
      <c r="G19" s="1061"/>
      <c r="H19" s="1042"/>
    </row>
    <row r="20" spans="1:8" ht="15" customHeight="1">
      <c r="A20" s="186"/>
      <c r="B20" s="185"/>
      <c r="C20" s="185"/>
      <c r="D20" s="185"/>
      <c r="E20" s="185"/>
      <c r="F20" s="185"/>
      <c r="G20" s="185"/>
      <c r="H20" s="185"/>
    </row>
    <row r="21" spans="1:8" ht="57.75" customHeight="1">
      <c r="A21" s="1042" t="s">
        <v>406</v>
      </c>
      <c r="B21" s="1042"/>
      <c r="C21" s="1043" t="s">
        <v>405</v>
      </c>
      <c r="D21" s="1044"/>
      <c r="E21" s="1044"/>
      <c r="F21" s="1044"/>
      <c r="G21" s="1044"/>
      <c r="H21" s="1045"/>
    </row>
    <row r="22" spans="1:8" ht="15" customHeight="1">
      <c r="A22" s="184"/>
      <c r="B22" s="184"/>
      <c r="C22" s="184"/>
      <c r="D22" s="184"/>
      <c r="E22" s="184"/>
      <c r="F22" s="184"/>
      <c r="G22" s="184"/>
      <c r="H22" s="184"/>
    </row>
    <row r="23" spans="1:8" ht="52.5" customHeight="1">
      <c r="A23" s="1041" t="s">
        <v>404</v>
      </c>
      <c r="B23" s="1041"/>
      <c r="C23" s="1041"/>
      <c r="D23" s="1041"/>
      <c r="E23" s="1041"/>
      <c r="F23" s="1041"/>
      <c r="G23" s="1041"/>
      <c r="H23" s="1041"/>
    </row>
    <row r="24" spans="1:8" ht="39" customHeight="1">
      <c r="A24" s="1041" t="s">
        <v>403</v>
      </c>
      <c r="B24" s="1041"/>
      <c r="C24" s="1041"/>
      <c r="D24" s="1041"/>
      <c r="E24" s="1041"/>
      <c r="F24" s="1041"/>
      <c r="G24" s="1041"/>
      <c r="H24" s="1041"/>
    </row>
    <row r="25" spans="1:8" ht="38.25" customHeight="1">
      <c r="A25" s="1041" t="s">
        <v>402</v>
      </c>
      <c r="B25" s="1041"/>
      <c r="C25" s="1041"/>
      <c r="D25" s="1041"/>
      <c r="E25" s="1041"/>
      <c r="F25" s="1041"/>
      <c r="G25" s="1041"/>
      <c r="H25" s="1041"/>
    </row>
    <row r="26" spans="1:8" ht="19.5" customHeight="1"/>
    <row r="27" spans="1:8" ht="19.5" customHeight="1"/>
    <row r="28" spans="1:8" ht="19.5" customHeight="1"/>
    <row r="31" spans="1:8" ht="17.25" customHeight="1"/>
    <row r="32" spans="1:8" ht="17.25" customHeight="1"/>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5"/>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C71CD-3348-4C38-819F-3C5E56A447F7}">
  <sheetPr>
    <tabColor theme="4"/>
  </sheetPr>
  <dimension ref="A1:K28"/>
  <sheetViews>
    <sheetView view="pageBreakPreview" topLeftCell="A16" zoomScaleNormal="100" zoomScaleSheetLayoutView="100" workbookViewId="0">
      <selection activeCell="E30" sqref="E30"/>
    </sheetView>
  </sheetViews>
  <sheetFormatPr defaultRowHeight="13"/>
  <cols>
    <col min="1" max="1" width="2.26953125" style="205" customWidth="1"/>
    <col min="2" max="2" width="26.453125" style="205" customWidth="1"/>
    <col min="3" max="3" width="4.36328125" style="205" customWidth="1"/>
    <col min="4" max="5" width="21.90625" style="205" customWidth="1"/>
    <col min="6" max="6" width="11.26953125" style="205" customWidth="1"/>
    <col min="7" max="7" width="8.1796875" style="205" customWidth="1"/>
    <col min="8" max="8" width="9" style="205" customWidth="1"/>
    <col min="9" max="9" width="3.36328125" style="205" customWidth="1"/>
    <col min="10" max="10" width="1.90625" style="205" customWidth="1"/>
    <col min="11" max="11" width="2.7265625" style="205" customWidth="1"/>
    <col min="12" max="257" width="8.7265625" style="205"/>
    <col min="258" max="258" width="2.26953125" style="205" customWidth="1"/>
    <col min="259" max="259" width="26.453125" style="205" customWidth="1"/>
    <col min="260" max="260" width="4.36328125" style="205" customWidth="1"/>
    <col min="261" max="262" width="21.90625" style="205" customWidth="1"/>
    <col min="263" max="264" width="11.26953125" style="205" customWidth="1"/>
    <col min="265" max="265" width="3.36328125" style="205" customWidth="1"/>
    <col min="266" max="266" width="4.08984375" style="205" customWidth="1"/>
    <col min="267" max="267" width="2.7265625" style="205" customWidth="1"/>
    <col min="268" max="513" width="8.7265625" style="205"/>
    <col min="514" max="514" width="2.26953125" style="205" customWidth="1"/>
    <col min="515" max="515" width="26.453125" style="205" customWidth="1"/>
    <col min="516" max="516" width="4.36328125" style="205" customWidth="1"/>
    <col min="517" max="518" width="21.90625" style="205" customWidth="1"/>
    <col min="519" max="520" width="11.26953125" style="205" customWidth="1"/>
    <col min="521" max="521" width="3.36328125" style="205" customWidth="1"/>
    <col min="522" max="522" width="4.08984375" style="205" customWidth="1"/>
    <col min="523" max="523" width="2.7265625" style="205" customWidth="1"/>
    <col min="524" max="769" width="8.7265625" style="205"/>
    <col min="770" max="770" width="2.26953125" style="205" customWidth="1"/>
    <col min="771" max="771" width="26.453125" style="205" customWidth="1"/>
    <col min="772" max="772" width="4.36328125" style="205" customWidth="1"/>
    <col min="773" max="774" width="21.90625" style="205" customWidth="1"/>
    <col min="775" max="776" width="11.26953125" style="205" customWidth="1"/>
    <col min="777" max="777" width="3.36328125" style="205" customWidth="1"/>
    <col min="778" max="778" width="4.08984375" style="205" customWidth="1"/>
    <col min="779" max="779" width="2.7265625" style="205" customWidth="1"/>
    <col min="780" max="1025" width="8.7265625" style="205"/>
    <col min="1026" max="1026" width="2.26953125" style="205" customWidth="1"/>
    <col min="1027" max="1027" width="26.453125" style="205" customWidth="1"/>
    <col min="1028" max="1028" width="4.36328125" style="205" customWidth="1"/>
    <col min="1029" max="1030" width="21.90625" style="205" customWidth="1"/>
    <col min="1031" max="1032" width="11.26953125" style="205" customWidth="1"/>
    <col min="1033" max="1033" width="3.36328125" style="205" customWidth="1"/>
    <col min="1034" max="1034" width="4.08984375" style="205" customWidth="1"/>
    <col min="1035" max="1035" width="2.7265625" style="205" customWidth="1"/>
    <col min="1036" max="1281" width="8.7265625" style="205"/>
    <col min="1282" max="1282" width="2.26953125" style="205" customWidth="1"/>
    <col min="1283" max="1283" width="26.453125" style="205" customWidth="1"/>
    <col min="1284" max="1284" width="4.36328125" style="205" customWidth="1"/>
    <col min="1285" max="1286" width="21.90625" style="205" customWidth="1"/>
    <col min="1287" max="1288" width="11.26953125" style="205" customWidth="1"/>
    <col min="1289" max="1289" width="3.36328125" style="205" customWidth="1"/>
    <col min="1290" max="1290" width="4.08984375" style="205" customWidth="1"/>
    <col min="1291" max="1291" width="2.7265625" style="205" customWidth="1"/>
    <col min="1292" max="1537" width="8.7265625" style="205"/>
    <col min="1538" max="1538" width="2.26953125" style="205" customWidth="1"/>
    <col min="1539" max="1539" width="26.453125" style="205" customWidth="1"/>
    <col min="1540" max="1540" width="4.36328125" style="205" customWidth="1"/>
    <col min="1541" max="1542" width="21.90625" style="205" customWidth="1"/>
    <col min="1543" max="1544" width="11.26953125" style="205" customWidth="1"/>
    <col min="1545" max="1545" width="3.36328125" style="205" customWidth="1"/>
    <col min="1546" max="1546" width="4.08984375" style="205" customWidth="1"/>
    <col min="1547" max="1547" width="2.7265625" style="205" customWidth="1"/>
    <col min="1548" max="1793" width="8.7265625" style="205"/>
    <col min="1794" max="1794" width="2.26953125" style="205" customWidth="1"/>
    <col min="1795" max="1795" width="26.453125" style="205" customWidth="1"/>
    <col min="1796" max="1796" width="4.36328125" style="205" customWidth="1"/>
    <col min="1797" max="1798" width="21.90625" style="205" customWidth="1"/>
    <col min="1799" max="1800" width="11.26953125" style="205" customWidth="1"/>
    <col min="1801" max="1801" width="3.36328125" style="205" customWidth="1"/>
    <col min="1802" max="1802" width="4.08984375" style="205" customWidth="1"/>
    <col min="1803" max="1803" width="2.7265625" style="205" customWidth="1"/>
    <col min="1804" max="2049" width="8.7265625" style="205"/>
    <col min="2050" max="2050" width="2.26953125" style="205" customWidth="1"/>
    <col min="2051" max="2051" width="26.453125" style="205" customWidth="1"/>
    <col min="2052" max="2052" width="4.36328125" style="205" customWidth="1"/>
    <col min="2053" max="2054" width="21.90625" style="205" customWidth="1"/>
    <col min="2055" max="2056" width="11.26953125" style="205" customWidth="1"/>
    <col min="2057" max="2057" width="3.36328125" style="205" customWidth="1"/>
    <col min="2058" max="2058" width="4.08984375" style="205" customWidth="1"/>
    <col min="2059" max="2059" width="2.7265625" style="205" customWidth="1"/>
    <col min="2060" max="2305" width="8.7265625" style="205"/>
    <col min="2306" max="2306" width="2.26953125" style="205" customWidth="1"/>
    <col min="2307" max="2307" width="26.453125" style="205" customWidth="1"/>
    <col min="2308" max="2308" width="4.36328125" style="205" customWidth="1"/>
    <col min="2309" max="2310" width="21.90625" style="205" customWidth="1"/>
    <col min="2311" max="2312" width="11.26953125" style="205" customWidth="1"/>
    <col min="2313" max="2313" width="3.36328125" style="205" customWidth="1"/>
    <col min="2314" max="2314" width="4.08984375" style="205" customWidth="1"/>
    <col min="2315" max="2315" width="2.7265625" style="205" customWidth="1"/>
    <col min="2316" max="2561" width="8.7265625" style="205"/>
    <col min="2562" max="2562" width="2.26953125" style="205" customWidth="1"/>
    <col min="2563" max="2563" width="26.453125" style="205" customWidth="1"/>
    <col min="2564" max="2564" width="4.36328125" style="205" customWidth="1"/>
    <col min="2565" max="2566" width="21.90625" style="205" customWidth="1"/>
    <col min="2567" max="2568" width="11.26953125" style="205" customWidth="1"/>
    <col min="2569" max="2569" width="3.36328125" style="205" customWidth="1"/>
    <col min="2570" max="2570" width="4.08984375" style="205" customWidth="1"/>
    <col min="2571" max="2571" width="2.7265625" style="205" customWidth="1"/>
    <col min="2572" max="2817" width="8.7265625" style="205"/>
    <col min="2818" max="2818" width="2.26953125" style="205" customWidth="1"/>
    <col min="2819" max="2819" width="26.453125" style="205" customWidth="1"/>
    <col min="2820" max="2820" width="4.36328125" style="205" customWidth="1"/>
    <col min="2821" max="2822" width="21.90625" style="205" customWidth="1"/>
    <col min="2823" max="2824" width="11.26953125" style="205" customWidth="1"/>
    <col min="2825" max="2825" width="3.36328125" style="205" customWidth="1"/>
    <col min="2826" max="2826" width="4.08984375" style="205" customWidth="1"/>
    <col min="2827" max="2827" width="2.7265625" style="205" customWidth="1"/>
    <col min="2828" max="3073" width="8.7265625" style="205"/>
    <col min="3074" max="3074" width="2.26953125" style="205" customWidth="1"/>
    <col min="3075" max="3075" width="26.453125" style="205" customWidth="1"/>
    <col min="3076" max="3076" width="4.36328125" style="205" customWidth="1"/>
    <col min="3077" max="3078" width="21.90625" style="205" customWidth="1"/>
    <col min="3079" max="3080" width="11.26953125" style="205" customWidth="1"/>
    <col min="3081" max="3081" width="3.36328125" style="205" customWidth="1"/>
    <col min="3082" max="3082" width="4.08984375" style="205" customWidth="1"/>
    <col min="3083" max="3083" width="2.7265625" style="205" customWidth="1"/>
    <col min="3084" max="3329" width="8.7265625" style="205"/>
    <col min="3330" max="3330" width="2.26953125" style="205" customWidth="1"/>
    <col min="3331" max="3331" width="26.453125" style="205" customWidth="1"/>
    <col min="3332" max="3332" width="4.36328125" style="205" customWidth="1"/>
    <col min="3333" max="3334" width="21.90625" style="205" customWidth="1"/>
    <col min="3335" max="3336" width="11.26953125" style="205" customWidth="1"/>
    <col min="3337" max="3337" width="3.36328125" style="205" customWidth="1"/>
    <col min="3338" max="3338" width="4.08984375" style="205" customWidth="1"/>
    <col min="3339" max="3339" width="2.7265625" style="205" customWidth="1"/>
    <col min="3340" max="3585" width="8.7265625" style="205"/>
    <col min="3586" max="3586" width="2.26953125" style="205" customWidth="1"/>
    <col min="3587" max="3587" width="26.453125" style="205" customWidth="1"/>
    <col min="3588" max="3588" width="4.36328125" style="205" customWidth="1"/>
    <col min="3589" max="3590" width="21.90625" style="205" customWidth="1"/>
    <col min="3591" max="3592" width="11.26953125" style="205" customWidth="1"/>
    <col min="3593" max="3593" width="3.36328125" style="205" customWidth="1"/>
    <col min="3594" max="3594" width="4.08984375" style="205" customWidth="1"/>
    <col min="3595" max="3595" width="2.7265625" style="205" customWidth="1"/>
    <col min="3596" max="3841" width="8.7265625" style="205"/>
    <col min="3842" max="3842" width="2.26953125" style="205" customWidth="1"/>
    <col min="3843" max="3843" width="26.453125" style="205" customWidth="1"/>
    <col min="3844" max="3844" width="4.36328125" style="205" customWidth="1"/>
    <col min="3845" max="3846" width="21.90625" style="205" customWidth="1"/>
    <col min="3847" max="3848" width="11.26953125" style="205" customWidth="1"/>
    <col min="3849" max="3849" width="3.36328125" style="205" customWidth="1"/>
    <col min="3850" max="3850" width="4.08984375" style="205" customWidth="1"/>
    <col min="3851" max="3851" width="2.7265625" style="205" customWidth="1"/>
    <col min="3852" max="4097" width="8.7265625" style="205"/>
    <col min="4098" max="4098" width="2.26953125" style="205" customWidth="1"/>
    <col min="4099" max="4099" width="26.453125" style="205" customWidth="1"/>
    <col min="4100" max="4100" width="4.36328125" style="205" customWidth="1"/>
    <col min="4101" max="4102" width="21.90625" style="205" customWidth="1"/>
    <col min="4103" max="4104" width="11.26953125" style="205" customWidth="1"/>
    <col min="4105" max="4105" width="3.36328125" style="205" customWidth="1"/>
    <col min="4106" max="4106" width="4.08984375" style="205" customWidth="1"/>
    <col min="4107" max="4107" width="2.7265625" style="205" customWidth="1"/>
    <col min="4108" max="4353" width="8.7265625" style="205"/>
    <col min="4354" max="4354" width="2.26953125" style="205" customWidth="1"/>
    <col min="4355" max="4355" width="26.453125" style="205" customWidth="1"/>
    <col min="4356" max="4356" width="4.36328125" style="205" customWidth="1"/>
    <col min="4357" max="4358" width="21.90625" style="205" customWidth="1"/>
    <col min="4359" max="4360" width="11.26953125" style="205" customWidth="1"/>
    <col min="4361" max="4361" width="3.36328125" style="205" customWidth="1"/>
    <col min="4362" max="4362" width="4.08984375" style="205" customWidth="1"/>
    <col min="4363" max="4363" width="2.7265625" style="205" customWidth="1"/>
    <col min="4364" max="4609" width="8.7265625" style="205"/>
    <col min="4610" max="4610" width="2.26953125" style="205" customWidth="1"/>
    <col min="4611" max="4611" width="26.453125" style="205" customWidth="1"/>
    <col min="4612" max="4612" width="4.36328125" style="205" customWidth="1"/>
    <col min="4613" max="4614" width="21.90625" style="205" customWidth="1"/>
    <col min="4615" max="4616" width="11.26953125" style="205" customWidth="1"/>
    <col min="4617" max="4617" width="3.36328125" style="205" customWidth="1"/>
    <col min="4618" max="4618" width="4.08984375" style="205" customWidth="1"/>
    <col min="4619" max="4619" width="2.7265625" style="205" customWidth="1"/>
    <col min="4620" max="4865" width="8.7265625" style="205"/>
    <col min="4866" max="4866" width="2.26953125" style="205" customWidth="1"/>
    <col min="4867" max="4867" width="26.453125" style="205" customWidth="1"/>
    <col min="4868" max="4868" width="4.36328125" style="205" customWidth="1"/>
    <col min="4869" max="4870" width="21.90625" style="205" customWidth="1"/>
    <col min="4871" max="4872" width="11.26953125" style="205" customWidth="1"/>
    <col min="4873" max="4873" width="3.36328125" style="205" customWidth="1"/>
    <col min="4874" max="4874" width="4.08984375" style="205" customWidth="1"/>
    <col min="4875" max="4875" width="2.7265625" style="205" customWidth="1"/>
    <col min="4876" max="5121" width="8.7265625" style="205"/>
    <col min="5122" max="5122" width="2.26953125" style="205" customWidth="1"/>
    <col min="5123" max="5123" width="26.453125" style="205" customWidth="1"/>
    <col min="5124" max="5124" width="4.36328125" style="205" customWidth="1"/>
    <col min="5125" max="5126" width="21.90625" style="205" customWidth="1"/>
    <col min="5127" max="5128" width="11.26953125" style="205" customWidth="1"/>
    <col min="5129" max="5129" width="3.36328125" style="205" customWidth="1"/>
    <col min="5130" max="5130" width="4.08984375" style="205" customWidth="1"/>
    <col min="5131" max="5131" width="2.7265625" style="205" customWidth="1"/>
    <col min="5132" max="5377" width="8.7265625" style="205"/>
    <col min="5378" max="5378" width="2.26953125" style="205" customWidth="1"/>
    <col min="5379" max="5379" width="26.453125" style="205" customWidth="1"/>
    <col min="5380" max="5380" width="4.36328125" style="205" customWidth="1"/>
    <col min="5381" max="5382" width="21.90625" style="205" customWidth="1"/>
    <col min="5383" max="5384" width="11.26953125" style="205" customWidth="1"/>
    <col min="5385" max="5385" width="3.36328125" style="205" customWidth="1"/>
    <col min="5386" max="5386" width="4.08984375" style="205" customWidth="1"/>
    <col min="5387" max="5387" width="2.7265625" style="205" customWidth="1"/>
    <col min="5388" max="5633" width="8.7265625" style="205"/>
    <col min="5634" max="5634" width="2.26953125" style="205" customWidth="1"/>
    <col min="5635" max="5635" width="26.453125" style="205" customWidth="1"/>
    <col min="5636" max="5636" width="4.36328125" style="205" customWidth="1"/>
    <col min="5637" max="5638" width="21.90625" style="205" customWidth="1"/>
    <col min="5639" max="5640" width="11.26953125" style="205" customWidth="1"/>
    <col min="5641" max="5641" width="3.36328125" style="205" customWidth="1"/>
    <col min="5642" max="5642" width="4.08984375" style="205" customWidth="1"/>
    <col min="5643" max="5643" width="2.7265625" style="205" customWidth="1"/>
    <col min="5644" max="5889" width="8.7265625" style="205"/>
    <col min="5890" max="5890" width="2.26953125" style="205" customWidth="1"/>
    <col min="5891" max="5891" width="26.453125" style="205" customWidth="1"/>
    <col min="5892" max="5892" width="4.36328125" style="205" customWidth="1"/>
    <col min="5893" max="5894" width="21.90625" style="205" customWidth="1"/>
    <col min="5895" max="5896" width="11.26953125" style="205" customWidth="1"/>
    <col min="5897" max="5897" width="3.36328125" style="205" customWidth="1"/>
    <col min="5898" max="5898" width="4.08984375" style="205" customWidth="1"/>
    <col min="5899" max="5899" width="2.7265625" style="205" customWidth="1"/>
    <col min="5900" max="6145" width="8.7265625" style="205"/>
    <col min="6146" max="6146" width="2.26953125" style="205" customWidth="1"/>
    <col min="6147" max="6147" width="26.453125" style="205" customWidth="1"/>
    <col min="6148" max="6148" width="4.36328125" style="205" customWidth="1"/>
    <col min="6149" max="6150" width="21.90625" style="205" customWidth="1"/>
    <col min="6151" max="6152" width="11.26953125" style="205" customWidth="1"/>
    <col min="6153" max="6153" width="3.36328125" style="205" customWidth="1"/>
    <col min="6154" max="6154" width="4.08984375" style="205" customWidth="1"/>
    <col min="6155" max="6155" width="2.7265625" style="205" customWidth="1"/>
    <col min="6156" max="6401" width="8.7265625" style="205"/>
    <col min="6402" max="6402" width="2.26953125" style="205" customWidth="1"/>
    <col min="6403" max="6403" width="26.453125" style="205" customWidth="1"/>
    <col min="6404" max="6404" width="4.36328125" style="205" customWidth="1"/>
    <col min="6405" max="6406" width="21.90625" style="205" customWidth="1"/>
    <col min="6407" max="6408" width="11.26953125" style="205" customWidth="1"/>
    <col min="6409" max="6409" width="3.36328125" style="205" customWidth="1"/>
    <col min="6410" max="6410" width="4.08984375" style="205" customWidth="1"/>
    <col min="6411" max="6411" width="2.7265625" style="205" customWidth="1"/>
    <col min="6412" max="6657" width="8.7265625" style="205"/>
    <col min="6658" max="6658" width="2.26953125" style="205" customWidth="1"/>
    <col min="6659" max="6659" width="26.453125" style="205" customWidth="1"/>
    <col min="6660" max="6660" width="4.36328125" style="205" customWidth="1"/>
    <col min="6661" max="6662" width="21.90625" style="205" customWidth="1"/>
    <col min="6663" max="6664" width="11.26953125" style="205" customWidth="1"/>
    <col min="6665" max="6665" width="3.36328125" style="205" customWidth="1"/>
    <col min="6666" max="6666" width="4.08984375" style="205" customWidth="1"/>
    <col min="6667" max="6667" width="2.7265625" style="205" customWidth="1"/>
    <col min="6668" max="6913" width="8.7265625" style="205"/>
    <col min="6914" max="6914" width="2.26953125" style="205" customWidth="1"/>
    <col min="6915" max="6915" width="26.453125" style="205" customWidth="1"/>
    <col min="6916" max="6916" width="4.36328125" style="205" customWidth="1"/>
    <col min="6917" max="6918" width="21.90625" style="205" customWidth="1"/>
    <col min="6919" max="6920" width="11.26953125" style="205" customWidth="1"/>
    <col min="6921" max="6921" width="3.36328125" style="205" customWidth="1"/>
    <col min="6922" max="6922" width="4.08984375" style="205" customWidth="1"/>
    <col min="6923" max="6923" width="2.7265625" style="205" customWidth="1"/>
    <col min="6924" max="7169" width="8.7265625" style="205"/>
    <col min="7170" max="7170" width="2.26953125" style="205" customWidth="1"/>
    <col min="7171" max="7171" width="26.453125" style="205" customWidth="1"/>
    <col min="7172" max="7172" width="4.36328125" style="205" customWidth="1"/>
    <col min="7173" max="7174" width="21.90625" style="205" customWidth="1"/>
    <col min="7175" max="7176" width="11.26953125" style="205" customWidth="1"/>
    <col min="7177" max="7177" width="3.36328125" style="205" customWidth="1"/>
    <col min="7178" max="7178" width="4.08984375" style="205" customWidth="1"/>
    <col min="7179" max="7179" width="2.7265625" style="205" customWidth="1"/>
    <col min="7180" max="7425" width="8.7265625" style="205"/>
    <col min="7426" max="7426" width="2.26953125" style="205" customWidth="1"/>
    <col min="7427" max="7427" width="26.453125" style="205" customWidth="1"/>
    <col min="7428" max="7428" width="4.36328125" style="205" customWidth="1"/>
    <col min="7429" max="7430" width="21.90625" style="205" customWidth="1"/>
    <col min="7431" max="7432" width="11.26953125" style="205" customWidth="1"/>
    <col min="7433" max="7433" width="3.36328125" style="205" customWidth="1"/>
    <col min="7434" max="7434" width="4.08984375" style="205" customWidth="1"/>
    <col min="7435" max="7435" width="2.7265625" style="205" customWidth="1"/>
    <col min="7436" max="7681" width="8.7265625" style="205"/>
    <col min="7682" max="7682" width="2.26953125" style="205" customWidth="1"/>
    <col min="7683" max="7683" width="26.453125" style="205" customWidth="1"/>
    <col min="7684" max="7684" width="4.36328125" style="205" customWidth="1"/>
    <col min="7685" max="7686" width="21.90625" style="205" customWidth="1"/>
    <col min="7687" max="7688" width="11.26953125" style="205" customWidth="1"/>
    <col min="7689" max="7689" width="3.36328125" style="205" customWidth="1"/>
    <col min="7690" max="7690" width="4.08984375" style="205" customWidth="1"/>
    <col min="7691" max="7691" width="2.7265625" style="205" customWidth="1"/>
    <col min="7692" max="7937" width="8.7265625" style="205"/>
    <col min="7938" max="7938" width="2.26953125" style="205" customWidth="1"/>
    <col min="7939" max="7939" width="26.453125" style="205" customWidth="1"/>
    <col min="7940" max="7940" width="4.36328125" style="205" customWidth="1"/>
    <col min="7941" max="7942" width="21.90625" style="205" customWidth="1"/>
    <col min="7943" max="7944" width="11.26953125" style="205" customWidth="1"/>
    <col min="7945" max="7945" width="3.36328125" style="205" customWidth="1"/>
    <col min="7946" max="7946" width="4.08984375" style="205" customWidth="1"/>
    <col min="7947" max="7947" width="2.7265625" style="205" customWidth="1"/>
    <col min="7948" max="8193" width="8.7265625" style="205"/>
    <col min="8194" max="8194" width="2.26953125" style="205" customWidth="1"/>
    <col min="8195" max="8195" width="26.453125" style="205" customWidth="1"/>
    <col min="8196" max="8196" width="4.36328125" style="205" customWidth="1"/>
    <col min="8197" max="8198" width="21.90625" style="205" customWidth="1"/>
    <col min="8199" max="8200" width="11.26953125" style="205" customWidth="1"/>
    <col min="8201" max="8201" width="3.36328125" style="205" customWidth="1"/>
    <col min="8202" max="8202" width="4.08984375" style="205" customWidth="1"/>
    <col min="8203" max="8203" width="2.7265625" style="205" customWidth="1"/>
    <col min="8204" max="8449" width="8.7265625" style="205"/>
    <col min="8450" max="8450" width="2.26953125" style="205" customWidth="1"/>
    <col min="8451" max="8451" width="26.453125" style="205" customWidth="1"/>
    <col min="8452" max="8452" width="4.36328125" style="205" customWidth="1"/>
    <col min="8453" max="8454" width="21.90625" style="205" customWidth="1"/>
    <col min="8455" max="8456" width="11.26953125" style="205" customWidth="1"/>
    <col min="8457" max="8457" width="3.36328125" style="205" customWidth="1"/>
    <col min="8458" max="8458" width="4.08984375" style="205" customWidth="1"/>
    <col min="8459" max="8459" width="2.7265625" style="205" customWidth="1"/>
    <col min="8460" max="8705" width="8.7265625" style="205"/>
    <col min="8706" max="8706" width="2.26953125" style="205" customWidth="1"/>
    <col min="8707" max="8707" width="26.453125" style="205" customWidth="1"/>
    <col min="8708" max="8708" width="4.36328125" style="205" customWidth="1"/>
    <col min="8709" max="8710" width="21.90625" style="205" customWidth="1"/>
    <col min="8711" max="8712" width="11.26953125" style="205" customWidth="1"/>
    <col min="8713" max="8713" width="3.36328125" style="205" customWidth="1"/>
    <col min="8714" max="8714" width="4.08984375" style="205" customWidth="1"/>
    <col min="8715" max="8715" width="2.7265625" style="205" customWidth="1"/>
    <col min="8716" max="8961" width="8.7265625" style="205"/>
    <col min="8962" max="8962" width="2.26953125" style="205" customWidth="1"/>
    <col min="8963" max="8963" width="26.453125" style="205" customWidth="1"/>
    <col min="8964" max="8964" width="4.36328125" style="205" customWidth="1"/>
    <col min="8965" max="8966" width="21.90625" style="205" customWidth="1"/>
    <col min="8967" max="8968" width="11.26953125" style="205" customWidth="1"/>
    <col min="8969" max="8969" width="3.36328125" style="205" customWidth="1"/>
    <col min="8970" max="8970" width="4.08984375" style="205" customWidth="1"/>
    <col min="8971" max="8971" width="2.7265625" style="205" customWidth="1"/>
    <col min="8972" max="9217" width="8.7265625" style="205"/>
    <col min="9218" max="9218" width="2.26953125" style="205" customWidth="1"/>
    <col min="9219" max="9219" width="26.453125" style="205" customWidth="1"/>
    <col min="9220" max="9220" width="4.36328125" style="205" customWidth="1"/>
    <col min="9221" max="9222" width="21.90625" style="205" customWidth="1"/>
    <col min="9223" max="9224" width="11.26953125" style="205" customWidth="1"/>
    <col min="9225" max="9225" width="3.36328125" style="205" customWidth="1"/>
    <col min="9226" max="9226" width="4.08984375" style="205" customWidth="1"/>
    <col min="9227" max="9227" width="2.7265625" style="205" customWidth="1"/>
    <col min="9228" max="9473" width="8.7265625" style="205"/>
    <col min="9474" max="9474" width="2.26953125" style="205" customWidth="1"/>
    <col min="9475" max="9475" width="26.453125" style="205" customWidth="1"/>
    <col min="9476" max="9476" width="4.36328125" style="205" customWidth="1"/>
    <col min="9477" max="9478" width="21.90625" style="205" customWidth="1"/>
    <col min="9479" max="9480" width="11.26953125" style="205" customWidth="1"/>
    <col min="9481" max="9481" width="3.36328125" style="205" customWidth="1"/>
    <col min="9482" max="9482" width="4.08984375" style="205" customWidth="1"/>
    <col min="9483" max="9483" width="2.7265625" style="205" customWidth="1"/>
    <col min="9484" max="9729" width="8.7265625" style="205"/>
    <col min="9730" max="9730" width="2.26953125" style="205" customWidth="1"/>
    <col min="9731" max="9731" width="26.453125" style="205" customWidth="1"/>
    <col min="9732" max="9732" width="4.36328125" style="205" customWidth="1"/>
    <col min="9733" max="9734" width="21.90625" style="205" customWidth="1"/>
    <col min="9735" max="9736" width="11.26953125" style="205" customWidth="1"/>
    <col min="9737" max="9737" width="3.36328125" style="205" customWidth="1"/>
    <col min="9738" max="9738" width="4.08984375" style="205" customWidth="1"/>
    <col min="9739" max="9739" width="2.7265625" style="205" customWidth="1"/>
    <col min="9740" max="9985" width="8.7265625" style="205"/>
    <col min="9986" max="9986" width="2.26953125" style="205" customWidth="1"/>
    <col min="9987" max="9987" width="26.453125" style="205" customWidth="1"/>
    <col min="9988" max="9988" width="4.36328125" style="205" customWidth="1"/>
    <col min="9989" max="9990" width="21.90625" style="205" customWidth="1"/>
    <col min="9991" max="9992" width="11.26953125" style="205" customWidth="1"/>
    <col min="9993" max="9993" width="3.36328125" style="205" customWidth="1"/>
    <col min="9994" max="9994" width="4.08984375" style="205" customWidth="1"/>
    <col min="9995" max="9995" width="2.7265625" style="205" customWidth="1"/>
    <col min="9996" max="10241" width="8.7265625" style="205"/>
    <col min="10242" max="10242" width="2.26953125" style="205" customWidth="1"/>
    <col min="10243" max="10243" width="26.453125" style="205" customWidth="1"/>
    <col min="10244" max="10244" width="4.36328125" style="205" customWidth="1"/>
    <col min="10245" max="10246" width="21.90625" style="205" customWidth="1"/>
    <col min="10247" max="10248" width="11.26953125" style="205" customWidth="1"/>
    <col min="10249" max="10249" width="3.36328125" style="205" customWidth="1"/>
    <col min="10250" max="10250" width="4.08984375" style="205" customWidth="1"/>
    <col min="10251" max="10251" width="2.7265625" style="205" customWidth="1"/>
    <col min="10252" max="10497" width="8.7265625" style="205"/>
    <col min="10498" max="10498" width="2.26953125" style="205" customWidth="1"/>
    <col min="10499" max="10499" width="26.453125" style="205" customWidth="1"/>
    <col min="10500" max="10500" width="4.36328125" style="205" customWidth="1"/>
    <col min="10501" max="10502" width="21.90625" style="205" customWidth="1"/>
    <col min="10503" max="10504" width="11.26953125" style="205" customWidth="1"/>
    <col min="10505" max="10505" width="3.36328125" style="205" customWidth="1"/>
    <col min="10506" max="10506" width="4.08984375" style="205" customWidth="1"/>
    <col min="10507" max="10507" width="2.7265625" style="205" customWidth="1"/>
    <col min="10508" max="10753" width="8.7265625" style="205"/>
    <col min="10754" max="10754" width="2.26953125" style="205" customWidth="1"/>
    <col min="10755" max="10755" width="26.453125" style="205" customWidth="1"/>
    <col min="10756" max="10756" width="4.36328125" style="205" customWidth="1"/>
    <col min="10757" max="10758" width="21.90625" style="205" customWidth="1"/>
    <col min="10759" max="10760" width="11.26953125" style="205" customWidth="1"/>
    <col min="10761" max="10761" width="3.36328125" style="205" customWidth="1"/>
    <col min="10762" max="10762" width="4.08984375" style="205" customWidth="1"/>
    <col min="10763" max="10763" width="2.7265625" style="205" customWidth="1"/>
    <col min="10764" max="11009" width="8.7265625" style="205"/>
    <col min="11010" max="11010" width="2.26953125" style="205" customWidth="1"/>
    <col min="11011" max="11011" width="26.453125" style="205" customWidth="1"/>
    <col min="11012" max="11012" width="4.36328125" style="205" customWidth="1"/>
    <col min="11013" max="11014" width="21.90625" style="205" customWidth="1"/>
    <col min="11015" max="11016" width="11.26953125" style="205" customWidth="1"/>
    <col min="11017" max="11017" width="3.36328125" style="205" customWidth="1"/>
    <col min="11018" max="11018" width="4.08984375" style="205" customWidth="1"/>
    <col min="11019" max="11019" width="2.7265625" style="205" customWidth="1"/>
    <col min="11020" max="11265" width="8.7265625" style="205"/>
    <col min="11266" max="11266" width="2.26953125" style="205" customWidth="1"/>
    <col min="11267" max="11267" width="26.453125" style="205" customWidth="1"/>
    <col min="11268" max="11268" width="4.36328125" style="205" customWidth="1"/>
    <col min="11269" max="11270" width="21.90625" style="205" customWidth="1"/>
    <col min="11271" max="11272" width="11.26953125" style="205" customWidth="1"/>
    <col min="11273" max="11273" width="3.36328125" style="205" customWidth="1"/>
    <col min="11274" max="11274" width="4.08984375" style="205" customWidth="1"/>
    <col min="11275" max="11275" width="2.7265625" style="205" customWidth="1"/>
    <col min="11276" max="11521" width="8.7265625" style="205"/>
    <col min="11522" max="11522" width="2.26953125" style="205" customWidth="1"/>
    <col min="11523" max="11523" width="26.453125" style="205" customWidth="1"/>
    <col min="11524" max="11524" width="4.36328125" style="205" customWidth="1"/>
    <col min="11525" max="11526" width="21.90625" style="205" customWidth="1"/>
    <col min="11527" max="11528" width="11.26953125" style="205" customWidth="1"/>
    <col min="11529" max="11529" width="3.36328125" style="205" customWidth="1"/>
    <col min="11530" max="11530" width="4.08984375" style="205" customWidth="1"/>
    <col min="11531" max="11531" width="2.7265625" style="205" customWidth="1"/>
    <col min="11532" max="11777" width="8.7265625" style="205"/>
    <col min="11778" max="11778" width="2.26953125" style="205" customWidth="1"/>
    <col min="11779" max="11779" width="26.453125" style="205" customWidth="1"/>
    <col min="11780" max="11780" width="4.36328125" style="205" customWidth="1"/>
    <col min="11781" max="11782" width="21.90625" style="205" customWidth="1"/>
    <col min="11783" max="11784" width="11.26953125" style="205" customWidth="1"/>
    <col min="11785" max="11785" width="3.36328125" style="205" customWidth="1"/>
    <col min="11786" max="11786" width="4.08984375" style="205" customWidth="1"/>
    <col min="11787" max="11787" width="2.7265625" style="205" customWidth="1"/>
    <col min="11788" max="12033" width="8.7265625" style="205"/>
    <col min="12034" max="12034" width="2.26953125" style="205" customWidth="1"/>
    <col min="12035" max="12035" width="26.453125" style="205" customWidth="1"/>
    <col min="12036" max="12036" width="4.36328125" style="205" customWidth="1"/>
    <col min="12037" max="12038" width="21.90625" style="205" customWidth="1"/>
    <col min="12039" max="12040" width="11.26953125" style="205" customWidth="1"/>
    <col min="12041" max="12041" width="3.36328125" style="205" customWidth="1"/>
    <col min="12042" max="12042" width="4.08984375" style="205" customWidth="1"/>
    <col min="12043" max="12043" width="2.7265625" style="205" customWidth="1"/>
    <col min="12044" max="12289" width="8.7265625" style="205"/>
    <col min="12290" max="12290" width="2.26953125" style="205" customWidth="1"/>
    <col min="12291" max="12291" width="26.453125" style="205" customWidth="1"/>
    <col min="12292" max="12292" width="4.36328125" style="205" customWidth="1"/>
    <col min="12293" max="12294" width="21.90625" style="205" customWidth="1"/>
    <col min="12295" max="12296" width="11.26953125" style="205" customWidth="1"/>
    <col min="12297" max="12297" width="3.36328125" style="205" customWidth="1"/>
    <col min="12298" max="12298" width="4.08984375" style="205" customWidth="1"/>
    <col min="12299" max="12299" width="2.7265625" style="205" customWidth="1"/>
    <col min="12300" max="12545" width="8.7265625" style="205"/>
    <col min="12546" max="12546" width="2.26953125" style="205" customWidth="1"/>
    <col min="12547" max="12547" width="26.453125" style="205" customWidth="1"/>
    <col min="12548" max="12548" width="4.36328125" style="205" customWidth="1"/>
    <col min="12549" max="12550" width="21.90625" style="205" customWidth="1"/>
    <col min="12551" max="12552" width="11.26953125" style="205" customWidth="1"/>
    <col min="12553" max="12553" width="3.36328125" style="205" customWidth="1"/>
    <col min="12554" max="12554" width="4.08984375" style="205" customWidth="1"/>
    <col min="12555" max="12555" width="2.7265625" style="205" customWidth="1"/>
    <col min="12556" max="12801" width="8.7265625" style="205"/>
    <col min="12802" max="12802" width="2.26953125" style="205" customWidth="1"/>
    <col min="12803" max="12803" width="26.453125" style="205" customWidth="1"/>
    <col min="12804" max="12804" width="4.36328125" style="205" customWidth="1"/>
    <col min="12805" max="12806" width="21.90625" style="205" customWidth="1"/>
    <col min="12807" max="12808" width="11.26953125" style="205" customWidth="1"/>
    <col min="12809" max="12809" width="3.36328125" style="205" customWidth="1"/>
    <col min="12810" max="12810" width="4.08984375" style="205" customWidth="1"/>
    <col min="12811" max="12811" width="2.7265625" style="205" customWidth="1"/>
    <col min="12812" max="13057" width="8.7265625" style="205"/>
    <col min="13058" max="13058" width="2.26953125" style="205" customWidth="1"/>
    <col min="13059" max="13059" width="26.453125" style="205" customWidth="1"/>
    <col min="13060" max="13060" width="4.36328125" style="205" customWidth="1"/>
    <col min="13061" max="13062" width="21.90625" style="205" customWidth="1"/>
    <col min="13063" max="13064" width="11.26953125" style="205" customWidth="1"/>
    <col min="13065" max="13065" width="3.36328125" style="205" customWidth="1"/>
    <col min="13066" max="13066" width="4.08984375" style="205" customWidth="1"/>
    <col min="13067" max="13067" width="2.7265625" style="205" customWidth="1"/>
    <col min="13068" max="13313" width="8.7265625" style="205"/>
    <col min="13314" max="13314" width="2.26953125" style="205" customWidth="1"/>
    <col min="13315" max="13315" width="26.453125" style="205" customWidth="1"/>
    <col min="13316" max="13316" width="4.36328125" style="205" customWidth="1"/>
    <col min="13317" max="13318" width="21.90625" style="205" customWidth="1"/>
    <col min="13319" max="13320" width="11.26953125" style="205" customWidth="1"/>
    <col min="13321" max="13321" width="3.36328125" style="205" customWidth="1"/>
    <col min="13322" max="13322" width="4.08984375" style="205" customWidth="1"/>
    <col min="13323" max="13323" width="2.7265625" style="205" customWidth="1"/>
    <col min="13324" max="13569" width="8.7265625" style="205"/>
    <col min="13570" max="13570" width="2.26953125" style="205" customWidth="1"/>
    <col min="13571" max="13571" width="26.453125" style="205" customWidth="1"/>
    <col min="13572" max="13572" width="4.36328125" style="205" customWidth="1"/>
    <col min="13573" max="13574" width="21.90625" style="205" customWidth="1"/>
    <col min="13575" max="13576" width="11.26953125" style="205" customWidth="1"/>
    <col min="13577" max="13577" width="3.36328125" style="205" customWidth="1"/>
    <col min="13578" max="13578" width="4.08984375" style="205" customWidth="1"/>
    <col min="13579" max="13579" width="2.7265625" style="205" customWidth="1"/>
    <col min="13580" max="13825" width="8.7265625" style="205"/>
    <col min="13826" max="13826" width="2.26953125" style="205" customWidth="1"/>
    <col min="13827" max="13827" width="26.453125" style="205" customWidth="1"/>
    <col min="13828" max="13828" width="4.36328125" style="205" customWidth="1"/>
    <col min="13829" max="13830" width="21.90625" style="205" customWidth="1"/>
    <col min="13831" max="13832" width="11.26953125" style="205" customWidth="1"/>
    <col min="13833" max="13833" width="3.36328125" style="205" customWidth="1"/>
    <col min="13834" max="13834" width="4.08984375" style="205" customWidth="1"/>
    <col min="13835" max="13835" width="2.7265625" style="205" customWidth="1"/>
    <col min="13836" max="14081" width="8.7265625" style="205"/>
    <col min="14082" max="14082" width="2.26953125" style="205" customWidth="1"/>
    <col min="14083" max="14083" width="26.453125" style="205" customWidth="1"/>
    <col min="14084" max="14084" width="4.36328125" style="205" customWidth="1"/>
    <col min="14085" max="14086" width="21.90625" style="205" customWidth="1"/>
    <col min="14087" max="14088" width="11.26953125" style="205" customWidth="1"/>
    <col min="14089" max="14089" width="3.36328125" style="205" customWidth="1"/>
    <col min="14090" max="14090" width="4.08984375" style="205" customWidth="1"/>
    <col min="14091" max="14091" width="2.7265625" style="205" customWidth="1"/>
    <col min="14092" max="14337" width="8.7265625" style="205"/>
    <col min="14338" max="14338" width="2.26953125" style="205" customWidth="1"/>
    <col min="14339" max="14339" width="26.453125" style="205" customWidth="1"/>
    <col min="14340" max="14340" width="4.36328125" style="205" customWidth="1"/>
    <col min="14341" max="14342" width="21.90625" style="205" customWidth="1"/>
    <col min="14343" max="14344" width="11.26953125" style="205" customWidth="1"/>
    <col min="14345" max="14345" width="3.36328125" style="205" customWidth="1"/>
    <col min="14346" max="14346" width="4.08984375" style="205" customWidth="1"/>
    <col min="14347" max="14347" width="2.7265625" style="205" customWidth="1"/>
    <col min="14348" max="14593" width="8.7265625" style="205"/>
    <col min="14594" max="14594" width="2.26953125" style="205" customWidth="1"/>
    <col min="14595" max="14595" width="26.453125" style="205" customWidth="1"/>
    <col min="14596" max="14596" width="4.36328125" style="205" customWidth="1"/>
    <col min="14597" max="14598" width="21.90625" style="205" customWidth="1"/>
    <col min="14599" max="14600" width="11.26953125" style="205" customWidth="1"/>
    <col min="14601" max="14601" width="3.36328125" style="205" customWidth="1"/>
    <col min="14602" max="14602" width="4.08984375" style="205" customWidth="1"/>
    <col min="14603" max="14603" width="2.7265625" style="205" customWidth="1"/>
    <col min="14604" max="14849" width="8.7265625" style="205"/>
    <col min="14850" max="14850" width="2.26953125" style="205" customWidth="1"/>
    <col min="14851" max="14851" width="26.453125" style="205" customWidth="1"/>
    <col min="14852" max="14852" width="4.36328125" style="205" customWidth="1"/>
    <col min="14853" max="14854" width="21.90625" style="205" customWidth="1"/>
    <col min="14855" max="14856" width="11.26953125" style="205" customWidth="1"/>
    <col min="14857" max="14857" width="3.36328125" style="205" customWidth="1"/>
    <col min="14858" max="14858" width="4.08984375" style="205" customWidth="1"/>
    <col min="14859" max="14859" width="2.7265625" style="205" customWidth="1"/>
    <col min="14860" max="15105" width="8.7265625" style="205"/>
    <col min="15106" max="15106" width="2.26953125" style="205" customWidth="1"/>
    <col min="15107" max="15107" width="26.453125" style="205" customWidth="1"/>
    <col min="15108" max="15108" width="4.36328125" style="205" customWidth="1"/>
    <col min="15109" max="15110" width="21.90625" style="205" customWidth="1"/>
    <col min="15111" max="15112" width="11.26953125" style="205" customWidth="1"/>
    <col min="15113" max="15113" width="3.36328125" style="205" customWidth="1"/>
    <col min="15114" max="15114" width="4.08984375" style="205" customWidth="1"/>
    <col min="15115" max="15115" width="2.7265625" style="205" customWidth="1"/>
    <col min="15116" max="15361" width="8.7265625" style="205"/>
    <col min="15362" max="15362" width="2.26953125" style="205" customWidth="1"/>
    <col min="15363" max="15363" width="26.453125" style="205" customWidth="1"/>
    <col min="15364" max="15364" width="4.36328125" style="205" customWidth="1"/>
    <col min="15365" max="15366" width="21.90625" style="205" customWidth="1"/>
    <col min="15367" max="15368" width="11.26953125" style="205" customWidth="1"/>
    <col min="15369" max="15369" width="3.36328125" style="205" customWidth="1"/>
    <col min="15370" max="15370" width="4.08984375" style="205" customWidth="1"/>
    <col min="15371" max="15371" width="2.7265625" style="205" customWidth="1"/>
    <col min="15372" max="15617" width="8.7265625" style="205"/>
    <col min="15618" max="15618" width="2.26953125" style="205" customWidth="1"/>
    <col min="15619" max="15619" width="26.453125" style="205" customWidth="1"/>
    <col min="15620" max="15620" width="4.36328125" style="205" customWidth="1"/>
    <col min="15621" max="15622" width="21.90625" style="205" customWidth="1"/>
    <col min="15623" max="15624" width="11.26953125" style="205" customWidth="1"/>
    <col min="15625" max="15625" width="3.36328125" style="205" customWidth="1"/>
    <col min="15626" max="15626" width="4.08984375" style="205" customWidth="1"/>
    <col min="15627" max="15627" width="2.7265625" style="205" customWidth="1"/>
    <col min="15628" max="15873" width="8.7265625" style="205"/>
    <col min="15874" max="15874" width="2.26953125" style="205" customWidth="1"/>
    <col min="15875" max="15875" width="26.453125" style="205" customWidth="1"/>
    <col min="15876" max="15876" width="4.36328125" style="205" customWidth="1"/>
    <col min="15877" max="15878" width="21.90625" style="205" customWidth="1"/>
    <col min="15879" max="15880" width="11.26953125" style="205" customWidth="1"/>
    <col min="15881" max="15881" width="3.36328125" style="205" customWidth="1"/>
    <col min="15882" max="15882" width="4.08984375" style="205" customWidth="1"/>
    <col min="15883" max="15883" width="2.7265625" style="205" customWidth="1"/>
    <col min="15884" max="16129" width="8.7265625" style="205"/>
    <col min="16130" max="16130" width="2.26953125" style="205" customWidth="1"/>
    <col min="16131" max="16131" width="26.453125" style="205" customWidth="1"/>
    <col min="16132" max="16132" width="4.36328125" style="205" customWidth="1"/>
    <col min="16133" max="16134" width="21.90625" style="205" customWidth="1"/>
    <col min="16135" max="16136" width="11.26953125" style="205" customWidth="1"/>
    <col min="16137" max="16137" width="3.36328125" style="205" customWidth="1"/>
    <col min="16138" max="16138" width="4.08984375" style="205" customWidth="1"/>
    <col min="16139" max="16139" width="2.7265625" style="205" customWidth="1"/>
    <col min="16140" max="16384" width="8.7265625" style="205"/>
  </cols>
  <sheetData>
    <row r="1" spans="1:10" ht="20.149999999999999" customHeight="1">
      <c r="A1" s="205" t="s">
        <v>454</v>
      </c>
    </row>
    <row r="2" spans="1:10" customFormat="1" ht="20.149999999999999" customHeight="1">
      <c r="A2" s="761"/>
      <c r="B2" s="639"/>
      <c r="C2" s="639"/>
      <c r="D2" s="639"/>
      <c r="E2" s="639"/>
      <c r="F2" s="639"/>
      <c r="G2" s="639"/>
      <c r="H2" s="639"/>
      <c r="I2" s="762" t="s">
        <v>453</v>
      </c>
      <c r="J2" s="639"/>
    </row>
    <row r="3" spans="1:10" customFormat="1" ht="20.149999999999999" customHeight="1">
      <c r="A3" s="761"/>
      <c r="B3" s="639"/>
      <c r="C3" s="639"/>
      <c r="D3" s="639"/>
      <c r="E3" s="639"/>
      <c r="F3" s="639"/>
      <c r="G3" s="639"/>
      <c r="H3" s="639"/>
      <c r="I3" s="763"/>
      <c r="J3" s="639"/>
    </row>
    <row r="4" spans="1:10" customFormat="1" ht="20.149999999999999" customHeight="1">
      <c r="A4" s="761"/>
      <c r="B4" s="1076" t="s">
        <v>452</v>
      </c>
      <c r="C4" s="1076"/>
      <c r="D4" s="1076"/>
      <c r="E4" s="1076"/>
      <c r="F4" s="1076"/>
      <c r="G4" s="1076"/>
      <c r="H4" s="1076"/>
      <c r="I4" s="1076"/>
      <c r="J4" s="639"/>
    </row>
    <row r="5" spans="1:10" customFormat="1" ht="20.149999999999999" customHeight="1">
      <c r="A5" s="761"/>
      <c r="B5" s="764"/>
      <c r="C5" s="764"/>
      <c r="D5" s="765"/>
      <c r="E5" s="764"/>
      <c r="F5" s="762"/>
      <c r="G5" s="764"/>
      <c r="H5" s="764"/>
      <c r="I5" s="764"/>
      <c r="J5" s="639"/>
    </row>
    <row r="6" spans="1:10" customFormat="1" ht="30" customHeight="1">
      <c r="A6" s="766"/>
      <c r="B6" s="767" t="s">
        <v>43</v>
      </c>
      <c r="C6" s="1068"/>
      <c r="D6" s="1070"/>
      <c r="E6" s="1070"/>
      <c r="F6" s="1070"/>
      <c r="G6" s="1070"/>
      <c r="H6" s="1070"/>
      <c r="I6" s="1069"/>
      <c r="J6" s="639"/>
    </row>
    <row r="7" spans="1:10" customFormat="1" ht="30" customHeight="1">
      <c r="A7" s="639"/>
      <c r="B7" s="767" t="s">
        <v>451</v>
      </c>
      <c r="C7" s="1068" t="s">
        <v>450</v>
      </c>
      <c r="D7" s="1070"/>
      <c r="E7" s="1070"/>
      <c r="F7" s="1070"/>
      <c r="G7" s="1070"/>
      <c r="H7" s="1070"/>
      <c r="I7" s="1069"/>
      <c r="J7" s="639"/>
    </row>
    <row r="8" spans="1:10" customFormat="1" ht="30" customHeight="1">
      <c r="A8" s="639"/>
      <c r="B8" s="768"/>
      <c r="C8" s="768"/>
      <c r="D8" s="768"/>
      <c r="E8" s="768"/>
      <c r="F8" s="768"/>
      <c r="G8" s="768"/>
      <c r="H8" s="768"/>
      <c r="I8" s="768"/>
      <c r="J8" s="639"/>
    </row>
    <row r="9" spans="1:10" customFormat="1" ht="19.5" customHeight="1">
      <c r="A9" s="639"/>
      <c r="B9" s="769" t="s">
        <v>449</v>
      </c>
      <c r="C9" s="768"/>
      <c r="D9" s="768"/>
      <c r="E9" s="768"/>
      <c r="F9" s="768"/>
      <c r="G9" s="768"/>
      <c r="H9" s="768"/>
      <c r="I9" s="768"/>
      <c r="J9" s="639"/>
    </row>
    <row r="10" spans="1:10" customFormat="1" ht="19.5" customHeight="1">
      <c r="A10" s="639"/>
      <c r="B10" s="1068" t="s">
        <v>448</v>
      </c>
      <c r="C10" s="1070"/>
      <c r="D10" s="1070"/>
      <c r="E10" s="1070"/>
      <c r="F10" s="1070"/>
      <c r="G10" s="1070"/>
      <c r="H10" s="1068" t="s">
        <v>447</v>
      </c>
      <c r="I10" s="1069"/>
      <c r="J10" s="639"/>
    </row>
    <row r="11" spans="1:10" customFormat="1" ht="75" customHeight="1">
      <c r="A11" s="639"/>
      <c r="B11" s="1071" t="s">
        <v>446</v>
      </c>
      <c r="C11" s="1073" t="s">
        <v>445</v>
      </c>
      <c r="D11" s="1074"/>
      <c r="E11" s="1074"/>
      <c r="F11" s="1074"/>
      <c r="G11" s="1074"/>
      <c r="H11" s="1068"/>
      <c r="I11" s="1069"/>
      <c r="J11" s="639"/>
    </row>
    <row r="12" spans="1:10" customFormat="1" ht="75" customHeight="1">
      <c r="A12" s="639"/>
      <c r="B12" s="1072"/>
      <c r="C12" s="1073" t="s">
        <v>444</v>
      </c>
      <c r="D12" s="1074"/>
      <c r="E12" s="1074"/>
      <c r="F12" s="1074"/>
      <c r="G12" s="1074"/>
      <c r="H12" s="1068"/>
      <c r="I12" s="1069"/>
      <c r="J12" s="639"/>
    </row>
    <row r="13" spans="1:10" customFormat="1" ht="75" customHeight="1">
      <c r="A13" s="639"/>
      <c r="B13" s="1071" t="s">
        <v>443</v>
      </c>
      <c r="C13" s="1073" t="s">
        <v>442</v>
      </c>
      <c r="D13" s="1074"/>
      <c r="E13" s="1074"/>
      <c r="F13" s="1074"/>
      <c r="G13" s="1074"/>
      <c r="H13" s="1068"/>
      <c r="I13" s="1069"/>
      <c r="J13" s="639"/>
    </row>
    <row r="14" spans="1:10" customFormat="1" ht="75" customHeight="1">
      <c r="A14" s="639"/>
      <c r="B14" s="1075"/>
      <c r="C14" s="1073" t="s">
        <v>441</v>
      </c>
      <c r="D14" s="1074"/>
      <c r="E14" s="1074"/>
      <c r="F14" s="1074"/>
      <c r="G14" s="1074"/>
      <c r="H14" s="1068"/>
      <c r="I14" s="1069"/>
      <c r="J14" s="639"/>
    </row>
    <row r="15" spans="1:10" customFormat="1" ht="75" customHeight="1">
      <c r="A15" s="639"/>
      <c r="B15" s="1071" t="s">
        <v>440</v>
      </c>
      <c r="C15" s="1073" t="s">
        <v>439</v>
      </c>
      <c r="D15" s="1074"/>
      <c r="E15" s="1074"/>
      <c r="F15" s="1074"/>
      <c r="G15" s="1081"/>
      <c r="H15" s="1068"/>
      <c r="I15" s="1069"/>
      <c r="J15" s="639"/>
    </row>
    <row r="16" spans="1:10" customFormat="1" ht="75" customHeight="1">
      <c r="A16" s="639"/>
      <c r="B16" s="1072"/>
      <c r="C16" s="1087" t="s">
        <v>438</v>
      </c>
      <c r="D16" s="1088"/>
      <c r="E16" s="1088"/>
      <c r="F16" s="1088"/>
      <c r="G16" s="1088"/>
      <c r="H16" s="1068"/>
      <c r="I16" s="1069"/>
      <c r="J16" s="639"/>
    </row>
    <row r="17" spans="1:11" customFormat="1" ht="15" customHeight="1">
      <c r="A17" s="639"/>
      <c r="B17" s="770"/>
      <c r="C17" s="770"/>
      <c r="D17" s="770"/>
      <c r="E17" s="770"/>
      <c r="F17" s="770"/>
      <c r="G17" s="770"/>
      <c r="H17" s="771"/>
      <c r="I17" s="771"/>
      <c r="J17" s="639"/>
    </row>
    <row r="18" spans="1:11" customFormat="1" ht="15" customHeight="1">
      <c r="A18" s="639"/>
      <c r="B18" s="772" t="s">
        <v>437</v>
      </c>
      <c r="C18" s="772"/>
      <c r="D18" s="772"/>
      <c r="E18" s="772"/>
      <c r="F18" s="772"/>
      <c r="G18" s="772"/>
      <c r="H18" s="772"/>
      <c r="I18" s="772"/>
      <c r="J18" s="639"/>
    </row>
    <row r="19" spans="1:11" customFormat="1">
      <c r="A19" s="639"/>
      <c r="B19" s="1082" t="s">
        <v>436</v>
      </c>
      <c r="C19" s="1083"/>
      <c r="D19" s="1083"/>
      <c r="E19" s="1083"/>
      <c r="F19" s="1083"/>
      <c r="G19" s="1084"/>
      <c r="H19" s="773" t="s">
        <v>435</v>
      </c>
      <c r="I19" s="773"/>
      <c r="J19" s="639"/>
    </row>
    <row r="20" spans="1:11" customFormat="1">
      <c r="A20" s="639"/>
      <c r="B20" s="774">
        <v>1</v>
      </c>
      <c r="C20" s="1078" t="s">
        <v>434</v>
      </c>
      <c r="D20" s="1079"/>
      <c r="E20" s="1079"/>
      <c r="F20" s="1079"/>
      <c r="G20" s="1080"/>
      <c r="H20" s="1068"/>
      <c r="I20" s="1069"/>
      <c r="J20" s="639"/>
    </row>
    <row r="21" spans="1:11" customFormat="1" ht="18.75" customHeight="1">
      <c r="A21" s="639"/>
      <c r="B21" s="774">
        <v>2</v>
      </c>
      <c r="C21" s="1078" t="s">
        <v>433</v>
      </c>
      <c r="D21" s="1079"/>
      <c r="E21" s="1079"/>
      <c r="F21" s="1079"/>
      <c r="G21" s="1080"/>
      <c r="H21" s="1068"/>
      <c r="I21" s="1069"/>
      <c r="J21" s="639"/>
    </row>
    <row r="22" spans="1:11" customFormat="1" ht="17.25" customHeight="1">
      <c r="A22" s="639"/>
      <c r="B22" s="774">
        <v>3</v>
      </c>
      <c r="C22" s="1085" t="s">
        <v>432</v>
      </c>
      <c r="D22" s="1085"/>
      <c r="E22" s="1085"/>
      <c r="F22" s="1086"/>
      <c r="G22" s="1086"/>
      <c r="H22" s="1068"/>
      <c r="I22" s="1069"/>
      <c r="J22" s="775"/>
      <c r="K22" s="775"/>
    </row>
    <row r="23" spans="1:11" customFormat="1" ht="17.25" customHeight="1">
      <c r="A23" s="639"/>
      <c r="B23" s="776"/>
      <c r="C23" s="775"/>
      <c r="D23" s="775"/>
      <c r="E23" s="775"/>
      <c r="F23" s="775"/>
      <c r="G23" s="775"/>
      <c r="H23" s="775"/>
      <c r="I23" s="775"/>
      <c r="J23" s="775"/>
      <c r="K23" s="775"/>
    </row>
    <row r="24" spans="1:11" customFormat="1" ht="17.25" customHeight="1">
      <c r="A24" s="639"/>
      <c r="B24" s="1077" t="s">
        <v>431</v>
      </c>
      <c r="C24" s="1077"/>
      <c r="D24" s="1077"/>
      <c r="E24" s="1077"/>
      <c r="F24" s="1077"/>
      <c r="G24" s="1077"/>
      <c r="H24" s="1077"/>
      <c r="I24" s="1077"/>
      <c r="J24" s="775"/>
      <c r="K24" s="775"/>
    </row>
    <row r="25" spans="1:11" customFormat="1" ht="17.25" customHeight="1">
      <c r="A25" s="639"/>
      <c r="B25" s="1077"/>
      <c r="C25" s="1077"/>
      <c r="D25" s="1077"/>
      <c r="E25" s="1077"/>
      <c r="F25" s="1077"/>
      <c r="G25" s="1077"/>
      <c r="H25" s="1077"/>
      <c r="I25" s="1077"/>
      <c r="J25" s="775"/>
      <c r="K25" s="775"/>
    </row>
    <row r="26" spans="1:11" customFormat="1">
      <c r="A26" s="639"/>
      <c r="B26" s="1077"/>
      <c r="C26" s="1077"/>
      <c r="D26" s="1077"/>
      <c r="E26" s="1077"/>
      <c r="F26" s="1077"/>
      <c r="G26" s="1077"/>
      <c r="H26" s="1077"/>
      <c r="I26" s="1077"/>
      <c r="J26" s="639"/>
    </row>
    <row r="27" spans="1:11" customFormat="1" ht="44.25" customHeight="1">
      <c r="A27" s="639"/>
      <c r="B27" s="1077"/>
      <c r="C27" s="1077"/>
      <c r="D27" s="1077"/>
      <c r="E27" s="1077"/>
      <c r="F27" s="1077"/>
      <c r="G27" s="1077"/>
      <c r="H27" s="1077"/>
      <c r="I27" s="1077"/>
      <c r="J27" s="639"/>
    </row>
    <row r="28" spans="1:11">
      <c r="A28" s="206"/>
      <c r="B28" s="206"/>
      <c r="C28" s="206"/>
      <c r="D28" s="206"/>
      <c r="E28" s="206"/>
      <c r="F28" s="206"/>
      <c r="G28" s="206"/>
      <c r="H28" s="206"/>
      <c r="I28" s="206"/>
      <c r="J28" s="206"/>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C6:I6"/>
    <mergeCell ref="H15:I15"/>
    <mergeCell ref="H16:I16"/>
    <mergeCell ref="C7:I7"/>
    <mergeCell ref="B11:B12"/>
    <mergeCell ref="C13:G13"/>
    <mergeCell ref="B13:B14"/>
    <mergeCell ref="B10:G10"/>
    <mergeCell ref="H11:I11"/>
    <mergeCell ref="H12:I12"/>
    <mergeCell ref="H13:I13"/>
    <mergeCell ref="H14:I14"/>
    <mergeCell ref="H10:I10"/>
  </mergeCells>
  <phoneticPr fontId="5"/>
  <dataValidations count="1">
    <dataValidation type="list" allowBlank="1" showInputMessage="1" showErrorMessage="1" sqref="H11:I16 H20:I22" xr:uid="{BFB59628-3259-49A3-A29A-3DB67BC444CF}">
      <formula1>"✓"</formula1>
    </dataValidation>
  </dataValidations>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4"/>
  <sheetViews>
    <sheetView showGridLines="0" view="pageBreakPreview" zoomScaleNormal="100" zoomScaleSheetLayoutView="100" workbookViewId="0">
      <selection activeCell="B4" sqref="B4:I4"/>
    </sheetView>
  </sheetViews>
  <sheetFormatPr defaultRowHeight="13"/>
  <cols>
    <col min="1" max="1" width="1.90625" style="8" customWidth="1"/>
    <col min="2" max="2" width="10.08984375" style="8" customWidth="1"/>
    <col min="3" max="3" width="3.6328125" style="8" customWidth="1"/>
    <col min="4" max="4" width="18.81640625" style="8" customWidth="1"/>
    <col min="5" max="9" width="12.6328125" style="8" customWidth="1"/>
    <col min="10" max="256" width="9" style="8" bestFit="1" customWidth="1"/>
  </cols>
  <sheetData>
    <row r="1" spans="1:10" ht="14">
      <c r="B1" s="8" t="s">
        <v>362</v>
      </c>
      <c r="I1" s="30"/>
    </row>
    <row r="2" spans="1:10" s="780" customFormat="1" ht="20.149999999999999" customHeight="1">
      <c r="A2" s="777"/>
      <c r="B2" s="777"/>
      <c r="C2" s="777"/>
      <c r="D2" s="777"/>
      <c r="E2" s="777"/>
      <c r="F2" s="777"/>
      <c r="G2" s="777"/>
      <c r="H2" s="777"/>
      <c r="I2" s="778" t="s">
        <v>1228</v>
      </c>
      <c r="J2" s="779"/>
    </row>
    <row r="3" spans="1:10" s="780" customFormat="1" ht="20.149999999999999" customHeight="1">
      <c r="A3" s="777"/>
      <c r="B3" s="777"/>
      <c r="C3" s="777"/>
      <c r="D3" s="777"/>
      <c r="E3" s="777"/>
      <c r="F3" s="777"/>
      <c r="G3" s="777"/>
      <c r="H3" s="777"/>
      <c r="I3" s="778"/>
      <c r="J3" s="779"/>
    </row>
    <row r="4" spans="1:10" s="780" customFormat="1" ht="20.149999999999999" customHeight="1">
      <c r="A4" s="777"/>
      <c r="B4" s="1090" t="s">
        <v>1229</v>
      </c>
      <c r="C4" s="1090"/>
      <c r="D4" s="1090"/>
      <c r="E4" s="1090"/>
      <c r="F4" s="1090"/>
      <c r="G4" s="1090"/>
      <c r="H4" s="1090"/>
      <c r="I4" s="1090"/>
      <c r="J4" s="777"/>
    </row>
    <row r="5" spans="1:10" s="780" customFormat="1" ht="20.149999999999999" customHeight="1" thickBot="1">
      <c r="A5" s="777"/>
      <c r="B5" s="782"/>
      <c r="C5" s="782"/>
      <c r="D5" s="782"/>
      <c r="E5" s="782"/>
      <c r="F5" s="782"/>
      <c r="G5" s="782"/>
      <c r="H5" s="782"/>
      <c r="I5" s="782"/>
      <c r="J5" s="777"/>
    </row>
    <row r="6" spans="1:10" s="780" customFormat="1" ht="30" customHeight="1">
      <c r="A6" s="777"/>
      <c r="B6" s="1094" t="s">
        <v>1230</v>
      </c>
      <c r="C6" s="1095"/>
      <c r="D6" s="1096"/>
      <c r="E6" s="1097"/>
      <c r="F6" s="1098"/>
      <c r="G6" s="1098"/>
      <c r="H6" s="1098"/>
      <c r="I6" s="1099"/>
      <c r="J6" s="783"/>
    </row>
    <row r="7" spans="1:10" s="780" customFormat="1" ht="30" customHeight="1" thickBot="1">
      <c r="A7" s="777"/>
      <c r="B7" s="1100" t="s">
        <v>180</v>
      </c>
      <c r="C7" s="1101"/>
      <c r="D7" s="1102"/>
      <c r="E7" s="1103" t="s">
        <v>1232</v>
      </c>
      <c r="F7" s="1104"/>
      <c r="G7" s="1104"/>
      <c r="H7" s="1104"/>
      <c r="I7" s="1105"/>
      <c r="J7" s="783"/>
    </row>
    <row r="8" spans="1:10" s="780" customFormat="1" ht="30" customHeight="1" thickBot="1">
      <c r="A8" s="777"/>
      <c r="B8" s="1125" t="s">
        <v>85</v>
      </c>
      <c r="C8" s="784">
        <v>1</v>
      </c>
      <c r="D8" s="785" t="s">
        <v>1233</v>
      </c>
      <c r="E8" s="1091"/>
      <c r="F8" s="1092"/>
      <c r="G8" s="1092"/>
      <c r="H8" s="1092"/>
      <c r="I8" s="1093"/>
      <c r="J8" s="777"/>
    </row>
    <row r="9" spans="1:10" s="780" customFormat="1" ht="30" customHeight="1">
      <c r="A9" s="777"/>
      <c r="B9" s="1126"/>
      <c r="C9" s="1129">
        <v>2</v>
      </c>
      <c r="D9" s="1132" t="s">
        <v>87</v>
      </c>
      <c r="E9" s="1135" t="s">
        <v>311</v>
      </c>
      <c r="F9" s="1106" t="s">
        <v>93</v>
      </c>
      <c r="G9" s="1107"/>
      <c r="H9" s="1108"/>
      <c r="I9" s="1137" t="s">
        <v>116</v>
      </c>
      <c r="J9" s="777"/>
    </row>
    <row r="10" spans="1:10" s="780" customFormat="1" ht="30" customHeight="1">
      <c r="A10" s="777"/>
      <c r="B10" s="1126"/>
      <c r="C10" s="1130"/>
      <c r="D10" s="1133"/>
      <c r="E10" s="1136"/>
      <c r="F10" s="786" t="s">
        <v>1234</v>
      </c>
      <c r="G10" s="787" t="s">
        <v>1235</v>
      </c>
      <c r="H10" s="788" t="s">
        <v>1236</v>
      </c>
      <c r="I10" s="1138"/>
      <c r="J10" s="777"/>
    </row>
    <row r="11" spans="1:10" s="780" customFormat="1" ht="49.5" customHeight="1" thickBot="1">
      <c r="A11" s="777"/>
      <c r="B11" s="1126"/>
      <c r="C11" s="1131"/>
      <c r="D11" s="1134"/>
      <c r="E11" s="789"/>
      <c r="F11" s="790"/>
      <c r="G11" s="791"/>
      <c r="H11" s="792"/>
      <c r="I11" s="793"/>
      <c r="J11" s="777"/>
    </row>
    <row r="12" spans="1:10" s="780" customFormat="1" ht="30" customHeight="1">
      <c r="A12" s="777"/>
      <c r="B12" s="1126"/>
      <c r="C12" s="1129">
        <v>3</v>
      </c>
      <c r="D12" s="1129" t="s">
        <v>35</v>
      </c>
      <c r="E12" s="1139"/>
      <c r="F12" s="1140"/>
      <c r="G12" s="1140"/>
      <c r="H12" s="1140"/>
      <c r="I12" s="1141"/>
      <c r="J12" s="777"/>
    </row>
    <row r="13" spans="1:10" s="780" customFormat="1" ht="30" customHeight="1">
      <c r="A13" s="777"/>
      <c r="B13" s="1126"/>
      <c r="C13" s="1131"/>
      <c r="D13" s="1131"/>
      <c r="E13" s="1142"/>
      <c r="F13" s="1143"/>
      <c r="G13" s="1143"/>
      <c r="H13" s="1143"/>
      <c r="I13" s="1144"/>
      <c r="J13" s="777"/>
    </row>
    <row r="14" spans="1:10" s="780" customFormat="1" ht="30" customHeight="1">
      <c r="A14" s="777"/>
      <c r="B14" s="1126"/>
      <c r="C14" s="1129">
        <v>4</v>
      </c>
      <c r="D14" s="1129" t="s">
        <v>110</v>
      </c>
      <c r="E14" s="1119"/>
      <c r="F14" s="1120"/>
      <c r="G14" s="1120"/>
      <c r="H14" s="1120"/>
      <c r="I14" s="1121"/>
      <c r="J14" s="777"/>
    </row>
    <row r="15" spans="1:10" s="780" customFormat="1" ht="30" customHeight="1" thickBot="1">
      <c r="A15" s="777"/>
      <c r="B15" s="1127"/>
      <c r="C15" s="1145"/>
      <c r="D15" s="1145"/>
      <c r="E15" s="1122"/>
      <c r="F15" s="1123"/>
      <c r="G15" s="1123"/>
      <c r="H15" s="1123"/>
      <c r="I15" s="1124"/>
      <c r="J15" s="777"/>
    </row>
    <row r="16" spans="1:10" s="780" customFormat="1" ht="42" customHeight="1">
      <c r="A16" s="777"/>
      <c r="B16" s="1125" t="s">
        <v>112</v>
      </c>
      <c r="C16" s="794">
        <v>1</v>
      </c>
      <c r="D16" s="794" t="s">
        <v>1237</v>
      </c>
      <c r="E16" s="1109"/>
      <c r="F16" s="1110"/>
      <c r="G16" s="1110"/>
      <c r="H16" s="1110"/>
      <c r="I16" s="1111"/>
      <c r="J16" s="777"/>
    </row>
    <row r="17" spans="1:10" s="780" customFormat="1" ht="54" customHeight="1">
      <c r="A17" s="777"/>
      <c r="B17" s="1126"/>
      <c r="C17" s="795">
        <v>2</v>
      </c>
      <c r="D17" s="795" t="s">
        <v>117</v>
      </c>
      <c r="E17" s="1112"/>
      <c r="F17" s="1113"/>
      <c r="G17" s="1113"/>
      <c r="H17" s="1113"/>
      <c r="I17" s="1114"/>
      <c r="J17" s="777"/>
    </row>
    <row r="18" spans="1:10" s="780" customFormat="1" ht="54" customHeight="1" thickBot="1">
      <c r="A18" s="777"/>
      <c r="B18" s="1127"/>
      <c r="C18" s="796">
        <v>3</v>
      </c>
      <c r="D18" s="796" t="s">
        <v>110</v>
      </c>
      <c r="E18" s="1115"/>
      <c r="F18" s="1116"/>
      <c r="G18" s="1116"/>
      <c r="H18" s="1116"/>
      <c r="I18" s="1117"/>
      <c r="J18" s="777"/>
    </row>
    <row r="19" spans="1:10" s="780" customFormat="1" ht="21.75" customHeight="1">
      <c r="A19" s="777"/>
      <c r="B19" s="1118" t="s">
        <v>127</v>
      </c>
      <c r="C19" s="1118"/>
      <c r="D19" s="1118"/>
      <c r="E19" s="1118"/>
      <c r="F19" s="1118"/>
      <c r="G19" s="1118"/>
      <c r="H19" s="1118"/>
      <c r="I19" s="1118"/>
      <c r="J19" s="777"/>
    </row>
    <row r="20" spans="1:10" s="780" customFormat="1" ht="51" customHeight="1">
      <c r="A20" s="777"/>
      <c r="B20" s="1128" t="s">
        <v>1239</v>
      </c>
      <c r="C20" s="1128"/>
      <c r="D20" s="1128"/>
      <c r="E20" s="1128"/>
      <c r="F20" s="1128"/>
      <c r="G20" s="1128"/>
      <c r="H20" s="1128"/>
      <c r="I20" s="1128"/>
      <c r="J20" s="777"/>
    </row>
    <row r="21" spans="1:10" s="780" customFormat="1" ht="39.75" customHeight="1">
      <c r="A21" s="777"/>
      <c r="B21" s="1128" t="s">
        <v>1240</v>
      </c>
      <c r="C21" s="1128"/>
      <c r="D21" s="1128"/>
      <c r="E21" s="1128"/>
      <c r="F21" s="1128"/>
      <c r="G21" s="1128"/>
      <c r="H21" s="1128"/>
      <c r="I21" s="1128"/>
      <c r="J21" s="777"/>
    </row>
    <row r="22" spans="1:10" s="780" customFormat="1" ht="24.75" customHeight="1">
      <c r="A22" s="777"/>
      <c r="B22" s="1089" t="s">
        <v>1238</v>
      </c>
      <c r="C22" s="1089"/>
      <c r="D22" s="1089"/>
      <c r="E22" s="1089"/>
      <c r="F22" s="1089"/>
      <c r="G22" s="1089"/>
      <c r="H22" s="1089"/>
      <c r="I22" s="1089"/>
      <c r="J22" s="777"/>
    </row>
    <row r="23" spans="1:10" s="780" customFormat="1" ht="33.75" customHeight="1">
      <c r="A23" s="777"/>
      <c r="B23" s="1089" t="s">
        <v>1241</v>
      </c>
      <c r="C23" s="1089"/>
      <c r="D23" s="1089"/>
      <c r="E23" s="1089"/>
      <c r="F23" s="1089"/>
      <c r="G23" s="1089"/>
      <c r="H23" s="1089"/>
      <c r="I23" s="1089"/>
      <c r="J23" s="777"/>
    </row>
    <row r="24" spans="1:10" ht="22.5" customHeight="1">
      <c r="B24" s="1089" t="s">
        <v>1242</v>
      </c>
      <c r="C24" s="1089"/>
      <c r="D24" s="1089"/>
      <c r="E24" s="1089"/>
      <c r="F24" s="1089"/>
      <c r="G24" s="1089"/>
      <c r="H24" s="1089"/>
      <c r="I24" s="1089"/>
    </row>
  </sheetData>
  <mergeCells count="28">
    <mergeCell ref="B21:I21"/>
    <mergeCell ref="B22:I22"/>
    <mergeCell ref="B23:I23"/>
    <mergeCell ref="C9:C11"/>
    <mergeCell ref="D9:D11"/>
    <mergeCell ref="E9:E10"/>
    <mergeCell ref="I9:I10"/>
    <mergeCell ref="C12:C13"/>
    <mergeCell ref="D12:D13"/>
    <mergeCell ref="E12:I13"/>
    <mergeCell ref="C14:C15"/>
    <mergeCell ref="D14:D15"/>
    <mergeCell ref="B24:I24"/>
    <mergeCell ref="B4:I4"/>
    <mergeCell ref="E8:I8"/>
    <mergeCell ref="B6:D6"/>
    <mergeCell ref="E6:I6"/>
    <mergeCell ref="B7:D7"/>
    <mergeCell ref="E7:I7"/>
    <mergeCell ref="F9:H9"/>
    <mergeCell ref="E16:I16"/>
    <mergeCell ref="E17:I17"/>
    <mergeCell ref="E18:I18"/>
    <mergeCell ref="B19:I19"/>
    <mergeCell ref="E14:I15"/>
    <mergeCell ref="B16:B18"/>
    <mergeCell ref="B8:B15"/>
    <mergeCell ref="B20:I20"/>
  </mergeCells>
  <phoneticPr fontId="5"/>
  <pageMargins left="0.7" right="0.7" top="0.75" bottom="0.75" header="0.3" footer="0.3"/>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26167-A5B9-457A-B219-FB1B407740B1}">
  <dimension ref="A1:IV24"/>
  <sheetViews>
    <sheetView showGridLines="0" view="pageBreakPreview" zoomScaleNormal="100" zoomScaleSheetLayoutView="100" workbookViewId="0">
      <selection activeCell="I2" sqref="I2"/>
    </sheetView>
  </sheetViews>
  <sheetFormatPr defaultRowHeight="13"/>
  <cols>
    <col min="1" max="1" width="1.90625" style="8" customWidth="1"/>
    <col min="2" max="2" width="10.08984375" style="8" customWidth="1"/>
    <col min="3" max="3" width="3.6328125" style="8" customWidth="1"/>
    <col min="4" max="4" width="18.81640625" style="8" customWidth="1"/>
    <col min="5" max="9" width="12.6328125" style="8" customWidth="1"/>
    <col min="10" max="256" width="9" style="8" bestFit="1" customWidth="1"/>
  </cols>
  <sheetData>
    <row r="1" spans="1:10" ht="14">
      <c r="B1" s="8" t="s">
        <v>362</v>
      </c>
      <c r="I1" s="30"/>
    </row>
    <row r="2" spans="1:10" s="780" customFormat="1" ht="20.149999999999999" customHeight="1">
      <c r="A2" s="777"/>
      <c r="B2" s="777"/>
      <c r="C2" s="777"/>
      <c r="D2" s="777"/>
      <c r="E2" s="777"/>
      <c r="F2" s="777"/>
      <c r="G2" s="777"/>
      <c r="H2" s="777"/>
      <c r="I2" s="778" t="s">
        <v>1228</v>
      </c>
      <c r="J2" s="779"/>
    </row>
    <row r="3" spans="1:10" s="780" customFormat="1" ht="20.149999999999999" customHeight="1">
      <c r="A3" s="777"/>
      <c r="B3" s="777"/>
      <c r="C3" s="777"/>
      <c r="D3" s="777"/>
      <c r="E3" s="777"/>
      <c r="F3" s="777"/>
      <c r="G3" s="777"/>
      <c r="H3" s="777"/>
      <c r="I3" s="778"/>
      <c r="J3" s="779"/>
    </row>
    <row r="4" spans="1:10" s="780" customFormat="1" ht="20.149999999999999" customHeight="1">
      <c r="A4" s="777"/>
      <c r="B4" s="1090" t="s">
        <v>1229</v>
      </c>
      <c r="C4" s="1090"/>
      <c r="D4" s="1090"/>
      <c r="E4" s="1090"/>
      <c r="F4" s="1090"/>
      <c r="G4" s="1090"/>
      <c r="H4" s="1090"/>
      <c r="I4" s="1090"/>
      <c r="J4" s="777"/>
    </row>
    <row r="5" spans="1:10" s="780" customFormat="1" ht="20.149999999999999" customHeight="1" thickBot="1">
      <c r="A5" s="777"/>
      <c r="B5" s="782"/>
      <c r="C5" s="782"/>
      <c r="D5" s="782"/>
      <c r="E5" s="782"/>
      <c r="F5" s="782"/>
      <c r="G5" s="782"/>
      <c r="H5" s="782"/>
      <c r="I5" s="782"/>
      <c r="J5" s="777"/>
    </row>
    <row r="6" spans="1:10" s="780" customFormat="1" ht="30" customHeight="1">
      <c r="A6" s="777"/>
      <c r="B6" s="1094" t="s">
        <v>1230</v>
      </c>
      <c r="C6" s="1095"/>
      <c r="D6" s="1096"/>
      <c r="E6" s="1154" t="s">
        <v>139</v>
      </c>
      <c r="F6" s="1155"/>
      <c r="G6" s="1155"/>
      <c r="H6" s="1155"/>
      <c r="I6" s="1156"/>
      <c r="J6" s="783"/>
    </row>
    <row r="7" spans="1:10" s="780" customFormat="1" ht="30" customHeight="1" thickBot="1">
      <c r="A7" s="777"/>
      <c r="B7" s="1100" t="s">
        <v>180</v>
      </c>
      <c r="C7" s="1101"/>
      <c r="D7" s="1102"/>
      <c r="E7" s="1103" t="s">
        <v>1232</v>
      </c>
      <c r="F7" s="1104"/>
      <c r="G7" s="1104"/>
      <c r="H7" s="1104"/>
      <c r="I7" s="1105"/>
      <c r="J7" s="783"/>
    </row>
    <row r="8" spans="1:10" s="780" customFormat="1" ht="30" customHeight="1" thickBot="1">
      <c r="A8" s="777"/>
      <c r="B8" s="1125" t="s">
        <v>85</v>
      </c>
      <c r="C8" s="784">
        <v>1</v>
      </c>
      <c r="D8" s="785" t="s">
        <v>1233</v>
      </c>
      <c r="E8" s="1157" t="s">
        <v>143</v>
      </c>
      <c r="F8" s="1158"/>
      <c r="G8" s="1158"/>
      <c r="H8" s="1158"/>
      <c r="I8" s="1159"/>
      <c r="J8" s="777"/>
    </row>
    <row r="9" spans="1:10" s="780" customFormat="1" ht="30" customHeight="1">
      <c r="A9" s="777"/>
      <c r="B9" s="1126"/>
      <c r="C9" s="1129">
        <v>2</v>
      </c>
      <c r="D9" s="1132" t="s">
        <v>87</v>
      </c>
      <c r="E9" s="1135" t="s">
        <v>311</v>
      </c>
      <c r="F9" s="1106" t="s">
        <v>93</v>
      </c>
      <c r="G9" s="1107"/>
      <c r="H9" s="1108"/>
      <c r="I9" s="1137" t="s">
        <v>116</v>
      </c>
      <c r="J9" s="777"/>
    </row>
    <row r="10" spans="1:10" s="780" customFormat="1" ht="30" customHeight="1">
      <c r="A10" s="777"/>
      <c r="B10" s="1126"/>
      <c r="C10" s="1130"/>
      <c r="D10" s="1133"/>
      <c r="E10" s="1136"/>
      <c r="F10" s="786" t="s">
        <v>1234</v>
      </c>
      <c r="G10" s="787" t="s">
        <v>1235</v>
      </c>
      <c r="H10" s="788" t="s">
        <v>1236</v>
      </c>
      <c r="I10" s="1138"/>
      <c r="J10" s="777"/>
    </row>
    <row r="11" spans="1:10" s="780" customFormat="1" ht="49.5" customHeight="1" thickBot="1">
      <c r="A11" s="777"/>
      <c r="B11" s="1126"/>
      <c r="C11" s="1131"/>
      <c r="D11" s="1134"/>
      <c r="E11" s="23">
        <v>20</v>
      </c>
      <c r="F11" s="25">
        <v>10</v>
      </c>
      <c r="G11" s="27">
        <v>10</v>
      </c>
      <c r="H11" s="29"/>
      <c r="I11" s="31" t="s">
        <v>222</v>
      </c>
      <c r="J11" s="777"/>
    </row>
    <row r="12" spans="1:10" s="780" customFormat="1" ht="30" customHeight="1">
      <c r="A12" s="777"/>
      <c r="B12" s="1126"/>
      <c r="C12" s="1129">
        <v>3</v>
      </c>
      <c r="D12" s="1129" t="s">
        <v>35</v>
      </c>
      <c r="E12" s="1150" t="s">
        <v>155</v>
      </c>
      <c r="F12" s="1150"/>
      <c r="G12" s="1150"/>
      <c r="H12" s="1150"/>
      <c r="I12" s="1151"/>
      <c r="J12" s="777"/>
    </row>
    <row r="13" spans="1:10" s="780" customFormat="1" ht="30" customHeight="1">
      <c r="A13" s="777"/>
      <c r="B13" s="1126"/>
      <c r="C13" s="1131"/>
      <c r="D13" s="1131"/>
      <c r="E13" s="1152"/>
      <c r="F13" s="1152"/>
      <c r="G13" s="1152"/>
      <c r="H13" s="1152"/>
      <c r="I13" s="1153"/>
      <c r="J13" s="777"/>
    </row>
    <row r="14" spans="1:10" s="780" customFormat="1" ht="30" customHeight="1">
      <c r="A14" s="777"/>
      <c r="B14" s="1126"/>
      <c r="C14" s="1129">
        <v>4</v>
      </c>
      <c r="D14" s="1129" t="s">
        <v>110</v>
      </c>
      <c r="E14" s="1119"/>
      <c r="F14" s="1120"/>
      <c r="G14" s="1120"/>
      <c r="H14" s="1120"/>
      <c r="I14" s="1121"/>
      <c r="J14" s="777"/>
    </row>
    <row r="15" spans="1:10" s="780" customFormat="1" ht="30" customHeight="1" thickBot="1">
      <c r="A15" s="777"/>
      <c r="B15" s="1127"/>
      <c r="C15" s="1145"/>
      <c r="D15" s="1145"/>
      <c r="E15" s="1122"/>
      <c r="F15" s="1123"/>
      <c r="G15" s="1123"/>
      <c r="H15" s="1123"/>
      <c r="I15" s="1124"/>
      <c r="J15" s="777"/>
    </row>
    <row r="16" spans="1:10" s="780" customFormat="1" ht="42" customHeight="1">
      <c r="A16" s="777"/>
      <c r="B16" s="1125" t="s">
        <v>112</v>
      </c>
      <c r="C16" s="794">
        <v>1</v>
      </c>
      <c r="D16" s="794" t="s">
        <v>1237</v>
      </c>
      <c r="E16" s="1146" t="s">
        <v>161</v>
      </c>
      <c r="F16" s="1146"/>
      <c r="G16" s="1146"/>
      <c r="H16" s="1146"/>
      <c r="I16" s="1147"/>
      <c r="J16" s="777"/>
    </row>
    <row r="17" spans="1:10" s="780" customFormat="1" ht="54" customHeight="1">
      <c r="A17" s="777"/>
      <c r="B17" s="1126"/>
      <c r="C17" s="795">
        <v>2</v>
      </c>
      <c r="D17" s="795" t="s">
        <v>117</v>
      </c>
      <c r="E17" s="1148" t="s">
        <v>94</v>
      </c>
      <c r="F17" s="1148"/>
      <c r="G17" s="1148"/>
      <c r="H17" s="1148"/>
      <c r="I17" s="1149"/>
      <c r="J17" s="777"/>
    </row>
    <row r="18" spans="1:10" s="780" customFormat="1" ht="54" customHeight="1" thickBot="1">
      <c r="A18" s="777"/>
      <c r="B18" s="1127"/>
      <c r="C18" s="796">
        <v>3</v>
      </c>
      <c r="D18" s="796" t="s">
        <v>110</v>
      </c>
      <c r="E18" s="1115"/>
      <c r="F18" s="1116"/>
      <c r="G18" s="1116"/>
      <c r="H18" s="1116"/>
      <c r="I18" s="1117"/>
      <c r="J18" s="777"/>
    </row>
    <row r="19" spans="1:10" s="780" customFormat="1" ht="21.75" customHeight="1">
      <c r="A19" s="777"/>
      <c r="B19" s="1118" t="s">
        <v>127</v>
      </c>
      <c r="C19" s="1118"/>
      <c r="D19" s="1118"/>
      <c r="E19" s="1118"/>
      <c r="F19" s="1118"/>
      <c r="G19" s="1118"/>
      <c r="H19" s="1118"/>
      <c r="I19" s="1118"/>
      <c r="J19" s="777"/>
    </row>
    <row r="20" spans="1:10" s="780" customFormat="1" ht="51" customHeight="1">
      <c r="A20" s="777"/>
      <c r="B20" s="1128" t="s">
        <v>1239</v>
      </c>
      <c r="C20" s="1128"/>
      <c r="D20" s="1128"/>
      <c r="E20" s="1128"/>
      <c r="F20" s="1128"/>
      <c r="G20" s="1128"/>
      <c r="H20" s="1128"/>
      <c r="I20" s="1128"/>
      <c r="J20" s="777"/>
    </row>
    <row r="21" spans="1:10" s="780" customFormat="1" ht="39.75" customHeight="1">
      <c r="A21" s="777"/>
      <c r="B21" s="1128" t="s">
        <v>1240</v>
      </c>
      <c r="C21" s="1128"/>
      <c r="D21" s="1128"/>
      <c r="E21" s="1128"/>
      <c r="F21" s="1128"/>
      <c r="G21" s="1128"/>
      <c r="H21" s="1128"/>
      <c r="I21" s="1128"/>
      <c r="J21" s="777"/>
    </row>
    <row r="22" spans="1:10" s="780" customFormat="1" ht="24.75" customHeight="1">
      <c r="A22" s="777"/>
      <c r="B22" s="1089" t="s">
        <v>1238</v>
      </c>
      <c r="C22" s="1089"/>
      <c r="D22" s="1089"/>
      <c r="E22" s="1089"/>
      <c r="F22" s="1089"/>
      <c r="G22" s="1089"/>
      <c r="H22" s="1089"/>
      <c r="I22" s="1089"/>
      <c r="J22" s="777"/>
    </row>
    <row r="23" spans="1:10" s="780" customFormat="1" ht="33.75" customHeight="1">
      <c r="A23" s="777"/>
      <c r="B23" s="1089" t="s">
        <v>1241</v>
      </c>
      <c r="C23" s="1089"/>
      <c r="D23" s="1089"/>
      <c r="E23" s="1089"/>
      <c r="F23" s="1089"/>
      <c r="G23" s="1089"/>
      <c r="H23" s="1089"/>
      <c r="I23" s="1089"/>
      <c r="J23" s="777"/>
    </row>
    <row r="24" spans="1:10" ht="22.5" customHeight="1">
      <c r="B24" s="1089" t="s">
        <v>1242</v>
      </c>
      <c r="C24" s="1089"/>
      <c r="D24" s="1089"/>
      <c r="E24" s="1089"/>
      <c r="F24" s="1089"/>
      <c r="G24" s="1089"/>
      <c r="H24" s="1089"/>
      <c r="I24" s="1089"/>
    </row>
  </sheetData>
  <mergeCells count="28">
    <mergeCell ref="B4:I4"/>
    <mergeCell ref="B6:D6"/>
    <mergeCell ref="E6:I6"/>
    <mergeCell ref="B7:D7"/>
    <mergeCell ref="E7:I7"/>
    <mergeCell ref="D12:D13"/>
    <mergeCell ref="E12:I13"/>
    <mergeCell ref="B21:I21"/>
    <mergeCell ref="B22:I22"/>
    <mergeCell ref="B23:I23"/>
    <mergeCell ref="C14:C15"/>
    <mergeCell ref="D14:D15"/>
    <mergeCell ref="E14:I15"/>
    <mergeCell ref="B8:B15"/>
    <mergeCell ref="E8:I8"/>
    <mergeCell ref="C9:C11"/>
    <mergeCell ref="D9:D11"/>
    <mergeCell ref="E9:E10"/>
    <mergeCell ref="F9:H9"/>
    <mergeCell ref="I9:I10"/>
    <mergeCell ref="C12:C13"/>
    <mergeCell ref="B24:I24"/>
    <mergeCell ref="B16:B18"/>
    <mergeCell ref="E16:I16"/>
    <mergeCell ref="E17:I17"/>
    <mergeCell ref="E18:I18"/>
    <mergeCell ref="B19:I19"/>
    <mergeCell ref="B20:I20"/>
  </mergeCells>
  <phoneticPr fontId="5"/>
  <pageMargins left="0.7" right="0.7" top="0.75" bottom="0.75" header="0.3" footer="0.3"/>
  <pageSetup paperSize="9" scale="8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3"/>
  <sheetViews>
    <sheetView showGridLines="0" view="pageBreakPreview" zoomScaleNormal="100" zoomScaleSheetLayoutView="100" workbookViewId="0">
      <selection activeCell="B2" sqref="B2"/>
    </sheetView>
  </sheetViews>
  <sheetFormatPr defaultRowHeight="13"/>
  <cols>
    <col min="1" max="1" width="1.90625" style="8" customWidth="1"/>
    <col min="2" max="2" width="10.08984375" style="8" customWidth="1"/>
    <col min="3" max="3" width="3.6328125" style="8" customWidth="1"/>
    <col min="4" max="4" width="18.81640625" style="8" customWidth="1"/>
    <col min="5" max="9" width="12.6328125" style="8" customWidth="1"/>
    <col min="10" max="256" width="9" style="8" bestFit="1" customWidth="1"/>
  </cols>
  <sheetData>
    <row r="1" spans="2:9" ht="14">
      <c r="B1" s="8" t="s">
        <v>362</v>
      </c>
      <c r="I1" s="30"/>
    </row>
    <row r="2" spans="2:9" ht="14">
      <c r="I2" s="778" t="s">
        <v>1228</v>
      </c>
    </row>
    <row r="3" spans="2:9" ht="19">
      <c r="B3" s="1090" t="s">
        <v>1229</v>
      </c>
      <c r="C3" s="1090"/>
      <c r="D3" s="1090"/>
      <c r="E3" s="1090"/>
      <c r="F3" s="1090"/>
      <c r="G3" s="1090"/>
      <c r="H3" s="1090"/>
      <c r="I3" s="1090"/>
    </row>
    <row r="4" spans="2:9" ht="19.5" thickBot="1">
      <c r="B4" s="781"/>
      <c r="C4" s="781"/>
      <c r="D4" s="781"/>
      <c r="E4" s="781"/>
      <c r="F4" s="781"/>
      <c r="G4" s="781"/>
      <c r="H4" s="781"/>
      <c r="I4" s="781"/>
    </row>
    <row r="5" spans="2:9" ht="30" customHeight="1" thickTop="1" thickBot="1">
      <c r="B5" s="1160" t="s">
        <v>1230</v>
      </c>
      <c r="C5" s="1161"/>
      <c r="D5" s="1162"/>
      <c r="E5" s="1163" t="s">
        <v>139</v>
      </c>
      <c r="F5" s="1163"/>
      <c r="G5" s="1163"/>
      <c r="H5" s="1163"/>
      <c r="I5" s="1164"/>
    </row>
    <row r="6" spans="2:9" ht="30" customHeight="1" thickBot="1">
      <c r="B6" s="1165" t="s">
        <v>180</v>
      </c>
      <c r="C6" s="1166"/>
      <c r="D6" s="1167"/>
      <c r="E6" s="1103" t="s">
        <v>1232</v>
      </c>
      <c r="F6" s="1104"/>
      <c r="G6" s="1104"/>
      <c r="H6" s="1104"/>
      <c r="I6" s="1105"/>
    </row>
    <row r="7" spans="2:9" ht="30" customHeight="1" thickTop="1" thickBot="1">
      <c r="B7" s="1182" t="s">
        <v>85</v>
      </c>
      <c r="C7" s="18">
        <v>1</v>
      </c>
      <c r="D7" s="22" t="s">
        <v>86</v>
      </c>
      <c r="E7" s="1168" t="s">
        <v>143</v>
      </c>
      <c r="F7" s="1168"/>
      <c r="G7" s="1168"/>
      <c r="H7" s="1168"/>
      <c r="I7" s="1169"/>
    </row>
    <row r="8" spans="2:9" ht="30" customHeight="1">
      <c r="B8" s="1183"/>
      <c r="C8" s="1185">
        <v>2</v>
      </c>
      <c r="D8" s="1186" t="s">
        <v>87</v>
      </c>
      <c r="E8" s="1187" t="s">
        <v>311</v>
      </c>
      <c r="F8" s="1170" t="s">
        <v>93</v>
      </c>
      <c r="G8" s="1171"/>
      <c r="H8" s="1172"/>
      <c r="I8" s="1189" t="s">
        <v>116</v>
      </c>
    </row>
    <row r="9" spans="2:9" ht="30" customHeight="1">
      <c r="B9" s="1183"/>
      <c r="C9" s="1185"/>
      <c r="D9" s="1186"/>
      <c r="E9" s="1188"/>
      <c r="F9" s="24" t="s">
        <v>83</v>
      </c>
      <c r="G9" s="26" t="s">
        <v>325</v>
      </c>
      <c r="H9" s="28" t="s">
        <v>326</v>
      </c>
      <c r="I9" s="1190"/>
    </row>
    <row r="10" spans="2:9" ht="49.5" customHeight="1">
      <c r="B10" s="1183"/>
      <c r="C10" s="1185"/>
      <c r="D10" s="1186"/>
      <c r="E10" s="23">
        <v>20</v>
      </c>
      <c r="F10" s="25">
        <v>10</v>
      </c>
      <c r="G10" s="27">
        <v>10</v>
      </c>
      <c r="H10" s="29"/>
      <c r="I10" s="32" t="s">
        <v>222</v>
      </c>
    </row>
    <row r="11" spans="2:9" ht="30" customHeight="1">
      <c r="B11" s="1183"/>
      <c r="C11" s="1185">
        <v>3</v>
      </c>
      <c r="D11" s="1185" t="s">
        <v>35</v>
      </c>
      <c r="E11" s="1150" t="s">
        <v>155</v>
      </c>
      <c r="F11" s="1150"/>
      <c r="G11" s="1150"/>
      <c r="H11" s="1150"/>
      <c r="I11" s="1191"/>
    </row>
    <row r="12" spans="2:9" ht="30" customHeight="1">
      <c r="B12" s="1183"/>
      <c r="C12" s="1185"/>
      <c r="D12" s="1185"/>
      <c r="E12" s="1152"/>
      <c r="F12" s="1152"/>
      <c r="G12" s="1152"/>
      <c r="H12" s="1152"/>
      <c r="I12" s="1192"/>
    </row>
    <row r="13" spans="2:9" ht="30" customHeight="1">
      <c r="B13" s="1183"/>
      <c r="C13" s="1193">
        <v>4</v>
      </c>
      <c r="D13" s="1195" t="s">
        <v>110</v>
      </c>
      <c r="E13" s="1175"/>
      <c r="F13" s="1175"/>
      <c r="G13" s="1175"/>
      <c r="H13" s="1175"/>
      <c r="I13" s="1176"/>
    </row>
    <row r="14" spans="2:9" ht="30" customHeight="1">
      <c r="B14" s="1184"/>
      <c r="C14" s="1194"/>
      <c r="D14" s="1196"/>
      <c r="E14" s="1177"/>
      <c r="F14" s="1177"/>
      <c r="G14" s="1177"/>
      <c r="H14" s="1177"/>
      <c r="I14" s="1178"/>
    </row>
    <row r="15" spans="2:9" ht="42" customHeight="1">
      <c r="B15" s="1179" t="s">
        <v>112</v>
      </c>
      <c r="C15" s="19">
        <v>1</v>
      </c>
      <c r="D15" s="19" t="s">
        <v>114</v>
      </c>
      <c r="E15" s="1146" t="s">
        <v>161</v>
      </c>
      <c r="F15" s="1146"/>
      <c r="G15" s="1146"/>
      <c r="H15" s="1146"/>
      <c r="I15" s="1147"/>
    </row>
    <row r="16" spans="2:9" ht="54" customHeight="1">
      <c r="B16" s="1180"/>
      <c r="C16" s="20">
        <v>2</v>
      </c>
      <c r="D16" s="20" t="s">
        <v>117</v>
      </c>
      <c r="E16" s="1148" t="s">
        <v>287</v>
      </c>
      <c r="F16" s="1148"/>
      <c r="G16" s="1148"/>
      <c r="H16" s="1148"/>
      <c r="I16" s="1149"/>
    </row>
    <row r="17" spans="1:10" ht="54" customHeight="1" thickBot="1">
      <c r="B17" s="1181"/>
      <c r="C17" s="21">
        <v>3</v>
      </c>
      <c r="D17" s="21" t="s">
        <v>110</v>
      </c>
      <c r="E17" s="1173"/>
      <c r="F17" s="1173"/>
      <c r="G17" s="1173"/>
      <c r="H17" s="1173"/>
      <c r="I17" s="1174"/>
    </row>
    <row r="18" spans="1:10" s="780" customFormat="1" ht="21.75" customHeight="1">
      <c r="A18" s="777"/>
      <c r="B18" s="1118" t="s">
        <v>127</v>
      </c>
      <c r="C18" s="1118"/>
      <c r="D18" s="1118"/>
      <c r="E18" s="1118"/>
      <c r="F18" s="1118"/>
      <c r="G18" s="1118"/>
      <c r="H18" s="1118"/>
      <c r="I18" s="1118"/>
      <c r="J18" s="777"/>
    </row>
    <row r="19" spans="1:10" s="780" customFormat="1" ht="51" customHeight="1">
      <c r="A19" s="777"/>
      <c r="B19" s="1128" t="s">
        <v>1239</v>
      </c>
      <c r="C19" s="1128"/>
      <c r="D19" s="1128"/>
      <c r="E19" s="1128"/>
      <c r="F19" s="1128"/>
      <c r="G19" s="1128"/>
      <c r="H19" s="1128"/>
      <c r="I19" s="1128"/>
      <c r="J19" s="777"/>
    </row>
    <row r="20" spans="1:10" s="780" customFormat="1" ht="39.75" customHeight="1">
      <c r="A20" s="777"/>
      <c r="B20" s="1128" t="s">
        <v>1240</v>
      </c>
      <c r="C20" s="1128"/>
      <c r="D20" s="1128"/>
      <c r="E20" s="1128"/>
      <c r="F20" s="1128"/>
      <c r="G20" s="1128"/>
      <c r="H20" s="1128"/>
      <c r="I20" s="1128"/>
      <c r="J20" s="777"/>
    </row>
    <row r="21" spans="1:10" s="780" customFormat="1" ht="24.75" customHeight="1">
      <c r="A21" s="777"/>
      <c r="B21" s="1089" t="s">
        <v>1238</v>
      </c>
      <c r="C21" s="1089"/>
      <c r="D21" s="1089"/>
      <c r="E21" s="1089"/>
      <c r="F21" s="1089"/>
      <c r="G21" s="1089"/>
      <c r="H21" s="1089"/>
      <c r="I21" s="1089"/>
      <c r="J21" s="777"/>
    </row>
    <row r="22" spans="1:10" s="780" customFormat="1" ht="33.75" customHeight="1">
      <c r="A22" s="777"/>
      <c r="B22" s="1089" t="s">
        <v>1241</v>
      </c>
      <c r="C22" s="1089"/>
      <c r="D22" s="1089"/>
      <c r="E22" s="1089"/>
      <c r="F22" s="1089"/>
      <c r="G22" s="1089"/>
      <c r="H22" s="1089"/>
      <c r="I22" s="1089"/>
      <c r="J22" s="777"/>
    </row>
    <row r="23" spans="1:10" ht="22.5" customHeight="1">
      <c r="B23" s="1089" t="s">
        <v>1242</v>
      </c>
      <c r="C23" s="1089"/>
      <c r="D23" s="1089"/>
      <c r="E23" s="1089"/>
      <c r="F23" s="1089"/>
      <c r="G23" s="1089"/>
      <c r="H23" s="1089"/>
      <c r="I23" s="1089"/>
    </row>
  </sheetData>
  <mergeCells count="28">
    <mergeCell ref="B20:I20"/>
    <mergeCell ref="B21:I21"/>
    <mergeCell ref="B22:I22"/>
    <mergeCell ref="C8:C10"/>
    <mergeCell ref="D8:D10"/>
    <mergeCell ref="E8:E9"/>
    <mergeCell ref="I8:I9"/>
    <mergeCell ref="C11:C12"/>
    <mergeCell ref="D11:D12"/>
    <mergeCell ref="E11:I12"/>
    <mergeCell ref="C13:C14"/>
    <mergeCell ref="D13:D14"/>
    <mergeCell ref="B23:I23"/>
    <mergeCell ref="B3:I3"/>
    <mergeCell ref="B5:D5"/>
    <mergeCell ref="E5:I5"/>
    <mergeCell ref="B6:D6"/>
    <mergeCell ref="E6:I6"/>
    <mergeCell ref="E7:I7"/>
    <mergeCell ref="F8:H8"/>
    <mergeCell ref="E15:I15"/>
    <mergeCell ref="E16:I16"/>
    <mergeCell ref="E17:I17"/>
    <mergeCell ref="B18:I18"/>
    <mergeCell ref="E13:I14"/>
    <mergeCell ref="B15:B17"/>
    <mergeCell ref="B7:B14"/>
    <mergeCell ref="B19:I19"/>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M59"/>
  <sheetViews>
    <sheetView showGridLines="0" view="pageBreakPreview" topLeftCell="A20" zoomScaleSheetLayoutView="100" workbookViewId="0">
      <selection activeCell="AU40" sqref="AU40"/>
    </sheetView>
  </sheetViews>
  <sheetFormatPr defaultColWidth="2.1796875" defaultRowHeight="13"/>
  <cols>
    <col min="1" max="1" width="2.36328125" style="3" customWidth="1"/>
    <col min="2" max="2" width="2.36328125" style="33" customWidth="1"/>
    <col min="3" max="38" width="2.36328125" style="3" customWidth="1"/>
    <col min="39" max="256" width="2.1796875" style="3"/>
    <col min="257" max="294" width="2.36328125" style="3" customWidth="1"/>
    <col min="295" max="512" width="2.1796875" style="3"/>
    <col min="513" max="550" width="2.36328125" style="3" customWidth="1"/>
    <col min="551" max="768" width="2.1796875" style="3"/>
    <col min="769" max="806" width="2.36328125" style="3" customWidth="1"/>
    <col min="807" max="1024" width="2.1796875" style="3"/>
    <col min="1025" max="1062" width="2.36328125" style="3" customWidth="1"/>
    <col min="1063" max="1280" width="2.1796875" style="3"/>
    <col min="1281" max="1318" width="2.36328125" style="3" customWidth="1"/>
    <col min="1319" max="1536" width="2.1796875" style="3"/>
    <col min="1537" max="1574" width="2.36328125" style="3" customWidth="1"/>
    <col min="1575" max="1792" width="2.1796875" style="3"/>
    <col min="1793" max="1830" width="2.36328125" style="3" customWidth="1"/>
    <col min="1831" max="2048" width="2.1796875" style="3"/>
    <col min="2049" max="2086" width="2.36328125" style="3" customWidth="1"/>
    <col min="2087" max="2304" width="2.1796875" style="3"/>
    <col min="2305" max="2342" width="2.36328125" style="3" customWidth="1"/>
    <col min="2343" max="2560" width="2.1796875" style="3"/>
    <col min="2561" max="2598" width="2.36328125" style="3" customWidth="1"/>
    <col min="2599" max="2816" width="2.1796875" style="3"/>
    <col min="2817" max="2854" width="2.36328125" style="3" customWidth="1"/>
    <col min="2855" max="3072" width="2.1796875" style="3"/>
    <col min="3073" max="3110" width="2.36328125" style="3" customWidth="1"/>
    <col min="3111" max="3328" width="2.1796875" style="3"/>
    <col min="3329" max="3366" width="2.36328125" style="3" customWidth="1"/>
    <col min="3367" max="3584" width="2.1796875" style="3"/>
    <col min="3585" max="3622" width="2.36328125" style="3" customWidth="1"/>
    <col min="3623" max="3840" width="2.1796875" style="3"/>
    <col min="3841" max="3878" width="2.36328125" style="3" customWidth="1"/>
    <col min="3879" max="4096" width="2.1796875" style="3"/>
    <col min="4097" max="4134" width="2.36328125" style="3" customWidth="1"/>
    <col min="4135" max="4352" width="2.1796875" style="3"/>
    <col min="4353" max="4390" width="2.36328125" style="3" customWidth="1"/>
    <col min="4391" max="4608" width="2.1796875" style="3"/>
    <col min="4609" max="4646" width="2.36328125" style="3" customWidth="1"/>
    <col min="4647" max="4864" width="2.1796875" style="3"/>
    <col min="4865" max="4902" width="2.36328125" style="3" customWidth="1"/>
    <col min="4903" max="5120" width="2.1796875" style="3"/>
    <col min="5121" max="5158" width="2.36328125" style="3" customWidth="1"/>
    <col min="5159" max="5376" width="2.1796875" style="3"/>
    <col min="5377" max="5414" width="2.36328125" style="3" customWidth="1"/>
    <col min="5415" max="5632" width="2.1796875" style="3"/>
    <col min="5633" max="5670" width="2.36328125" style="3" customWidth="1"/>
    <col min="5671" max="5888" width="2.1796875" style="3"/>
    <col min="5889" max="5926" width="2.36328125" style="3" customWidth="1"/>
    <col min="5927" max="6144" width="2.1796875" style="3"/>
    <col min="6145" max="6182" width="2.36328125" style="3" customWidth="1"/>
    <col min="6183" max="6400" width="2.1796875" style="3"/>
    <col min="6401" max="6438" width="2.36328125" style="3" customWidth="1"/>
    <col min="6439" max="6656" width="2.1796875" style="3"/>
    <col min="6657" max="6694" width="2.36328125" style="3" customWidth="1"/>
    <col min="6695" max="6912" width="2.1796875" style="3"/>
    <col min="6913" max="6950" width="2.36328125" style="3" customWidth="1"/>
    <col min="6951" max="7168" width="2.1796875" style="3"/>
    <col min="7169" max="7206" width="2.36328125" style="3" customWidth="1"/>
    <col min="7207" max="7424" width="2.1796875" style="3"/>
    <col min="7425" max="7462" width="2.36328125" style="3" customWidth="1"/>
    <col min="7463" max="7680" width="2.1796875" style="3"/>
    <col min="7681" max="7718" width="2.36328125" style="3" customWidth="1"/>
    <col min="7719" max="7936" width="2.1796875" style="3"/>
    <col min="7937" max="7974" width="2.36328125" style="3" customWidth="1"/>
    <col min="7975" max="8192" width="2.1796875" style="3"/>
    <col min="8193" max="8230" width="2.36328125" style="3" customWidth="1"/>
    <col min="8231" max="8448" width="2.1796875" style="3"/>
    <col min="8449" max="8486" width="2.36328125" style="3" customWidth="1"/>
    <col min="8487" max="8704" width="2.1796875" style="3"/>
    <col min="8705" max="8742" width="2.36328125" style="3" customWidth="1"/>
    <col min="8743" max="8960" width="2.1796875" style="3"/>
    <col min="8961" max="8998" width="2.36328125" style="3" customWidth="1"/>
    <col min="8999" max="9216" width="2.1796875" style="3"/>
    <col min="9217" max="9254" width="2.36328125" style="3" customWidth="1"/>
    <col min="9255" max="9472" width="2.1796875" style="3"/>
    <col min="9473" max="9510" width="2.36328125" style="3" customWidth="1"/>
    <col min="9511" max="9728" width="2.1796875" style="3"/>
    <col min="9729" max="9766" width="2.36328125" style="3" customWidth="1"/>
    <col min="9767" max="9984" width="2.1796875" style="3"/>
    <col min="9985" max="10022" width="2.36328125" style="3" customWidth="1"/>
    <col min="10023" max="10240" width="2.1796875" style="3"/>
    <col min="10241" max="10278" width="2.36328125" style="3" customWidth="1"/>
    <col min="10279" max="10496" width="2.1796875" style="3"/>
    <col min="10497" max="10534" width="2.36328125" style="3" customWidth="1"/>
    <col min="10535" max="10752" width="2.1796875" style="3"/>
    <col min="10753" max="10790" width="2.36328125" style="3" customWidth="1"/>
    <col min="10791" max="11008" width="2.1796875" style="3"/>
    <col min="11009" max="11046" width="2.36328125" style="3" customWidth="1"/>
    <col min="11047" max="11264" width="2.1796875" style="3"/>
    <col min="11265" max="11302" width="2.36328125" style="3" customWidth="1"/>
    <col min="11303" max="11520" width="2.1796875" style="3"/>
    <col min="11521" max="11558" width="2.36328125" style="3" customWidth="1"/>
    <col min="11559" max="11776" width="2.1796875" style="3"/>
    <col min="11777" max="11814" width="2.36328125" style="3" customWidth="1"/>
    <col min="11815" max="12032" width="2.1796875" style="3"/>
    <col min="12033" max="12070" width="2.36328125" style="3" customWidth="1"/>
    <col min="12071" max="12288" width="2.1796875" style="3"/>
    <col min="12289" max="12326" width="2.36328125" style="3" customWidth="1"/>
    <col min="12327" max="12544" width="2.1796875" style="3"/>
    <col min="12545" max="12582" width="2.36328125" style="3" customWidth="1"/>
    <col min="12583" max="12800" width="2.1796875" style="3"/>
    <col min="12801" max="12838" width="2.36328125" style="3" customWidth="1"/>
    <col min="12839" max="13056" width="2.1796875" style="3"/>
    <col min="13057" max="13094" width="2.36328125" style="3" customWidth="1"/>
    <col min="13095" max="13312" width="2.1796875" style="3"/>
    <col min="13313" max="13350" width="2.36328125" style="3" customWidth="1"/>
    <col min="13351" max="13568" width="2.1796875" style="3"/>
    <col min="13569" max="13606" width="2.36328125" style="3" customWidth="1"/>
    <col min="13607" max="13824" width="2.1796875" style="3"/>
    <col min="13825" max="13862" width="2.36328125" style="3" customWidth="1"/>
    <col min="13863" max="14080" width="2.1796875" style="3"/>
    <col min="14081" max="14118" width="2.36328125" style="3" customWidth="1"/>
    <col min="14119" max="14336" width="2.1796875" style="3"/>
    <col min="14337" max="14374" width="2.36328125" style="3" customWidth="1"/>
    <col min="14375" max="14592" width="2.1796875" style="3"/>
    <col min="14593" max="14630" width="2.36328125" style="3" customWidth="1"/>
    <col min="14631" max="14848" width="2.1796875" style="3"/>
    <col min="14849" max="14886" width="2.36328125" style="3" customWidth="1"/>
    <col min="14887" max="15104" width="2.1796875" style="3"/>
    <col min="15105" max="15142" width="2.36328125" style="3" customWidth="1"/>
    <col min="15143" max="15360" width="2.1796875" style="3"/>
    <col min="15361" max="15398" width="2.36328125" style="3" customWidth="1"/>
    <col min="15399" max="15616" width="2.1796875" style="3"/>
    <col min="15617" max="15654" width="2.36328125" style="3" customWidth="1"/>
    <col min="15655" max="15872" width="2.1796875" style="3"/>
    <col min="15873" max="15910" width="2.36328125" style="3" customWidth="1"/>
    <col min="15911" max="16128" width="2.1796875" style="3"/>
    <col min="16129" max="16166" width="2.36328125" style="3" customWidth="1"/>
    <col min="16167" max="16384" width="2.1796875" style="3"/>
  </cols>
  <sheetData>
    <row r="1" spans="1:39" ht="21" customHeight="1">
      <c r="B1" s="34" t="s">
        <v>455</v>
      </c>
      <c r="C1" s="34"/>
      <c r="D1" s="34"/>
      <c r="E1" s="34"/>
      <c r="AB1" s="1197" t="s">
        <v>37</v>
      </c>
      <c r="AC1" s="1197"/>
      <c r="AD1" s="1197"/>
      <c r="AE1" s="1197"/>
      <c r="AF1" s="1197"/>
      <c r="AG1" s="1197"/>
      <c r="AH1" s="1197"/>
      <c r="AI1" s="1197"/>
      <c r="AK1" s="1198" t="s">
        <v>230</v>
      </c>
      <c r="AL1" s="1198"/>
    </row>
    <row r="2" spans="1:39" ht="20.25" customHeight="1">
      <c r="AL2" s="45"/>
      <c r="AM2" s="45"/>
    </row>
    <row r="3" spans="1:39" ht="20.25" customHeight="1">
      <c r="A3" s="1232" t="s">
        <v>70</v>
      </c>
      <c r="B3" s="1233"/>
      <c r="C3" s="1233"/>
      <c r="D3" s="1233"/>
      <c r="E3" s="1233"/>
      <c r="F3" s="1233"/>
      <c r="G3" s="1233"/>
      <c r="H3" s="1233"/>
      <c r="I3" s="1233"/>
      <c r="J3" s="1233"/>
      <c r="K3" s="1233"/>
      <c r="L3" s="1233"/>
      <c r="M3" s="1233"/>
      <c r="N3" s="1233"/>
      <c r="O3" s="1233"/>
      <c r="P3" s="1233"/>
      <c r="Q3" s="1233"/>
      <c r="R3" s="1233"/>
      <c r="S3" s="1233"/>
      <c r="T3" s="1233"/>
      <c r="U3" s="1233"/>
      <c r="V3" s="1233"/>
      <c r="W3" s="1233"/>
      <c r="X3" s="1233"/>
      <c r="Y3" s="1233"/>
      <c r="Z3" s="1233"/>
      <c r="AA3" s="1233"/>
      <c r="AB3" s="1233"/>
      <c r="AC3" s="1233"/>
      <c r="AD3" s="1233"/>
      <c r="AE3" s="1233"/>
      <c r="AF3" s="1233"/>
      <c r="AG3" s="1233"/>
      <c r="AH3" s="1233"/>
      <c r="AI3" s="1233"/>
      <c r="AJ3" s="1233"/>
      <c r="AK3" s="1233"/>
      <c r="AL3" s="1233"/>
      <c r="AM3" s="1233"/>
    </row>
    <row r="4" spans="1:39" ht="20.25" customHeight="1">
      <c r="A4" s="1233"/>
      <c r="B4" s="1233"/>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1233"/>
      <c r="AB4" s="1233"/>
      <c r="AC4" s="1233"/>
      <c r="AD4" s="1233"/>
      <c r="AE4" s="1233"/>
      <c r="AF4" s="1233"/>
      <c r="AG4" s="1233"/>
      <c r="AH4" s="1233"/>
      <c r="AI4" s="1233"/>
      <c r="AJ4" s="1233"/>
      <c r="AK4" s="1233"/>
      <c r="AL4" s="1233"/>
      <c r="AM4" s="1233"/>
    </row>
    <row r="5" spans="1:39" ht="20.25" customHeight="1"/>
    <row r="6" spans="1:39" ht="25.5" customHeight="1">
      <c r="B6" s="1199" t="s">
        <v>231</v>
      </c>
      <c r="C6" s="1200"/>
      <c r="D6" s="1200"/>
      <c r="E6" s="1200"/>
      <c r="F6" s="1200"/>
      <c r="G6" s="1200"/>
      <c r="H6" s="1200"/>
      <c r="I6" s="1200"/>
      <c r="J6" s="1200"/>
      <c r="K6" s="1201"/>
      <c r="L6" s="1199"/>
      <c r="M6" s="1200"/>
      <c r="N6" s="1200"/>
      <c r="O6" s="1200"/>
      <c r="P6" s="1200"/>
      <c r="Q6" s="1200"/>
      <c r="R6" s="1200"/>
      <c r="S6" s="1200"/>
      <c r="T6" s="1200"/>
      <c r="U6" s="1200"/>
      <c r="V6" s="1200"/>
      <c r="W6" s="1200"/>
      <c r="X6" s="1200"/>
      <c r="Y6" s="1200"/>
      <c r="Z6" s="1200"/>
      <c r="AA6" s="1200"/>
      <c r="AB6" s="1200"/>
      <c r="AC6" s="1200"/>
      <c r="AD6" s="1200"/>
      <c r="AE6" s="1200"/>
      <c r="AF6" s="1200"/>
      <c r="AG6" s="1200"/>
      <c r="AH6" s="1200"/>
      <c r="AI6" s="1200"/>
      <c r="AJ6" s="1200"/>
      <c r="AK6" s="1200"/>
      <c r="AL6" s="1201"/>
    </row>
    <row r="7" spans="1:39" ht="10.5" customHeight="1">
      <c r="B7" s="1210" t="s">
        <v>6</v>
      </c>
      <c r="C7" s="1211"/>
      <c r="D7" s="36"/>
      <c r="E7" s="36"/>
      <c r="F7" s="36"/>
      <c r="G7" s="36"/>
      <c r="H7" s="36"/>
      <c r="I7" s="36"/>
      <c r="J7" s="36"/>
      <c r="K7" s="36"/>
      <c r="L7" s="36"/>
      <c r="M7" s="36"/>
      <c r="N7" s="36"/>
      <c r="O7" s="36"/>
      <c r="P7" s="36"/>
      <c r="Q7" s="36"/>
      <c r="R7" s="1210" t="s">
        <v>3</v>
      </c>
      <c r="S7" s="1211"/>
      <c r="T7" s="47"/>
      <c r="U7" s="36"/>
      <c r="V7" s="36"/>
      <c r="W7" s="36"/>
      <c r="X7" s="36"/>
      <c r="Y7" s="36"/>
      <c r="Z7" s="36"/>
      <c r="AA7" s="36"/>
      <c r="AB7" s="36"/>
      <c r="AC7" s="36"/>
      <c r="AD7" s="36"/>
      <c r="AE7" s="36"/>
      <c r="AF7" s="36"/>
      <c r="AG7" s="36"/>
      <c r="AH7" s="36"/>
      <c r="AI7" s="36"/>
      <c r="AJ7" s="36"/>
      <c r="AK7" s="36"/>
      <c r="AL7" s="49"/>
    </row>
    <row r="8" spans="1:39" ht="10.5" customHeight="1">
      <c r="B8" s="1212"/>
      <c r="C8" s="1213"/>
      <c r="R8" s="1212"/>
      <c r="S8" s="1213"/>
      <c r="T8" s="43"/>
      <c r="U8" s="1198">
        <v>1</v>
      </c>
      <c r="W8" s="1208" t="s">
        <v>232</v>
      </c>
      <c r="X8" s="1208"/>
      <c r="Y8" s="1208"/>
      <c r="Z8" s="1208"/>
      <c r="AA8" s="1208"/>
      <c r="AB8" s="1208"/>
      <c r="AC8" s="1208"/>
      <c r="AD8" s="1208"/>
      <c r="AE8" s="1208"/>
      <c r="AF8" s="1208"/>
      <c r="AG8" s="1208"/>
      <c r="AH8" s="1208"/>
      <c r="AI8" s="1208"/>
      <c r="AJ8" s="1208"/>
      <c r="AK8" s="1208"/>
      <c r="AL8" s="50"/>
    </row>
    <row r="9" spans="1:39" ht="10.5" customHeight="1">
      <c r="B9" s="1212"/>
      <c r="C9" s="1213"/>
      <c r="R9" s="1212"/>
      <c r="S9" s="1213"/>
      <c r="T9" s="43"/>
      <c r="U9" s="1198"/>
      <c r="W9" s="1208"/>
      <c r="X9" s="1208"/>
      <c r="Y9" s="1208"/>
      <c r="Z9" s="1208"/>
      <c r="AA9" s="1208"/>
      <c r="AB9" s="1208"/>
      <c r="AC9" s="1208"/>
      <c r="AD9" s="1208"/>
      <c r="AE9" s="1208"/>
      <c r="AF9" s="1208"/>
      <c r="AG9" s="1208"/>
      <c r="AH9" s="1208"/>
      <c r="AI9" s="1208"/>
      <c r="AJ9" s="1208"/>
      <c r="AK9" s="1208"/>
      <c r="AL9" s="50"/>
    </row>
    <row r="10" spans="1:39" ht="10.5" customHeight="1">
      <c r="B10" s="1212"/>
      <c r="C10" s="1213"/>
      <c r="F10" s="1198">
        <v>1</v>
      </c>
      <c r="G10" s="38"/>
      <c r="H10" s="1208" t="s">
        <v>195</v>
      </c>
      <c r="I10" s="1208"/>
      <c r="J10" s="1208"/>
      <c r="K10" s="1208"/>
      <c r="L10" s="1208"/>
      <c r="M10" s="1208"/>
      <c r="N10" s="1208"/>
      <c r="O10" s="1208"/>
      <c r="P10" s="45"/>
      <c r="Q10" s="45"/>
      <c r="R10" s="1212"/>
      <c r="S10" s="1213"/>
      <c r="T10" s="43"/>
      <c r="U10" s="1198">
        <v>2</v>
      </c>
      <c r="W10" s="1208" t="s">
        <v>233</v>
      </c>
      <c r="X10" s="1208"/>
      <c r="Y10" s="1208"/>
      <c r="Z10" s="1208"/>
      <c r="AA10" s="1208"/>
      <c r="AB10" s="1208"/>
      <c r="AC10" s="1208"/>
      <c r="AD10" s="1208"/>
      <c r="AE10" s="1208"/>
      <c r="AF10" s="1208"/>
      <c r="AG10" s="1208"/>
      <c r="AH10" s="1208"/>
      <c r="AI10" s="1208"/>
      <c r="AJ10" s="1208"/>
      <c r="AK10" s="1208"/>
      <c r="AL10" s="51"/>
    </row>
    <row r="11" spans="1:39" ht="10.5" customHeight="1">
      <c r="B11" s="1212"/>
      <c r="C11" s="1213"/>
      <c r="F11" s="1198"/>
      <c r="G11" s="38"/>
      <c r="H11" s="1208"/>
      <c r="I11" s="1208"/>
      <c r="J11" s="1208"/>
      <c r="K11" s="1208"/>
      <c r="L11" s="1208"/>
      <c r="M11" s="1208"/>
      <c r="N11" s="1208"/>
      <c r="O11" s="1208"/>
      <c r="P11" s="45"/>
      <c r="Q11" s="45"/>
      <c r="R11" s="1212"/>
      <c r="S11" s="1213"/>
      <c r="T11" s="43"/>
      <c r="U11" s="1198"/>
      <c r="W11" s="1208"/>
      <c r="X11" s="1208"/>
      <c r="Y11" s="1208"/>
      <c r="Z11" s="1208"/>
      <c r="AA11" s="1208"/>
      <c r="AB11" s="1208"/>
      <c r="AC11" s="1208"/>
      <c r="AD11" s="1208"/>
      <c r="AE11" s="1208"/>
      <c r="AF11" s="1208"/>
      <c r="AG11" s="1208"/>
      <c r="AH11" s="1208"/>
      <c r="AI11" s="1208"/>
      <c r="AJ11" s="1208"/>
      <c r="AK11" s="1208"/>
      <c r="AL11" s="51"/>
    </row>
    <row r="12" spans="1:39" ht="10.5" customHeight="1">
      <c r="B12" s="1212"/>
      <c r="C12" s="1213"/>
      <c r="F12" s="1198">
        <v>2</v>
      </c>
      <c r="G12" s="38"/>
      <c r="H12" s="1208" t="s">
        <v>234</v>
      </c>
      <c r="I12" s="1208"/>
      <c r="J12" s="1208"/>
      <c r="K12" s="1208"/>
      <c r="L12" s="1208"/>
      <c r="M12" s="1208"/>
      <c r="N12" s="1208"/>
      <c r="O12" s="1208"/>
      <c r="P12" s="45"/>
      <c r="Q12" s="45"/>
      <c r="R12" s="1212"/>
      <c r="S12" s="1213"/>
      <c r="T12" s="43"/>
      <c r="U12" s="1198">
        <v>3</v>
      </c>
      <c r="W12" s="1208" t="s">
        <v>229</v>
      </c>
      <c r="X12" s="1208"/>
      <c r="Y12" s="1208"/>
      <c r="Z12" s="1208"/>
      <c r="AA12" s="1208"/>
      <c r="AB12" s="1208"/>
      <c r="AC12" s="1208"/>
      <c r="AD12" s="1208"/>
      <c r="AE12" s="1208"/>
      <c r="AF12" s="1208"/>
      <c r="AG12" s="1208"/>
      <c r="AH12" s="1208"/>
      <c r="AI12" s="1208"/>
      <c r="AJ12" s="1208"/>
      <c r="AK12" s="1208"/>
      <c r="AL12" s="50"/>
    </row>
    <row r="13" spans="1:39" ht="10.5" customHeight="1">
      <c r="B13" s="1212"/>
      <c r="C13" s="1213"/>
      <c r="F13" s="1198"/>
      <c r="G13" s="38"/>
      <c r="H13" s="1208"/>
      <c r="I13" s="1208"/>
      <c r="J13" s="1208"/>
      <c r="K13" s="1208"/>
      <c r="L13" s="1208"/>
      <c r="M13" s="1208"/>
      <c r="N13" s="1208"/>
      <c r="O13" s="1208"/>
      <c r="P13" s="45"/>
      <c r="Q13" s="45"/>
      <c r="R13" s="1212"/>
      <c r="S13" s="1213"/>
      <c r="T13" s="43"/>
      <c r="U13" s="1198"/>
      <c r="W13" s="1208"/>
      <c r="X13" s="1208"/>
      <c r="Y13" s="1208"/>
      <c r="Z13" s="1208"/>
      <c r="AA13" s="1208"/>
      <c r="AB13" s="1208"/>
      <c r="AC13" s="1208"/>
      <c r="AD13" s="1208"/>
      <c r="AE13" s="1208"/>
      <c r="AF13" s="1208"/>
      <c r="AG13" s="1208"/>
      <c r="AH13" s="1208"/>
      <c r="AI13" s="1208"/>
      <c r="AJ13" s="1208"/>
      <c r="AK13" s="1208"/>
      <c r="AL13" s="50"/>
    </row>
    <row r="14" spans="1:39" ht="10.5" customHeight="1">
      <c r="B14" s="1212"/>
      <c r="C14" s="1213"/>
      <c r="F14" s="1198">
        <v>3</v>
      </c>
      <c r="G14" s="38"/>
      <c r="H14" s="1208" t="s">
        <v>169</v>
      </c>
      <c r="I14" s="1208"/>
      <c r="J14" s="1208"/>
      <c r="K14" s="1208"/>
      <c r="L14" s="1208"/>
      <c r="M14" s="1208"/>
      <c r="N14" s="1208"/>
      <c r="O14" s="1208"/>
      <c r="P14" s="45"/>
      <c r="Q14" s="45"/>
      <c r="R14" s="1212"/>
      <c r="S14" s="1213"/>
      <c r="T14" s="43"/>
      <c r="U14" s="1198">
        <v>4</v>
      </c>
      <c r="W14" s="1208" t="s">
        <v>227</v>
      </c>
      <c r="X14" s="1208"/>
      <c r="Y14" s="1208"/>
      <c r="Z14" s="1208"/>
      <c r="AA14" s="1208"/>
      <c r="AB14" s="1208"/>
      <c r="AC14" s="1208"/>
      <c r="AD14" s="1208"/>
      <c r="AE14" s="1208"/>
      <c r="AF14" s="1208"/>
      <c r="AG14" s="1208"/>
      <c r="AH14" s="1208"/>
      <c r="AI14" s="1208"/>
      <c r="AJ14" s="1208"/>
      <c r="AK14" s="1208"/>
      <c r="AL14" s="50"/>
    </row>
    <row r="15" spans="1:39" ht="10.5" customHeight="1">
      <c r="B15" s="1212"/>
      <c r="C15" s="1213"/>
      <c r="F15" s="1198"/>
      <c r="G15" s="38"/>
      <c r="H15" s="1208"/>
      <c r="I15" s="1208"/>
      <c r="J15" s="1208"/>
      <c r="K15" s="1208"/>
      <c r="L15" s="1208"/>
      <c r="M15" s="1208"/>
      <c r="N15" s="1208"/>
      <c r="O15" s="1208"/>
      <c r="P15" s="45"/>
      <c r="Q15" s="45"/>
      <c r="R15" s="1212"/>
      <c r="S15" s="1213"/>
      <c r="T15" s="43"/>
      <c r="U15" s="1198"/>
      <c r="W15" s="1208"/>
      <c r="X15" s="1208"/>
      <c r="Y15" s="1208"/>
      <c r="Z15" s="1208"/>
      <c r="AA15" s="1208"/>
      <c r="AB15" s="1208"/>
      <c r="AC15" s="1208"/>
      <c r="AD15" s="1208"/>
      <c r="AE15" s="1208"/>
      <c r="AF15" s="1208"/>
      <c r="AG15" s="1208"/>
      <c r="AH15" s="1208"/>
      <c r="AI15" s="1208"/>
      <c r="AJ15" s="1208"/>
      <c r="AK15" s="1208"/>
      <c r="AL15" s="50"/>
    </row>
    <row r="16" spans="1:39" ht="10.5" customHeight="1">
      <c r="B16" s="1212"/>
      <c r="C16" s="1213"/>
      <c r="F16" s="1198">
        <v>4</v>
      </c>
      <c r="G16" s="38"/>
      <c r="H16" s="1208" t="s">
        <v>236</v>
      </c>
      <c r="I16" s="1208"/>
      <c r="J16" s="1208"/>
      <c r="K16" s="1208"/>
      <c r="L16" s="1208"/>
      <c r="M16" s="1208"/>
      <c r="N16" s="1208"/>
      <c r="O16" s="1208"/>
      <c r="P16" s="45"/>
      <c r="Q16" s="45"/>
      <c r="R16" s="1212"/>
      <c r="S16" s="1213"/>
      <c r="T16" s="43"/>
      <c r="U16" s="1198">
        <v>5</v>
      </c>
      <c r="W16" s="1208" t="s">
        <v>237</v>
      </c>
      <c r="X16" s="1208"/>
      <c r="Y16" s="1208"/>
      <c r="Z16" s="1208"/>
      <c r="AA16" s="1208"/>
      <c r="AB16" s="1208"/>
      <c r="AC16" s="1208"/>
      <c r="AD16" s="1208"/>
      <c r="AE16" s="1208"/>
      <c r="AF16" s="1208"/>
      <c r="AG16" s="1208"/>
      <c r="AH16" s="1208"/>
      <c r="AI16" s="1208"/>
      <c r="AJ16" s="1208"/>
      <c r="AK16" s="1208"/>
      <c r="AL16" s="50"/>
    </row>
    <row r="17" spans="2:38" ht="10.5" customHeight="1">
      <c r="B17" s="1212"/>
      <c r="C17" s="1213"/>
      <c r="F17" s="1198"/>
      <c r="G17" s="38"/>
      <c r="H17" s="1208"/>
      <c r="I17" s="1208"/>
      <c r="J17" s="1208"/>
      <c r="K17" s="1208"/>
      <c r="L17" s="1208"/>
      <c r="M17" s="1208"/>
      <c r="N17" s="1208"/>
      <c r="O17" s="1208"/>
      <c r="P17" s="45"/>
      <c r="Q17" s="45"/>
      <c r="R17" s="1212"/>
      <c r="S17" s="1213"/>
      <c r="T17" s="43"/>
      <c r="U17" s="1198"/>
      <c r="W17" s="1208"/>
      <c r="X17" s="1208"/>
      <c r="Y17" s="1208"/>
      <c r="Z17" s="1208"/>
      <c r="AA17" s="1208"/>
      <c r="AB17" s="1208"/>
      <c r="AC17" s="1208"/>
      <c r="AD17" s="1208"/>
      <c r="AE17" s="1208"/>
      <c r="AF17" s="1208"/>
      <c r="AG17" s="1208"/>
      <c r="AH17" s="1208"/>
      <c r="AI17" s="1208"/>
      <c r="AJ17" s="1208"/>
      <c r="AK17" s="1208"/>
      <c r="AL17" s="50"/>
    </row>
    <row r="18" spans="2:38" ht="10.5" customHeight="1">
      <c r="B18" s="1212"/>
      <c r="C18" s="1213"/>
      <c r="F18" s="1198">
        <v>5</v>
      </c>
      <c r="G18" s="38"/>
      <c r="H18" s="1208" t="s">
        <v>239</v>
      </c>
      <c r="I18" s="1208"/>
      <c r="J18" s="1208"/>
      <c r="K18" s="1208"/>
      <c r="L18" s="1208"/>
      <c r="M18" s="1208"/>
      <c r="N18" s="1208"/>
      <c r="O18" s="1208"/>
      <c r="P18" s="45"/>
      <c r="Q18" s="45"/>
      <c r="R18" s="1212"/>
      <c r="S18" s="1213"/>
      <c r="T18" s="43"/>
      <c r="U18" s="1198">
        <v>6</v>
      </c>
      <c r="W18" s="1208" t="s">
        <v>240</v>
      </c>
      <c r="X18" s="1208"/>
      <c r="Y18" s="1208"/>
      <c r="Z18" s="1208"/>
      <c r="AA18" s="1208"/>
      <c r="AB18" s="1208"/>
      <c r="AC18" s="1208"/>
      <c r="AD18" s="1208"/>
      <c r="AE18" s="1208"/>
      <c r="AF18" s="1208"/>
      <c r="AG18" s="1208"/>
      <c r="AH18" s="1208"/>
      <c r="AI18" s="1208"/>
      <c r="AJ18" s="1208"/>
      <c r="AK18" s="1208"/>
      <c r="AL18" s="50"/>
    </row>
    <row r="19" spans="2:38" ht="10.5" customHeight="1">
      <c r="B19" s="1212"/>
      <c r="C19" s="1213"/>
      <c r="F19" s="1198"/>
      <c r="G19" s="38"/>
      <c r="H19" s="1208"/>
      <c r="I19" s="1208"/>
      <c r="J19" s="1208"/>
      <c r="K19" s="1208"/>
      <c r="L19" s="1208"/>
      <c r="M19" s="1208"/>
      <c r="N19" s="1208"/>
      <c r="O19" s="1208"/>
      <c r="P19" s="45"/>
      <c r="Q19" s="45"/>
      <c r="R19" s="1212"/>
      <c r="S19" s="1213"/>
      <c r="T19" s="43"/>
      <c r="U19" s="1198"/>
      <c r="W19" s="1208"/>
      <c r="X19" s="1208"/>
      <c r="Y19" s="1208"/>
      <c r="Z19" s="1208"/>
      <c r="AA19" s="1208"/>
      <c r="AB19" s="1208"/>
      <c r="AC19" s="1208"/>
      <c r="AD19" s="1208"/>
      <c r="AE19" s="1208"/>
      <c r="AF19" s="1208"/>
      <c r="AG19" s="1208"/>
      <c r="AH19" s="1208"/>
      <c r="AI19" s="1208"/>
      <c r="AJ19" s="1208"/>
      <c r="AK19" s="1208"/>
      <c r="AL19" s="50"/>
    </row>
    <row r="20" spans="2:38" ht="10.5" customHeight="1">
      <c r="B20" s="1212"/>
      <c r="C20" s="1213"/>
      <c r="R20" s="1212"/>
      <c r="S20" s="1213"/>
      <c r="T20" s="43"/>
      <c r="U20" s="1198">
        <v>7</v>
      </c>
      <c r="W20" s="1208" t="s">
        <v>156</v>
      </c>
      <c r="X20" s="1208"/>
      <c r="Y20" s="1208"/>
      <c r="Z20" s="1208"/>
      <c r="AA20" s="1208"/>
      <c r="AB20" s="1208"/>
      <c r="AC20" s="1208"/>
      <c r="AD20" s="1208"/>
      <c r="AE20" s="1208"/>
      <c r="AF20" s="1208"/>
      <c r="AG20" s="1208"/>
      <c r="AH20" s="1208"/>
      <c r="AI20" s="1208"/>
      <c r="AJ20" s="1208"/>
      <c r="AK20" s="1208"/>
      <c r="AL20" s="50"/>
    </row>
    <row r="21" spans="2:38" ht="10.5" customHeight="1">
      <c r="B21" s="1212"/>
      <c r="C21" s="1213"/>
      <c r="R21" s="1212"/>
      <c r="S21" s="1213"/>
      <c r="T21" s="43"/>
      <c r="U21" s="1198"/>
      <c r="W21" s="1208"/>
      <c r="X21" s="1208"/>
      <c r="Y21" s="1208"/>
      <c r="Z21" s="1208"/>
      <c r="AA21" s="1208"/>
      <c r="AB21" s="1208"/>
      <c r="AC21" s="1208"/>
      <c r="AD21" s="1208"/>
      <c r="AE21" s="1208"/>
      <c r="AF21" s="1208"/>
      <c r="AG21" s="1208"/>
      <c r="AH21" s="1208"/>
      <c r="AI21" s="1208"/>
      <c r="AJ21" s="1208"/>
      <c r="AK21" s="1208"/>
      <c r="AL21" s="50"/>
    </row>
    <row r="22" spans="2:38" ht="10.5" customHeight="1">
      <c r="B22" s="1212"/>
      <c r="C22" s="1213"/>
      <c r="R22" s="1212"/>
      <c r="S22" s="1213"/>
      <c r="T22" s="43"/>
      <c r="U22" s="1198">
        <v>8</v>
      </c>
      <c r="W22" s="1208" t="s">
        <v>243</v>
      </c>
      <c r="X22" s="1208"/>
      <c r="Y22" s="1208"/>
      <c r="Z22" s="1208"/>
      <c r="AA22" s="1208"/>
      <c r="AB22" s="1208"/>
      <c r="AC22" s="1208"/>
      <c r="AD22" s="1208"/>
      <c r="AE22" s="1208"/>
      <c r="AF22" s="1208"/>
      <c r="AG22" s="1208"/>
      <c r="AH22" s="1208"/>
      <c r="AI22" s="1208"/>
      <c r="AJ22" s="1208"/>
      <c r="AK22" s="1208"/>
      <c r="AL22" s="50"/>
    </row>
    <row r="23" spans="2:38" ht="10.5" customHeight="1">
      <c r="B23" s="1212"/>
      <c r="C23" s="1213"/>
      <c r="R23" s="1212"/>
      <c r="S23" s="1213"/>
      <c r="T23" s="43"/>
      <c r="U23" s="1198"/>
      <c r="W23" s="1208"/>
      <c r="X23" s="1208"/>
      <c r="Y23" s="1208"/>
      <c r="Z23" s="1208"/>
      <c r="AA23" s="1208"/>
      <c r="AB23" s="1208"/>
      <c r="AC23" s="1208"/>
      <c r="AD23" s="1208"/>
      <c r="AE23" s="1208"/>
      <c r="AF23" s="1208"/>
      <c r="AG23" s="1208"/>
      <c r="AH23" s="1208"/>
      <c r="AI23" s="1208"/>
      <c r="AJ23" s="1208"/>
      <c r="AK23" s="1208"/>
      <c r="AL23" s="50"/>
    </row>
    <row r="24" spans="2:38" ht="10.5" customHeight="1">
      <c r="B24" s="1214"/>
      <c r="C24" s="1215"/>
      <c r="D24" s="37"/>
      <c r="E24" s="37"/>
      <c r="F24" s="37"/>
      <c r="G24" s="37"/>
      <c r="H24" s="37"/>
      <c r="I24" s="37"/>
      <c r="J24" s="37"/>
      <c r="K24" s="37"/>
      <c r="L24" s="37"/>
      <c r="M24" s="37"/>
      <c r="N24" s="37"/>
      <c r="O24" s="37"/>
      <c r="P24" s="37"/>
      <c r="Q24" s="37"/>
      <c r="R24" s="1214"/>
      <c r="S24" s="1215"/>
      <c r="T24" s="48"/>
      <c r="U24" s="37"/>
      <c r="V24" s="37"/>
      <c r="W24" s="37"/>
      <c r="X24" s="37"/>
      <c r="Y24" s="37"/>
      <c r="Z24" s="37"/>
      <c r="AA24" s="37"/>
      <c r="AB24" s="37"/>
      <c r="AC24" s="37"/>
      <c r="AD24" s="37"/>
      <c r="AE24" s="37"/>
      <c r="AF24" s="37"/>
      <c r="AG24" s="37"/>
      <c r="AH24" s="37"/>
      <c r="AI24" s="37"/>
      <c r="AJ24" s="37"/>
      <c r="AK24" s="37"/>
      <c r="AL24" s="52"/>
    </row>
    <row r="25" spans="2:38" ht="13.5" customHeight="1">
      <c r="B25" s="1216" t="s">
        <v>244</v>
      </c>
      <c r="C25" s="1217"/>
      <c r="D25" s="36"/>
      <c r="E25" s="36"/>
      <c r="F25" s="36"/>
      <c r="G25" s="36"/>
      <c r="H25" s="36"/>
      <c r="I25" s="36"/>
      <c r="J25" s="36"/>
      <c r="K25" s="36"/>
      <c r="L25" s="36"/>
      <c r="M25" s="36"/>
      <c r="N25" s="36"/>
      <c r="O25" s="36"/>
      <c r="P25" s="36"/>
      <c r="Q25" s="36"/>
      <c r="R25" s="46"/>
      <c r="S25" s="46"/>
      <c r="T25" s="36"/>
      <c r="U25" s="36"/>
      <c r="V25" s="36"/>
      <c r="W25" s="41"/>
      <c r="X25" s="41"/>
      <c r="Y25" s="41"/>
      <c r="Z25" s="41"/>
      <c r="AA25" s="41"/>
      <c r="AB25" s="41"/>
      <c r="AC25" s="41"/>
      <c r="AD25" s="41"/>
      <c r="AE25" s="41"/>
      <c r="AF25" s="41"/>
      <c r="AG25" s="41"/>
      <c r="AH25" s="41"/>
      <c r="AI25" s="41"/>
      <c r="AJ25" s="41"/>
      <c r="AK25" s="41"/>
      <c r="AL25" s="49"/>
    </row>
    <row r="26" spans="2:38">
      <c r="B26" s="1218"/>
      <c r="C26" s="1219"/>
      <c r="E26" s="1209"/>
      <c r="F26" s="1209"/>
      <c r="G26" s="1234" t="s">
        <v>101</v>
      </c>
      <c r="H26" s="1234"/>
      <c r="I26" s="1234"/>
      <c r="J26" s="1234"/>
      <c r="K26" s="1234"/>
      <c r="L26" s="1234"/>
      <c r="M26" s="1234"/>
      <c r="N26" s="1234"/>
      <c r="O26" s="42"/>
      <c r="AL26" s="51"/>
    </row>
    <row r="27" spans="2:38">
      <c r="B27" s="1218"/>
      <c r="C27" s="1219"/>
      <c r="E27" s="1209"/>
      <c r="F27" s="1209"/>
      <c r="G27" s="1202" t="s">
        <v>208</v>
      </c>
      <c r="H27" s="1203"/>
      <c r="I27" s="1203"/>
      <c r="J27" s="1204"/>
      <c r="K27" s="1202" t="s">
        <v>122</v>
      </c>
      <c r="L27" s="1203"/>
      <c r="M27" s="1203"/>
      <c r="N27" s="1204"/>
      <c r="O27" s="42"/>
      <c r="AL27" s="51"/>
    </row>
    <row r="28" spans="2:38">
      <c r="B28" s="1218"/>
      <c r="C28" s="1219"/>
      <c r="E28" s="1209"/>
      <c r="F28" s="1209"/>
      <c r="G28" s="1205" t="s">
        <v>125</v>
      </c>
      <c r="H28" s="1206"/>
      <c r="I28" s="1206"/>
      <c r="J28" s="1207"/>
      <c r="K28" s="1205" t="s">
        <v>125</v>
      </c>
      <c r="L28" s="1206"/>
      <c r="M28" s="1206"/>
      <c r="N28" s="1207"/>
      <c r="O28" s="42"/>
      <c r="AL28" s="51"/>
    </row>
    <row r="29" spans="2:38" ht="11.25" customHeight="1">
      <c r="B29" s="1218"/>
      <c r="C29" s="1219"/>
      <c r="E29" s="1224" t="s">
        <v>193</v>
      </c>
      <c r="F29" s="1224"/>
      <c r="G29" s="1225"/>
      <c r="H29" s="1226"/>
      <c r="I29" s="1227"/>
      <c r="J29" s="1222" t="s">
        <v>177</v>
      </c>
      <c r="K29" s="1225"/>
      <c r="L29" s="1226"/>
      <c r="M29" s="1227"/>
      <c r="N29" s="1222" t="s">
        <v>177</v>
      </c>
      <c r="O29" s="43"/>
      <c r="AL29" s="51"/>
    </row>
    <row r="30" spans="2:38" ht="11.25" customHeight="1">
      <c r="B30" s="1218"/>
      <c r="C30" s="1219"/>
      <c r="E30" s="1224"/>
      <c r="F30" s="1224"/>
      <c r="G30" s="1228"/>
      <c r="H30" s="1229"/>
      <c r="I30" s="1230"/>
      <c r="J30" s="1223"/>
      <c r="K30" s="1228"/>
      <c r="L30" s="1229"/>
      <c r="M30" s="1230"/>
      <c r="N30" s="1223"/>
      <c r="O30" s="43"/>
      <c r="AL30" s="51"/>
    </row>
    <row r="31" spans="2:38" ht="11.25" customHeight="1">
      <c r="B31" s="1218"/>
      <c r="C31" s="1219"/>
      <c r="E31" s="1224" t="s">
        <v>130</v>
      </c>
      <c r="F31" s="1224"/>
      <c r="G31" s="1225"/>
      <c r="H31" s="1226"/>
      <c r="I31" s="1227"/>
      <c r="J31" s="1222" t="s">
        <v>177</v>
      </c>
      <c r="K31" s="1225"/>
      <c r="L31" s="1226"/>
      <c r="M31" s="1227"/>
      <c r="N31" s="1222" t="s">
        <v>177</v>
      </c>
      <c r="O31" s="43"/>
      <c r="AL31" s="51"/>
    </row>
    <row r="32" spans="2:38" ht="11.25" customHeight="1">
      <c r="B32" s="1218"/>
      <c r="C32" s="1219"/>
      <c r="E32" s="1224"/>
      <c r="F32" s="1224"/>
      <c r="G32" s="1228"/>
      <c r="H32" s="1229"/>
      <c r="I32" s="1230"/>
      <c r="J32" s="1223"/>
      <c r="K32" s="1228"/>
      <c r="L32" s="1229"/>
      <c r="M32" s="1230"/>
      <c r="N32" s="1223"/>
      <c r="O32" s="43"/>
      <c r="AL32" s="51"/>
    </row>
    <row r="33" spans="2:38" ht="11.25" customHeight="1">
      <c r="B33" s="1218"/>
      <c r="C33" s="1219"/>
      <c r="E33" s="1224" t="s">
        <v>21</v>
      </c>
      <c r="F33" s="1224"/>
      <c r="G33" s="1225"/>
      <c r="H33" s="1226"/>
      <c r="I33" s="1227"/>
      <c r="J33" s="1222" t="s">
        <v>177</v>
      </c>
      <c r="K33" s="1225"/>
      <c r="L33" s="1226"/>
      <c r="M33" s="1227"/>
      <c r="N33" s="1222" t="s">
        <v>177</v>
      </c>
      <c r="O33" s="43"/>
      <c r="AL33" s="51"/>
    </row>
    <row r="34" spans="2:38" ht="11.25" customHeight="1">
      <c r="B34" s="1218"/>
      <c r="C34" s="1219"/>
      <c r="E34" s="1224"/>
      <c r="F34" s="1224"/>
      <c r="G34" s="1228"/>
      <c r="H34" s="1229"/>
      <c r="I34" s="1230"/>
      <c r="J34" s="1223"/>
      <c r="K34" s="1228"/>
      <c r="L34" s="1229"/>
      <c r="M34" s="1230"/>
      <c r="N34" s="1223"/>
      <c r="O34" s="43"/>
      <c r="AL34" s="51"/>
    </row>
    <row r="35" spans="2:38" ht="11.25" customHeight="1">
      <c r="B35" s="1218"/>
      <c r="C35" s="1219"/>
      <c r="E35" s="1224" t="s">
        <v>84</v>
      </c>
      <c r="F35" s="1224"/>
      <c r="G35" s="1225"/>
      <c r="H35" s="1226"/>
      <c r="I35" s="1227"/>
      <c r="J35" s="1222" t="s">
        <v>177</v>
      </c>
      <c r="K35" s="1225"/>
      <c r="L35" s="1226"/>
      <c r="M35" s="1227"/>
      <c r="N35" s="1222" t="s">
        <v>177</v>
      </c>
      <c r="O35" s="43"/>
      <c r="AL35" s="51"/>
    </row>
    <row r="36" spans="2:38" ht="11.25" customHeight="1">
      <c r="B36" s="1218"/>
      <c r="C36" s="1219"/>
      <c r="E36" s="1224"/>
      <c r="F36" s="1224"/>
      <c r="G36" s="1228"/>
      <c r="H36" s="1229"/>
      <c r="I36" s="1230"/>
      <c r="J36" s="1223"/>
      <c r="K36" s="1228"/>
      <c r="L36" s="1229"/>
      <c r="M36" s="1230"/>
      <c r="N36" s="1223"/>
      <c r="O36" s="43"/>
      <c r="AL36" s="51"/>
    </row>
    <row r="37" spans="2:38" ht="11.25" customHeight="1">
      <c r="B37" s="1218"/>
      <c r="C37" s="1219"/>
      <c r="E37" s="1224" t="s">
        <v>47</v>
      </c>
      <c r="F37" s="1224"/>
      <c r="G37" s="1225"/>
      <c r="H37" s="1226"/>
      <c r="I37" s="1227"/>
      <c r="J37" s="1222" t="s">
        <v>177</v>
      </c>
      <c r="K37" s="1225"/>
      <c r="L37" s="1226"/>
      <c r="M37" s="1227"/>
      <c r="N37" s="1222" t="s">
        <v>177</v>
      </c>
      <c r="O37" s="43"/>
      <c r="AL37" s="51"/>
    </row>
    <row r="38" spans="2:38" ht="11.25" customHeight="1">
      <c r="B38" s="1218"/>
      <c r="C38" s="1219"/>
      <c r="E38" s="1224"/>
      <c r="F38" s="1224"/>
      <c r="G38" s="1228"/>
      <c r="H38" s="1229"/>
      <c r="I38" s="1230"/>
      <c r="J38" s="1223"/>
      <c r="K38" s="1228"/>
      <c r="L38" s="1229"/>
      <c r="M38" s="1230"/>
      <c r="N38" s="1223"/>
      <c r="O38" s="43"/>
      <c r="AL38" s="51"/>
    </row>
    <row r="39" spans="2:38" ht="11.25" customHeight="1">
      <c r="B39" s="1218"/>
      <c r="C39" s="1219"/>
      <c r="E39" s="1224" t="s">
        <v>245</v>
      </c>
      <c r="F39" s="1224"/>
      <c r="G39" s="1225"/>
      <c r="H39" s="1226"/>
      <c r="I39" s="1227"/>
      <c r="J39" s="1222" t="s">
        <v>177</v>
      </c>
      <c r="K39" s="1225"/>
      <c r="L39" s="1226"/>
      <c r="M39" s="1227"/>
      <c r="N39" s="1222" t="s">
        <v>177</v>
      </c>
      <c r="O39" s="43"/>
      <c r="AL39" s="51"/>
    </row>
    <row r="40" spans="2:38" ht="11.25" customHeight="1">
      <c r="B40" s="1218"/>
      <c r="C40" s="1219"/>
      <c r="E40" s="1224"/>
      <c r="F40" s="1224"/>
      <c r="G40" s="1228"/>
      <c r="H40" s="1229"/>
      <c r="I40" s="1230"/>
      <c r="J40" s="1223"/>
      <c r="K40" s="1228"/>
      <c r="L40" s="1229"/>
      <c r="M40" s="1230"/>
      <c r="N40" s="1223"/>
      <c r="O40" s="43"/>
      <c r="AL40" s="51"/>
    </row>
    <row r="41" spans="2:38" ht="11.25" customHeight="1">
      <c r="B41" s="1218"/>
      <c r="C41" s="1219"/>
      <c r="E41" s="1224" t="s">
        <v>247</v>
      </c>
      <c r="F41" s="1224"/>
      <c r="G41" s="1225"/>
      <c r="H41" s="1226"/>
      <c r="I41" s="1227"/>
      <c r="J41" s="1222" t="s">
        <v>177</v>
      </c>
      <c r="K41" s="1225"/>
      <c r="L41" s="1226"/>
      <c r="M41" s="1227"/>
      <c r="N41" s="1222" t="s">
        <v>177</v>
      </c>
      <c r="O41" s="43"/>
      <c r="AL41" s="51"/>
    </row>
    <row r="42" spans="2:38" ht="11.25" customHeight="1">
      <c r="B42" s="1218"/>
      <c r="C42" s="1219"/>
      <c r="E42" s="1224"/>
      <c r="F42" s="1224"/>
      <c r="G42" s="1228"/>
      <c r="H42" s="1229"/>
      <c r="I42" s="1230"/>
      <c r="J42" s="1223"/>
      <c r="K42" s="1228"/>
      <c r="L42" s="1229"/>
      <c r="M42" s="1230"/>
      <c r="N42" s="1223"/>
      <c r="O42" s="43"/>
      <c r="AL42" s="51"/>
    </row>
    <row r="43" spans="2:38" ht="11.25" customHeight="1">
      <c r="B43" s="1218"/>
      <c r="C43" s="1219"/>
      <c r="E43" s="1224" t="s">
        <v>144</v>
      </c>
      <c r="F43" s="1224"/>
      <c r="G43" s="1225"/>
      <c r="H43" s="1226"/>
      <c r="I43" s="1227"/>
      <c r="J43" s="1222" t="s">
        <v>177</v>
      </c>
      <c r="K43" s="1225"/>
      <c r="L43" s="1226"/>
      <c r="M43" s="1227"/>
      <c r="N43" s="1222" t="s">
        <v>177</v>
      </c>
      <c r="O43" s="43"/>
      <c r="AL43" s="51"/>
    </row>
    <row r="44" spans="2:38" ht="11.25" customHeight="1">
      <c r="B44" s="1218"/>
      <c r="C44" s="1219"/>
      <c r="E44" s="1224"/>
      <c r="F44" s="1224"/>
      <c r="G44" s="1228"/>
      <c r="H44" s="1229"/>
      <c r="I44" s="1230"/>
      <c r="J44" s="1223"/>
      <c r="K44" s="1228"/>
      <c r="L44" s="1229"/>
      <c r="M44" s="1230"/>
      <c r="N44" s="1223"/>
      <c r="O44" s="43"/>
      <c r="AL44" s="51"/>
    </row>
    <row r="45" spans="2:38" ht="11.25" customHeight="1">
      <c r="B45" s="1218"/>
      <c r="C45" s="1219"/>
      <c r="E45" s="1224" t="s">
        <v>23</v>
      </c>
      <c r="F45" s="1224"/>
      <c r="G45" s="1225"/>
      <c r="H45" s="1226"/>
      <c r="I45" s="1227"/>
      <c r="J45" s="1222" t="s">
        <v>177</v>
      </c>
      <c r="K45" s="1225"/>
      <c r="L45" s="1226"/>
      <c r="M45" s="1227"/>
      <c r="N45" s="1222" t="s">
        <v>177</v>
      </c>
      <c r="O45" s="43"/>
      <c r="AL45" s="51"/>
    </row>
    <row r="46" spans="2:38" ht="11.25" customHeight="1">
      <c r="B46" s="1218"/>
      <c r="C46" s="1219"/>
      <c r="E46" s="1224"/>
      <c r="F46" s="1224"/>
      <c r="G46" s="1228"/>
      <c r="H46" s="1229"/>
      <c r="I46" s="1230"/>
      <c r="J46" s="1223"/>
      <c r="K46" s="1228"/>
      <c r="L46" s="1229"/>
      <c r="M46" s="1230"/>
      <c r="N46" s="1223"/>
      <c r="O46" s="43"/>
      <c r="AL46" s="51"/>
    </row>
    <row r="47" spans="2:38" ht="11.25" customHeight="1">
      <c r="B47" s="1218"/>
      <c r="C47" s="1219"/>
      <c r="E47" s="1224" t="s">
        <v>248</v>
      </c>
      <c r="F47" s="1224"/>
      <c r="G47" s="1225"/>
      <c r="H47" s="1226"/>
      <c r="I47" s="1227"/>
      <c r="J47" s="1222" t="s">
        <v>177</v>
      </c>
      <c r="K47" s="1225"/>
      <c r="L47" s="1226"/>
      <c r="M47" s="1227"/>
      <c r="N47" s="1222" t="s">
        <v>177</v>
      </c>
      <c r="O47" s="43"/>
      <c r="S47" s="1235"/>
      <c r="T47" s="1235"/>
      <c r="U47" s="1225" t="s">
        <v>173</v>
      </c>
      <c r="V47" s="1226"/>
      <c r="W47" s="1226"/>
      <c r="X47" s="1226"/>
      <c r="Y47" s="1226"/>
      <c r="Z47" s="1227"/>
      <c r="AL47" s="51"/>
    </row>
    <row r="48" spans="2:38" ht="11.25" customHeight="1">
      <c r="B48" s="1218"/>
      <c r="C48" s="1219"/>
      <c r="E48" s="1224"/>
      <c r="F48" s="1224"/>
      <c r="G48" s="1228"/>
      <c r="H48" s="1229"/>
      <c r="I48" s="1230"/>
      <c r="J48" s="1223"/>
      <c r="K48" s="1228"/>
      <c r="L48" s="1229"/>
      <c r="M48" s="1230"/>
      <c r="N48" s="1223"/>
      <c r="O48" s="43"/>
      <c r="S48" s="1235"/>
      <c r="T48" s="1235"/>
      <c r="U48" s="1228"/>
      <c r="V48" s="1229"/>
      <c r="W48" s="1229"/>
      <c r="X48" s="1229"/>
      <c r="Y48" s="1229"/>
      <c r="Z48" s="1230"/>
      <c r="AL48" s="51"/>
    </row>
    <row r="49" spans="2:38" ht="11.25" customHeight="1">
      <c r="B49" s="1218"/>
      <c r="C49" s="1219"/>
      <c r="E49" s="1224" t="s">
        <v>65</v>
      </c>
      <c r="F49" s="1224"/>
      <c r="G49" s="1225"/>
      <c r="H49" s="1226"/>
      <c r="I49" s="1227"/>
      <c r="J49" s="1222" t="s">
        <v>177</v>
      </c>
      <c r="K49" s="1225"/>
      <c r="L49" s="1226"/>
      <c r="M49" s="1227"/>
      <c r="N49" s="1222" t="s">
        <v>177</v>
      </c>
      <c r="O49" s="43"/>
      <c r="S49" s="1202" t="s">
        <v>208</v>
      </c>
      <c r="T49" s="1203"/>
      <c r="U49" s="1203"/>
      <c r="V49" s="1204"/>
      <c r="W49" s="1202" t="s">
        <v>122</v>
      </c>
      <c r="X49" s="1203"/>
      <c r="Y49" s="1203"/>
      <c r="Z49" s="1204"/>
      <c r="AL49" s="51"/>
    </row>
    <row r="50" spans="2:38" ht="11.25" customHeight="1">
      <c r="B50" s="1218"/>
      <c r="C50" s="1219"/>
      <c r="E50" s="1224"/>
      <c r="F50" s="1224"/>
      <c r="G50" s="1228"/>
      <c r="H50" s="1229"/>
      <c r="I50" s="1230"/>
      <c r="J50" s="1223"/>
      <c r="K50" s="1228"/>
      <c r="L50" s="1229"/>
      <c r="M50" s="1230"/>
      <c r="N50" s="1223"/>
      <c r="O50" s="43"/>
      <c r="S50" s="1205" t="s">
        <v>125</v>
      </c>
      <c r="T50" s="1206"/>
      <c r="U50" s="1206"/>
      <c r="V50" s="1207"/>
      <c r="W50" s="1205" t="s">
        <v>125</v>
      </c>
      <c r="X50" s="1206"/>
      <c r="Y50" s="1206"/>
      <c r="Z50" s="1207"/>
      <c r="AL50" s="51"/>
    </row>
    <row r="51" spans="2:38" ht="11.25" customHeight="1">
      <c r="B51" s="1218"/>
      <c r="C51" s="1219"/>
      <c r="E51" s="1224" t="s">
        <v>249</v>
      </c>
      <c r="F51" s="1224"/>
      <c r="G51" s="1225"/>
      <c r="H51" s="1226"/>
      <c r="I51" s="1227"/>
      <c r="J51" s="1222" t="s">
        <v>177</v>
      </c>
      <c r="K51" s="1225"/>
      <c r="L51" s="1226"/>
      <c r="M51" s="1227"/>
      <c r="N51" s="1222" t="s">
        <v>177</v>
      </c>
      <c r="O51" s="43"/>
      <c r="S51" s="1225"/>
      <c r="T51" s="1226"/>
      <c r="U51" s="1227"/>
      <c r="V51" s="1222" t="s">
        <v>177</v>
      </c>
      <c r="W51" s="1225"/>
      <c r="X51" s="1226"/>
      <c r="Y51" s="1227"/>
      <c r="Z51" s="1222" t="s">
        <v>177</v>
      </c>
      <c r="AE51" s="1237" t="s">
        <v>250</v>
      </c>
      <c r="AF51" s="1238"/>
      <c r="AG51" s="1238"/>
      <c r="AH51" s="1238"/>
      <c r="AI51" s="1238"/>
      <c r="AJ51" s="1238"/>
      <c r="AK51" s="1239"/>
      <c r="AL51" s="51"/>
    </row>
    <row r="52" spans="2:38" ht="11.25" customHeight="1">
      <c r="B52" s="1218"/>
      <c r="C52" s="1219"/>
      <c r="E52" s="1236"/>
      <c r="F52" s="1236"/>
      <c r="G52" s="1228"/>
      <c r="H52" s="1229"/>
      <c r="I52" s="1230"/>
      <c r="J52" s="1223"/>
      <c r="K52" s="1228"/>
      <c r="L52" s="1229"/>
      <c r="M52" s="1230"/>
      <c r="N52" s="1223"/>
      <c r="O52" s="43"/>
      <c r="S52" s="1228"/>
      <c r="T52" s="1229"/>
      <c r="U52" s="1230"/>
      <c r="V52" s="1223"/>
      <c r="W52" s="1228"/>
      <c r="X52" s="1229"/>
      <c r="Y52" s="1230"/>
      <c r="Z52" s="1223"/>
      <c r="AE52" s="1240"/>
      <c r="AF52" s="1241"/>
      <c r="AG52" s="1241"/>
      <c r="AH52" s="1241"/>
      <c r="AI52" s="1241"/>
      <c r="AJ52" s="1241"/>
      <c r="AK52" s="1242"/>
      <c r="AL52" s="51"/>
    </row>
    <row r="53" spans="2:38" ht="11.25" customHeight="1">
      <c r="B53" s="1218"/>
      <c r="C53" s="1219"/>
      <c r="E53" s="1243" t="s">
        <v>68</v>
      </c>
      <c r="F53" s="1244"/>
      <c r="G53" s="1238"/>
      <c r="H53" s="1238"/>
      <c r="I53" s="1238"/>
      <c r="J53" s="1238"/>
      <c r="K53" s="1238"/>
      <c r="L53" s="1238"/>
      <c r="M53" s="1238"/>
      <c r="N53" s="1248" t="s">
        <v>177</v>
      </c>
      <c r="O53" s="44"/>
      <c r="P53" s="1250" t="s">
        <v>242</v>
      </c>
      <c r="Q53" s="1250"/>
      <c r="R53" s="44"/>
      <c r="S53" s="1243" t="s">
        <v>68</v>
      </c>
      <c r="T53" s="1244"/>
      <c r="U53" s="1251"/>
      <c r="V53" s="1252"/>
      <c r="W53" s="1252"/>
      <c r="X53" s="1252"/>
      <c r="Y53" s="1253"/>
      <c r="Z53" s="1248" t="s">
        <v>177</v>
      </c>
      <c r="AB53" s="1250" t="s">
        <v>206</v>
      </c>
      <c r="AC53" s="1250"/>
      <c r="AE53" s="1257"/>
      <c r="AF53" s="1258"/>
      <c r="AG53" s="1258"/>
      <c r="AH53" s="1258"/>
      <c r="AI53" s="1258"/>
      <c r="AJ53" s="1241" t="s">
        <v>251</v>
      </c>
      <c r="AK53" s="1242"/>
      <c r="AL53" s="51"/>
    </row>
    <row r="54" spans="2:38" ht="11.25" customHeight="1">
      <c r="B54" s="1218"/>
      <c r="C54" s="1219"/>
      <c r="E54" s="1245"/>
      <c r="F54" s="1246"/>
      <c r="G54" s="1247"/>
      <c r="H54" s="1247"/>
      <c r="I54" s="1247"/>
      <c r="J54" s="1247"/>
      <c r="K54" s="1247"/>
      <c r="L54" s="1247"/>
      <c r="M54" s="1247"/>
      <c r="N54" s="1249"/>
      <c r="O54" s="44"/>
      <c r="P54" s="1250"/>
      <c r="Q54" s="1250"/>
      <c r="R54" s="44"/>
      <c r="S54" s="1245"/>
      <c r="T54" s="1246"/>
      <c r="U54" s="1254"/>
      <c r="V54" s="1255"/>
      <c r="W54" s="1255"/>
      <c r="X54" s="1255"/>
      <c r="Y54" s="1256"/>
      <c r="Z54" s="1249"/>
      <c r="AB54" s="1250"/>
      <c r="AC54" s="1250"/>
      <c r="AE54" s="1259"/>
      <c r="AF54" s="1260"/>
      <c r="AG54" s="1260"/>
      <c r="AH54" s="1260"/>
      <c r="AI54" s="1260"/>
      <c r="AJ54" s="1247"/>
      <c r="AK54" s="1261"/>
      <c r="AL54" s="51"/>
    </row>
    <row r="55" spans="2:38">
      <c r="B55" s="1220"/>
      <c r="C55" s="1221"/>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53"/>
    </row>
    <row r="56" spans="2:38" ht="163.5" customHeight="1">
      <c r="B56" s="1231" t="s">
        <v>22</v>
      </c>
      <c r="C56" s="1231"/>
      <c r="D56" s="1231"/>
      <c r="E56" s="1231"/>
      <c r="F56" s="1231"/>
      <c r="G56" s="1231"/>
      <c r="H56" s="1231"/>
      <c r="I56" s="1231"/>
      <c r="J56" s="1231"/>
      <c r="K56" s="1231"/>
      <c r="L56" s="1231"/>
      <c r="M56" s="1231"/>
      <c r="N56" s="1231"/>
      <c r="O56" s="1231"/>
      <c r="P56" s="1231"/>
      <c r="Q56" s="1231"/>
      <c r="R56" s="1231"/>
      <c r="S56" s="1231"/>
      <c r="T56" s="1231"/>
      <c r="U56" s="1231"/>
      <c r="V56" s="1231"/>
      <c r="W56" s="1231"/>
      <c r="X56" s="1231"/>
      <c r="Y56" s="1231"/>
      <c r="Z56" s="1231"/>
      <c r="AA56" s="1231"/>
      <c r="AB56" s="1231"/>
      <c r="AC56" s="1231"/>
      <c r="AD56" s="1231"/>
      <c r="AE56" s="1231"/>
      <c r="AF56" s="1231"/>
      <c r="AG56" s="1231"/>
      <c r="AH56" s="1231"/>
      <c r="AI56" s="1231"/>
      <c r="AJ56" s="1231"/>
      <c r="AK56" s="1231"/>
      <c r="AL56" s="1231"/>
    </row>
    <row r="57" spans="2:38">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row>
    <row r="58" spans="2:38">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row>
    <row r="59" spans="2:38">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row>
  </sheetData>
  <mergeCells count="122">
    <mergeCell ref="AE51:AK52"/>
    <mergeCell ref="E53:F54"/>
    <mergeCell ref="G53:M54"/>
    <mergeCell ref="N53:N54"/>
    <mergeCell ref="P53:Q54"/>
    <mergeCell ref="S53:T54"/>
    <mergeCell ref="U53:Y54"/>
    <mergeCell ref="Z53:Z54"/>
    <mergeCell ref="AB53:AC54"/>
    <mergeCell ref="AE53:AI54"/>
    <mergeCell ref="AJ53:AK54"/>
    <mergeCell ref="S47:T48"/>
    <mergeCell ref="U47:Z48"/>
    <mergeCell ref="E49:F50"/>
    <mergeCell ref="G49:I50"/>
    <mergeCell ref="J49:J50"/>
    <mergeCell ref="K49:M50"/>
    <mergeCell ref="N49:N50"/>
    <mergeCell ref="E51:F52"/>
    <mergeCell ref="G51:I52"/>
    <mergeCell ref="J51:J52"/>
    <mergeCell ref="K51:M52"/>
    <mergeCell ref="N51:N52"/>
    <mergeCell ref="S51:U52"/>
    <mergeCell ref="V51:V52"/>
    <mergeCell ref="W51:Y52"/>
    <mergeCell ref="Z51:Z52"/>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K31:M32"/>
    <mergeCell ref="N31:N32"/>
    <mergeCell ref="E33:F34"/>
    <mergeCell ref="G33:I34"/>
    <mergeCell ref="J33:J34"/>
    <mergeCell ref="K33:M34"/>
    <mergeCell ref="N33:N34"/>
    <mergeCell ref="E35:F36"/>
    <mergeCell ref="G35:I36"/>
    <mergeCell ref="J35:J36"/>
    <mergeCell ref="K35:M36"/>
    <mergeCell ref="N35:N36"/>
    <mergeCell ref="J31:J32"/>
    <mergeCell ref="B56:AL56"/>
    <mergeCell ref="A3:AM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E29:F30"/>
    <mergeCell ref="G29:I30"/>
    <mergeCell ref="J29:J30"/>
    <mergeCell ref="G26:N26"/>
    <mergeCell ref="AB1:AI1"/>
    <mergeCell ref="AK1:AL1"/>
    <mergeCell ref="B6:K6"/>
    <mergeCell ref="L6:AL6"/>
    <mergeCell ref="G27:J27"/>
    <mergeCell ref="K27:N27"/>
    <mergeCell ref="G28:J28"/>
    <mergeCell ref="K28:N28"/>
    <mergeCell ref="F18:F19"/>
    <mergeCell ref="H18:O19"/>
    <mergeCell ref="U18:U19"/>
    <mergeCell ref="W18:AK19"/>
    <mergeCell ref="U20:U21"/>
    <mergeCell ref="W20:AK21"/>
    <mergeCell ref="U22:U23"/>
    <mergeCell ref="W22:AK23"/>
    <mergeCell ref="E26:F28"/>
    <mergeCell ref="B7:C24"/>
    <mergeCell ref="R7:S24"/>
    <mergeCell ref="B25:C55"/>
    <mergeCell ref="N29:N30"/>
    <mergeCell ref="E31:F32"/>
    <mergeCell ref="G31:I32"/>
    <mergeCell ref="K29:M30"/>
  </mergeCells>
  <phoneticPr fontId="5"/>
  <pageMargins left="0.7" right="0.7" top="0.75" bottom="0.7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1:K49"/>
  <sheetViews>
    <sheetView showGridLines="0" view="pageBreakPreview" zoomScaleSheetLayoutView="100" workbookViewId="0">
      <selection activeCell="L5" sqref="L5"/>
    </sheetView>
  </sheetViews>
  <sheetFormatPr defaultRowHeight="13"/>
  <cols>
    <col min="1" max="1" width="1.6328125" style="3" customWidth="1"/>
    <col min="2" max="2" width="3.453125" style="3" customWidth="1"/>
    <col min="3" max="4" width="9" style="3" customWidth="1"/>
    <col min="5" max="6" width="8.453125" style="3" customWidth="1"/>
    <col min="7" max="7" width="8.36328125" style="3" customWidth="1"/>
    <col min="8" max="8" width="7.36328125" style="3" customWidth="1"/>
    <col min="9" max="10" width="10.36328125" style="3" customWidth="1"/>
    <col min="11" max="11" width="17.08984375" style="3" customWidth="1"/>
    <col min="12" max="256" width="9" style="3" customWidth="1"/>
    <col min="257" max="257" width="1.6328125" style="3" customWidth="1"/>
    <col min="258" max="258" width="3.453125" style="3" customWidth="1"/>
    <col min="259" max="260" width="9" style="3" customWidth="1"/>
    <col min="261" max="262" width="8.453125" style="3" customWidth="1"/>
    <col min="263" max="263" width="8.36328125" style="3" customWidth="1"/>
    <col min="264" max="264" width="7.36328125" style="3" customWidth="1"/>
    <col min="265" max="266" width="10" style="3" customWidth="1"/>
    <col min="267" max="267" width="17.08984375" style="3" customWidth="1"/>
    <col min="268" max="512" width="9" style="3" customWidth="1"/>
    <col min="513" max="513" width="1.6328125" style="3" customWidth="1"/>
    <col min="514" max="514" width="3.453125" style="3" customWidth="1"/>
    <col min="515" max="516" width="9" style="3" customWidth="1"/>
    <col min="517" max="518" width="8.453125" style="3" customWidth="1"/>
    <col min="519" max="519" width="8.36328125" style="3" customWidth="1"/>
    <col min="520" max="520" width="7.36328125" style="3" customWidth="1"/>
    <col min="521" max="522" width="10" style="3" customWidth="1"/>
    <col min="523" max="523" width="17.08984375" style="3" customWidth="1"/>
    <col min="524" max="768" width="9" style="3" customWidth="1"/>
    <col min="769" max="769" width="1.6328125" style="3" customWidth="1"/>
    <col min="770" max="770" width="3.453125" style="3" customWidth="1"/>
    <col min="771" max="772" width="9" style="3" customWidth="1"/>
    <col min="773" max="774" width="8.453125" style="3" customWidth="1"/>
    <col min="775" max="775" width="8.36328125" style="3" customWidth="1"/>
    <col min="776" max="776" width="7.36328125" style="3" customWidth="1"/>
    <col min="777" max="778" width="10" style="3" customWidth="1"/>
    <col min="779" max="779" width="17.08984375" style="3" customWidth="1"/>
    <col min="780" max="1024" width="9" style="3" customWidth="1"/>
    <col min="1025" max="1025" width="1.6328125" style="3" customWidth="1"/>
    <col min="1026" max="1026" width="3.453125" style="3" customWidth="1"/>
    <col min="1027" max="1028" width="9" style="3" customWidth="1"/>
    <col min="1029" max="1030" width="8.453125" style="3" customWidth="1"/>
    <col min="1031" max="1031" width="8.36328125" style="3" customWidth="1"/>
    <col min="1032" max="1032" width="7.36328125" style="3" customWidth="1"/>
    <col min="1033" max="1034" width="10" style="3" customWidth="1"/>
    <col min="1035" max="1035" width="17.08984375" style="3" customWidth="1"/>
    <col min="1036" max="1280" width="9" style="3" customWidth="1"/>
    <col min="1281" max="1281" width="1.6328125" style="3" customWidth="1"/>
    <col min="1282" max="1282" width="3.453125" style="3" customWidth="1"/>
    <col min="1283" max="1284" width="9" style="3" customWidth="1"/>
    <col min="1285" max="1286" width="8.453125" style="3" customWidth="1"/>
    <col min="1287" max="1287" width="8.36328125" style="3" customWidth="1"/>
    <col min="1288" max="1288" width="7.36328125" style="3" customWidth="1"/>
    <col min="1289" max="1290" width="10" style="3" customWidth="1"/>
    <col min="1291" max="1291" width="17.08984375" style="3" customWidth="1"/>
    <col min="1292" max="1536" width="9" style="3" customWidth="1"/>
    <col min="1537" max="1537" width="1.6328125" style="3" customWidth="1"/>
    <col min="1538" max="1538" width="3.453125" style="3" customWidth="1"/>
    <col min="1539" max="1540" width="9" style="3" customWidth="1"/>
    <col min="1541" max="1542" width="8.453125" style="3" customWidth="1"/>
    <col min="1543" max="1543" width="8.36328125" style="3" customWidth="1"/>
    <col min="1544" max="1544" width="7.36328125" style="3" customWidth="1"/>
    <col min="1545" max="1546" width="10" style="3" customWidth="1"/>
    <col min="1547" max="1547" width="17.08984375" style="3" customWidth="1"/>
    <col min="1548" max="1792" width="9" style="3" customWidth="1"/>
    <col min="1793" max="1793" width="1.6328125" style="3" customWidth="1"/>
    <col min="1794" max="1794" width="3.453125" style="3" customWidth="1"/>
    <col min="1795" max="1796" width="9" style="3" customWidth="1"/>
    <col min="1797" max="1798" width="8.453125" style="3" customWidth="1"/>
    <col min="1799" max="1799" width="8.36328125" style="3" customWidth="1"/>
    <col min="1800" max="1800" width="7.36328125" style="3" customWidth="1"/>
    <col min="1801" max="1802" width="10" style="3" customWidth="1"/>
    <col min="1803" max="1803" width="17.08984375" style="3" customWidth="1"/>
    <col min="1804" max="2048" width="9" style="3" customWidth="1"/>
    <col min="2049" max="2049" width="1.6328125" style="3" customWidth="1"/>
    <col min="2050" max="2050" width="3.453125" style="3" customWidth="1"/>
    <col min="2051" max="2052" width="9" style="3" customWidth="1"/>
    <col min="2053" max="2054" width="8.453125" style="3" customWidth="1"/>
    <col min="2055" max="2055" width="8.36328125" style="3" customWidth="1"/>
    <col min="2056" max="2056" width="7.36328125" style="3" customWidth="1"/>
    <col min="2057" max="2058" width="10" style="3" customWidth="1"/>
    <col min="2059" max="2059" width="17.08984375" style="3" customWidth="1"/>
    <col min="2060" max="2304" width="9" style="3" customWidth="1"/>
    <col min="2305" max="2305" width="1.6328125" style="3" customWidth="1"/>
    <col min="2306" max="2306" width="3.453125" style="3" customWidth="1"/>
    <col min="2307" max="2308" width="9" style="3" customWidth="1"/>
    <col min="2309" max="2310" width="8.453125" style="3" customWidth="1"/>
    <col min="2311" max="2311" width="8.36328125" style="3" customWidth="1"/>
    <col min="2312" max="2312" width="7.36328125" style="3" customWidth="1"/>
    <col min="2313" max="2314" width="10" style="3" customWidth="1"/>
    <col min="2315" max="2315" width="17.08984375" style="3" customWidth="1"/>
    <col min="2316" max="2560" width="9" style="3" customWidth="1"/>
    <col min="2561" max="2561" width="1.6328125" style="3" customWidth="1"/>
    <col min="2562" max="2562" width="3.453125" style="3" customWidth="1"/>
    <col min="2563" max="2564" width="9" style="3" customWidth="1"/>
    <col min="2565" max="2566" width="8.453125" style="3" customWidth="1"/>
    <col min="2567" max="2567" width="8.36328125" style="3" customWidth="1"/>
    <col min="2568" max="2568" width="7.36328125" style="3" customWidth="1"/>
    <col min="2569" max="2570" width="10" style="3" customWidth="1"/>
    <col min="2571" max="2571" width="17.08984375" style="3" customWidth="1"/>
    <col min="2572" max="2816" width="9" style="3" customWidth="1"/>
    <col min="2817" max="2817" width="1.6328125" style="3" customWidth="1"/>
    <col min="2818" max="2818" width="3.453125" style="3" customWidth="1"/>
    <col min="2819" max="2820" width="9" style="3" customWidth="1"/>
    <col min="2821" max="2822" width="8.453125" style="3" customWidth="1"/>
    <col min="2823" max="2823" width="8.36328125" style="3" customWidth="1"/>
    <col min="2824" max="2824" width="7.36328125" style="3" customWidth="1"/>
    <col min="2825" max="2826" width="10" style="3" customWidth="1"/>
    <col min="2827" max="2827" width="17.08984375" style="3" customWidth="1"/>
    <col min="2828" max="3072" width="9" style="3" customWidth="1"/>
    <col min="3073" max="3073" width="1.6328125" style="3" customWidth="1"/>
    <col min="3074" max="3074" width="3.453125" style="3" customWidth="1"/>
    <col min="3075" max="3076" width="9" style="3" customWidth="1"/>
    <col min="3077" max="3078" width="8.453125" style="3" customWidth="1"/>
    <col min="3079" max="3079" width="8.36328125" style="3" customWidth="1"/>
    <col min="3080" max="3080" width="7.36328125" style="3" customWidth="1"/>
    <col min="3081" max="3082" width="10" style="3" customWidth="1"/>
    <col min="3083" max="3083" width="17.08984375" style="3" customWidth="1"/>
    <col min="3084" max="3328" width="9" style="3" customWidth="1"/>
    <col min="3329" max="3329" width="1.6328125" style="3" customWidth="1"/>
    <col min="3330" max="3330" width="3.453125" style="3" customWidth="1"/>
    <col min="3331" max="3332" width="9" style="3" customWidth="1"/>
    <col min="3333" max="3334" width="8.453125" style="3" customWidth="1"/>
    <col min="3335" max="3335" width="8.36328125" style="3" customWidth="1"/>
    <col min="3336" max="3336" width="7.36328125" style="3" customWidth="1"/>
    <col min="3337" max="3338" width="10" style="3" customWidth="1"/>
    <col min="3339" max="3339" width="17.08984375" style="3" customWidth="1"/>
    <col min="3340" max="3584" width="9" style="3" customWidth="1"/>
    <col min="3585" max="3585" width="1.6328125" style="3" customWidth="1"/>
    <col min="3586" max="3586" width="3.453125" style="3" customWidth="1"/>
    <col min="3587" max="3588" width="9" style="3" customWidth="1"/>
    <col min="3589" max="3590" width="8.453125" style="3" customWidth="1"/>
    <col min="3591" max="3591" width="8.36328125" style="3" customWidth="1"/>
    <col min="3592" max="3592" width="7.36328125" style="3" customWidth="1"/>
    <col min="3593" max="3594" width="10" style="3" customWidth="1"/>
    <col min="3595" max="3595" width="17.08984375" style="3" customWidth="1"/>
    <col min="3596" max="3840" width="9" style="3" customWidth="1"/>
    <col min="3841" max="3841" width="1.6328125" style="3" customWidth="1"/>
    <col min="3842" max="3842" width="3.453125" style="3" customWidth="1"/>
    <col min="3843" max="3844" width="9" style="3" customWidth="1"/>
    <col min="3845" max="3846" width="8.453125" style="3" customWidth="1"/>
    <col min="3847" max="3847" width="8.36328125" style="3" customWidth="1"/>
    <col min="3848" max="3848" width="7.36328125" style="3" customWidth="1"/>
    <col min="3849" max="3850" width="10" style="3" customWidth="1"/>
    <col min="3851" max="3851" width="17.08984375" style="3" customWidth="1"/>
    <col min="3852" max="4096" width="9" style="3" customWidth="1"/>
    <col min="4097" max="4097" width="1.6328125" style="3" customWidth="1"/>
    <col min="4098" max="4098" width="3.453125" style="3" customWidth="1"/>
    <col min="4099" max="4100" width="9" style="3" customWidth="1"/>
    <col min="4101" max="4102" width="8.453125" style="3" customWidth="1"/>
    <col min="4103" max="4103" width="8.36328125" style="3" customWidth="1"/>
    <col min="4104" max="4104" width="7.36328125" style="3" customWidth="1"/>
    <col min="4105" max="4106" width="10" style="3" customWidth="1"/>
    <col min="4107" max="4107" width="17.08984375" style="3" customWidth="1"/>
    <col min="4108" max="4352" width="9" style="3" customWidth="1"/>
    <col min="4353" max="4353" width="1.6328125" style="3" customWidth="1"/>
    <col min="4354" max="4354" width="3.453125" style="3" customWidth="1"/>
    <col min="4355" max="4356" width="9" style="3" customWidth="1"/>
    <col min="4357" max="4358" width="8.453125" style="3" customWidth="1"/>
    <col min="4359" max="4359" width="8.36328125" style="3" customWidth="1"/>
    <col min="4360" max="4360" width="7.36328125" style="3" customWidth="1"/>
    <col min="4361" max="4362" width="10" style="3" customWidth="1"/>
    <col min="4363" max="4363" width="17.08984375" style="3" customWidth="1"/>
    <col min="4364" max="4608" width="9" style="3" customWidth="1"/>
    <col min="4609" max="4609" width="1.6328125" style="3" customWidth="1"/>
    <col min="4610" max="4610" width="3.453125" style="3" customWidth="1"/>
    <col min="4611" max="4612" width="9" style="3" customWidth="1"/>
    <col min="4613" max="4614" width="8.453125" style="3" customWidth="1"/>
    <col min="4615" max="4615" width="8.36328125" style="3" customWidth="1"/>
    <col min="4616" max="4616" width="7.36328125" style="3" customWidth="1"/>
    <col min="4617" max="4618" width="10" style="3" customWidth="1"/>
    <col min="4619" max="4619" width="17.08984375" style="3" customWidth="1"/>
    <col min="4620" max="4864" width="9" style="3" customWidth="1"/>
    <col min="4865" max="4865" width="1.6328125" style="3" customWidth="1"/>
    <col min="4866" max="4866" width="3.453125" style="3" customWidth="1"/>
    <col min="4867" max="4868" width="9" style="3" customWidth="1"/>
    <col min="4869" max="4870" width="8.453125" style="3" customWidth="1"/>
    <col min="4871" max="4871" width="8.36328125" style="3" customWidth="1"/>
    <col min="4872" max="4872" width="7.36328125" style="3" customWidth="1"/>
    <col min="4873" max="4874" width="10" style="3" customWidth="1"/>
    <col min="4875" max="4875" width="17.08984375" style="3" customWidth="1"/>
    <col min="4876" max="5120" width="9" style="3" customWidth="1"/>
    <col min="5121" max="5121" width="1.6328125" style="3" customWidth="1"/>
    <col min="5122" max="5122" width="3.453125" style="3" customWidth="1"/>
    <col min="5123" max="5124" width="9" style="3" customWidth="1"/>
    <col min="5125" max="5126" width="8.453125" style="3" customWidth="1"/>
    <col min="5127" max="5127" width="8.36328125" style="3" customWidth="1"/>
    <col min="5128" max="5128" width="7.36328125" style="3" customWidth="1"/>
    <col min="5129" max="5130" width="10" style="3" customWidth="1"/>
    <col min="5131" max="5131" width="17.08984375" style="3" customWidth="1"/>
    <col min="5132" max="5376" width="9" style="3" customWidth="1"/>
    <col min="5377" max="5377" width="1.6328125" style="3" customWidth="1"/>
    <col min="5378" max="5378" width="3.453125" style="3" customWidth="1"/>
    <col min="5379" max="5380" width="9" style="3" customWidth="1"/>
    <col min="5381" max="5382" width="8.453125" style="3" customWidth="1"/>
    <col min="5383" max="5383" width="8.36328125" style="3" customWidth="1"/>
    <col min="5384" max="5384" width="7.36328125" style="3" customWidth="1"/>
    <col min="5385" max="5386" width="10" style="3" customWidth="1"/>
    <col min="5387" max="5387" width="17.08984375" style="3" customWidth="1"/>
    <col min="5388" max="5632" width="9" style="3" customWidth="1"/>
    <col min="5633" max="5633" width="1.6328125" style="3" customWidth="1"/>
    <col min="5634" max="5634" width="3.453125" style="3" customWidth="1"/>
    <col min="5635" max="5636" width="9" style="3" customWidth="1"/>
    <col min="5637" max="5638" width="8.453125" style="3" customWidth="1"/>
    <col min="5639" max="5639" width="8.36328125" style="3" customWidth="1"/>
    <col min="5640" max="5640" width="7.36328125" style="3" customWidth="1"/>
    <col min="5641" max="5642" width="10" style="3" customWidth="1"/>
    <col min="5643" max="5643" width="17.08984375" style="3" customWidth="1"/>
    <col min="5644" max="5888" width="9" style="3" customWidth="1"/>
    <col min="5889" max="5889" width="1.6328125" style="3" customWidth="1"/>
    <col min="5890" max="5890" width="3.453125" style="3" customWidth="1"/>
    <col min="5891" max="5892" width="9" style="3" customWidth="1"/>
    <col min="5893" max="5894" width="8.453125" style="3" customWidth="1"/>
    <col min="5895" max="5895" width="8.36328125" style="3" customWidth="1"/>
    <col min="5896" max="5896" width="7.36328125" style="3" customWidth="1"/>
    <col min="5897" max="5898" width="10" style="3" customWidth="1"/>
    <col min="5899" max="5899" width="17.08984375" style="3" customWidth="1"/>
    <col min="5900" max="6144" width="9" style="3" customWidth="1"/>
    <col min="6145" max="6145" width="1.6328125" style="3" customWidth="1"/>
    <col min="6146" max="6146" width="3.453125" style="3" customWidth="1"/>
    <col min="6147" max="6148" width="9" style="3" customWidth="1"/>
    <col min="6149" max="6150" width="8.453125" style="3" customWidth="1"/>
    <col min="6151" max="6151" width="8.36328125" style="3" customWidth="1"/>
    <col min="6152" max="6152" width="7.36328125" style="3" customWidth="1"/>
    <col min="6153" max="6154" width="10" style="3" customWidth="1"/>
    <col min="6155" max="6155" width="17.08984375" style="3" customWidth="1"/>
    <col min="6156" max="6400" width="9" style="3" customWidth="1"/>
    <col min="6401" max="6401" width="1.6328125" style="3" customWidth="1"/>
    <col min="6402" max="6402" width="3.453125" style="3" customWidth="1"/>
    <col min="6403" max="6404" width="9" style="3" customWidth="1"/>
    <col min="6405" max="6406" width="8.453125" style="3" customWidth="1"/>
    <col min="6407" max="6407" width="8.36328125" style="3" customWidth="1"/>
    <col min="6408" max="6408" width="7.36328125" style="3" customWidth="1"/>
    <col min="6409" max="6410" width="10" style="3" customWidth="1"/>
    <col min="6411" max="6411" width="17.08984375" style="3" customWidth="1"/>
    <col min="6412" max="6656" width="9" style="3" customWidth="1"/>
    <col min="6657" max="6657" width="1.6328125" style="3" customWidth="1"/>
    <col min="6658" max="6658" width="3.453125" style="3" customWidth="1"/>
    <col min="6659" max="6660" width="9" style="3" customWidth="1"/>
    <col min="6661" max="6662" width="8.453125" style="3" customWidth="1"/>
    <col min="6663" max="6663" width="8.36328125" style="3" customWidth="1"/>
    <col min="6664" max="6664" width="7.36328125" style="3" customWidth="1"/>
    <col min="6665" max="6666" width="10" style="3" customWidth="1"/>
    <col min="6667" max="6667" width="17.08984375" style="3" customWidth="1"/>
    <col min="6668" max="6912" width="9" style="3" customWidth="1"/>
    <col min="6913" max="6913" width="1.6328125" style="3" customWidth="1"/>
    <col min="6914" max="6914" width="3.453125" style="3" customWidth="1"/>
    <col min="6915" max="6916" width="9" style="3" customWidth="1"/>
    <col min="6917" max="6918" width="8.453125" style="3" customWidth="1"/>
    <col min="6919" max="6919" width="8.36328125" style="3" customWidth="1"/>
    <col min="6920" max="6920" width="7.36328125" style="3" customWidth="1"/>
    <col min="6921" max="6922" width="10" style="3" customWidth="1"/>
    <col min="6923" max="6923" width="17.08984375" style="3" customWidth="1"/>
    <col min="6924" max="7168" width="9" style="3" customWidth="1"/>
    <col min="7169" max="7169" width="1.6328125" style="3" customWidth="1"/>
    <col min="7170" max="7170" width="3.453125" style="3" customWidth="1"/>
    <col min="7171" max="7172" width="9" style="3" customWidth="1"/>
    <col min="7173" max="7174" width="8.453125" style="3" customWidth="1"/>
    <col min="7175" max="7175" width="8.36328125" style="3" customWidth="1"/>
    <col min="7176" max="7176" width="7.36328125" style="3" customWidth="1"/>
    <col min="7177" max="7178" width="10" style="3" customWidth="1"/>
    <col min="7179" max="7179" width="17.08984375" style="3" customWidth="1"/>
    <col min="7180" max="7424" width="9" style="3" customWidth="1"/>
    <col min="7425" max="7425" width="1.6328125" style="3" customWidth="1"/>
    <col min="7426" max="7426" width="3.453125" style="3" customWidth="1"/>
    <col min="7427" max="7428" width="9" style="3" customWidth="1"/>
    <col min="7429" max="7430" width="8.453125" style="3" customWidth="1"/>
    <col min="7431" max="7431" width="8.36328125" style="3" customWidth="1"/>
    <col min="7432" max="7432" width="7.36328125" style="3" customWidth="1"/>
    <col min="7433" max="7434" width="10" style="3" customWidth="1"/>
    <col min="7435" max="7435" width="17.08984375" style="3" customWidth="1"/>
    <col min="7436" max="7680" width="9" style="3" customWidth="1"/>
    <col min="7681" max="7681" width="1.6328125" style="3" customWidth="1"/>
    <col min="7682" max="7682" width="3.453125" style="3" customWidth="1"/>
    <col min="7683" max="7684" width="9" style="3" customWidth="1"/>
    <col min="7685" max="7686" width="8.453125" style="3" customWidth="1"/>
    <col min="7687" max="7687" width="8.36328125" style="3" customWidth="1"/>
    <col min="7688" max="7688" width="7.36328125" style="3" customWidth="1"/>
    <col min="7689" max="7690" width="10" style="3" customWidth="1"/>
    <col min="7691" max="7691" width="17.08984375" style="3" customWidth="1"/>
    <col min="7692" max="7936" width="9" style="3" customWidth="1"/>
    <col min="7937" max="7937" width="1.6328125" style="3" customWidth="1"/>
    <col min="7938" max="7938" width="3.453125" style="3" customWidth="1"/>
    <col min="7939" max="7940" width="9" style="3" customWidth="1"/>
    <col min="7941" max="7942" width="8.453125" style="3" customWidth="1"/>
    <col min="7943" max="7943" width="8.36328125" style="3" customWidth="1"/>
    <col min="7944" max="7944" width="7.36328125" style="3" customWidth="1"/>
    <col min="7945" max="7946" width="10" style="3" customWidth="1"/>
    <col min="7947" max="7947" width="17.08984375" style="3" customWidth="1"/>
    <col min="7948" max="8192" width="9" style="3" customWidth="1"/>
    <col min="8193" max="8193" width="1.6328125" style="3" customWidth="1"/>
    <col min="8194" max="8194" width="3.453125" style="3" customWidth="1"/>
    <col min="8195" max="8196" width="9" style="3" customWidth="1"/>
    <col min="8197" max="8198" width="8.453125" style="3" customWidth="1"/>
    <col min="8199" max="8199" width="8.36328125" style="3" customWidth="1"/>
    <col min="8200" max="8200" width="7.36328125" style="3" customWidth="1"/>
    <col min="8201" max="8202" width="10" style="3" customWidth="1"/>
    <col min="8203" max="8203" width="17.08984375" style="3" customWidth="1"/>
    <col min="8204" max="8448" width="9" style="3" customWidth="1"/>
    <col min="8449" max="8449" width="1.6328125" style="3" customWidth="1"/>
    <col min="8450" max="8450" width="3.453125" style="3" customWidth="1"/>
    <col min="8451" max="8452" width="9" style="3" customWidth="1"/>
    <col min="8453" max="8454" width="8.453125" style="3" customWidth="1"/>
    <col min="8455" max="8455" width="8.36328125" style="3" customWidth="1"/>
    <col min="8456" max="8456" width="7.36328125" style="3" customWidth="1"/>
    <col min="8457" max="8458" width="10" style="3" customWidth="1"/>
    <col min="8459" max="8459" width="17.08984375" style="3" customWidth="1"/>
    <col min="8460" max="8704" width="9" style="3" customWidth="1"/>
    <col min="8705" max="8705" width="1.6328125" style="3" customWidth="1"/>
    <col min="8706" max="8706" width="3.453125" style="3" customWidth="1"/>
    <col min="8707" max="8708" width="9" style="3" customWidth="1"/>
    <col min="8709" max="8710" width="8.453125" style="3" customWidth="1"/>
    <col min="8711" max="8711" width="8.36328125" style="3" customWidth="1"/>
    <col min="8712" max="8712" width="7.36328125" style="3" customWidth="1"/>
    <col min="8713" max="8714" width="10" style="3" customWidth="1"/>
    <col min="8715" max="8715" width="17.08984375" style="3" customWidth="1"/>
    <col min="8716" max="8960" width="9" style="3" customWidth="1"/>
    <col min="8961" max="8961" width="1.6328125" style="3" customWidth="1"/>
    <col min="8962" max="8962" width="3.453125" style="3" customWidth="1"/>
    <col min="8963" max="8964" width="9" style="3" customWidth="1"/>
    <col min="8965" max="8966" width="8.453125" style="3" customWidth="1"/>
    <col min="8967" max="8967" width="8.36328125" style="3" customWidth="1"/>
    <col min="8968" max="8968" width="7.36328125" style="3" customWidth="1"/>
    <col min="8969" max="8970" width="10" style="3" customWidth="1"/>
    <col min="8971" max="8971" width="17.08984375" style="3" customWidth="1"/>
    <col min="8972" max="9216" width="9" style="3" customWidth="1"/>
    <col min="9217" max="9217" width="1.6328125" style="3" customWidth="1"/>
    <col min="9218" max="9218" width="3.453125" style="3" customWidth="1"/>
    <col min="9219" max="9220" width="9" style="3" customWidth="1"/>
    <col min="9221" max="9222" width="8.453125" style="3" customWidth="1"/>
    <col min="9223" max="9223" width="8.36328125" style="3" customWidth="1"/>
    <col min="9224" max="9224" width="7.36328125" style="3" customWidth="1"/>
    <col min="9225" max="9226" width="10" style="3" customWidth="1"/>
    <col min="9227" max="9227" width="17.08984375" style="3" customWidth="1"/>
    <col min="9228" max="9472" width="9" style="3" customWidth="1"/>
    <col min="9473" max="9473" width="1.6328125" style="3" customWidth="1"/>
    <col min="9474" max="9474" width="3.453125" style="3" customWidth="1"/>
    <col min="9475" max="9476" width="9" style="3" customWidth="1"/>
    <col min="9477" max="9478" width="8.453125" style="3" customWidth="1"/>
    <col min="9479" max="9479" width="8.36328125" style="3" customWidth="1"/>
    <col min="9480" max="9480" width="7.36328125" style="3" customWidth="1"/>
    <col min="9481" max="9482" width="10" style="3" customWidth="1"/>
    <col min="9483" max="9483" width="17.08984375" style="3" customWidth="1"/>
    <col min="9484" max="9728" width="9" style="3" customWidth="1"/>
    <col min="9729" max="9729" width="1.6328125" style="3" customWidth="1"/>
    <col min="9730" max="9730" width="3.453125" style="3" customWidth="1"/>
    <col min="9731" max="9732" width="9" style="3" customWidth="1"/>
    <col min="9733" max="9734" width="8.453125" style="3" customWidth="1"/>
    <col min="9735" max="9735" width="8.36328125" style="3" customWidth="1"/>
    <col min="9736" max="9736" width="7.36328125" style="3" customWidth="1"/>
    <col min="9737" max="9738" width="10" style="3" customWidth="1"/>
    <col min="9739" max="9739" width="17.08984375" style="3" customWidth="1"/>
    <col min="9740" max="9984" width="9" style="3" customWidth="1"/>
    <col min="9985" max="9985" width="1.6328125" style="3" customWidth="1"/>
    <col min="9986" max="9986" width="3.453125" style="3" customWidth="1"/>
    <col min="9987" max="9988" width="9" style="3" customWidth="1"/>
    <col min="9989" max="9990" width="8.453125" style="3" customWidth="1"/>
    <col min="9991" max="9991" width="8.36328125" style="3" customWidth="1"/>
    <col min="9992" max="9992" width="7.36328125" style="3" customWidth="1"/>
    <col min="9993" max="9994" width="10" style="3" customWidth="1"/>
    <col min="9995" max="9995" width="17.08984375" style="3" customWidth="1"/>
    <col min="9996" max="10240" width="9" style="3" customWidth="1"/>
    <col min="10241" max="10241" width="1.6328125" style="3" customWidth="1"/>
    <col min="10242" max="10242" width="3.453125" style="3" customWidth="1"/>
    <col min="10243" max="10244" width="9" style="3" customWidth="1"/>
    <col min="10245" max="10246" width="8.453125" style="3" customWidth="1"/>
    <col min="10247" max="10247" width="8.36328125" style="3" customWidth="1"/>
    <col min="10248" max="10248" width="7.36328125" style="3" customWidth="1"/>
    <col min="10249" max="10250" width="10" style="3" customWidth="1"/>
    <col min="10251" max="10251" width="17.08984375" style="3" customWidth="1"/>
    <col min="10252" max="10496" width="9" style="3" customWidth="1"/>
    <col min="10497" max="10497" width="1.6328125" style="3" customWidth="1"/>
    <col min="10498" max="10498" width="3.453125" style="3" customWidth="1"/>
    <col min="10499" max="10500" width="9" style="3" customWidth="1"/>
    <col min="10501" max="10502" width="8.453125" style="3" customWidth="1"/>
    <col min="10503" max="10503" width="8.36328125" style="3" customWidth="1"/>
    <col min="10504" max="10504" width="7.36328125" style="3" customWidth="1"/>
    <col min="10505" max="10506" width="10" style="3" customWidth="1"/>
    <col min="10507" max="10507" width="17.08984375" style="3" customWidth="1"/>
    <col min="10508" max="10752" width="9" style="3" customWidth="1"/>
    <col min="10753" max="10753" width="1.6328125" style="3" customWidth="1"/>
    <col min="10754" max="10754" width="3.453125" style="3" customWidth="1"/>
    <col min="10755" max="10756" width="9" style="3" customWidth="1"/>
    <col min="10757" max="10758" width="8.453125" style="3" customWidth="1"/>
    <col min="10759" max="10759" width="8.36328125" style="3" customWidth="1"/>
    <col min="10760" max="10760" width="7.36328125" style="3" customWidth="1"/>
    <col min="10761" max="10762" width="10" style="3" customWidth="1"/>
    <col min="10763" max="10763" width="17.08984375" style="3" customWidth="1"/>
    <col min="10764" max="11008" width="9" style="3" customWidth="1"/>
    <col min="11009" max="11009" width="1.6328125" style="3" customWidth="1"/>
    <col min="11010" max="11010" width="3.453125" style="3" customWidth="1"/>
    <col min="11011" max="11012" width="9" style="3" customWidth="1"/>
    <col min="11013" max="11014" width="8.453125" style="3" customWidth="1"/>
    <col min="11015" max="11015" width="8.36328125" style="3" customWidth="1"/>
    <col min="11016" max="11016" width="7.36328125" style="3" customWidth="1"/>
    <col min="11017" max="11018" width="10" style="3" customWidth="1"/>
    <col min="11019" max="11019" width="17.08984375" style="3" customWidth="1"/>
    <col min="11020" max="11264" width="9" style="3" customWidth="1"/>
    <col min="11265" max="11265" width="1.6328125" style="3" customWidth="1"/>
    <col min="11266" max="11266" width="3.453125" style="3" customWidth="1"/>
    <col min="11267" max="11268" width="9" style="3" customWidth="1"/>
    <col min="11269" max="11270" width="8.453125" style="3" customWidth="1"/>
    <col min="11271" max="11271" width="8.36328125" style="3" customWidth="1"/>
    <col min="11272" max="11272" width="7.36328125" style="3" customWidth="1"/>
    <col min="11273" max="11274" width="10" style="3" customWidth="1"/>
    <col min="11275" max="11275" width="17.08984375" style="3" customWidth="1"/>
    <col min="11276" max="11520" width="9" style="3" customWidth="1"/>
    <col min="11521" max="11521" width="1.6328125" style="3" customWidth="1"/>
    <col min="11522" max="11522" width="3.453125" style="3" customWidth="1"/>
    <col min="11523" max="11524" width="9" style="3" customWidth="1"/>
    <col min="11525" max="11526" width="8.453125" style="3" customWidth="1"/>
    <col min="11527" max="11527" width="8.36328125" style="3" customWidth="1"/>
    <col min="11528" max="11528" width="7.36328125" style="3" customWidth="1"/>
    <col min="11529" max="11530" width="10" style="3" customWidth="1"/>
    <col min="11531" max="11531" width="17.08984375" style="3" customWidth="1"/>
    <col min="11532" max="11776" width="9" style="3" customWidth="1"/>
    <col min="11777" max="11777" width="1.6328125" style="3" customWidth="1"/>
    <col min="11778" max="11778" width="3.453125" style="3" customWidth="1"/>
    <col min="11779" max="11780" width="9" style="3" customWidth="1"/>
    <col min="11781" max="11782" width="8.453125" style="3" customWidth="1"/>
    <col min="11783" max="11783" width="8.36328125" style="3" customWidth="1"/>
    <col min="11784" max="11784" width="7.36328125" style="3" customWidth="1"/>
    <col min="11785" max="11786" width="10" style="3" customWidth="1"/>
    <col min="11787" max="11787" width="17.08984375" style="3" customWidth="1"/>
    <col min="11788" max="12032" width="9" style="3" customWidth="1"/>
    <col min="12033" max="12033" width="1.6328125" style="3" customWidth="1"/>
    <col min="12034" max="12034" width="3.453125" style="3" customWidth="1"/>
    <col min="12035" max="12036" width="9" style="3" customWidth="1"/>
    <col min="12037" max="12038" width="8.453125" style="3" customWidth="1"/>
    <col min="12039" max="12039" width="8.36328125" style="3" customWidth="1"/>
    <col min="12040" max="12040" width="7.36328125" style="3" customWidth="1"/>
    <col min="12041" max="12042" width="10" style="3" customWidth="1"/>
    <col min="12043" max="12043" width="17.08984375" style="3" customWidth="1"/>
    <col min="12044" max="12288" width="9" style="3" customWidth="1"/>
    <col min="12289" max="12289" width="1.6328125" style="3" customWidth="1"/>
    <col min="12290" max="12290" width="3.453125" style="3" customWidth="1"/>
    <col min="12291" max="12292" width="9" style="3" customWidth="1"/>
    <col min="12293" max="12294" width="8.453125" style="3" customWidth="1"/>
    <col min="12295" max="12295" width="8.36328125" style="3" customWidth="1"/>
    <col min="12296" max="12296" width="7.36328125" style="3" customWidth="1"/>
    <col min="12297" max="12298" width="10" style="3" customWidth="1"/>
    <col min="12299" max="12299" width="17.08984375" style="3" customWidth="1"/>
    <col min="12300" max="12544" width="9" style="3" customWidth="1"/>
    <col min="12545" max="12545" width="1.6328125" style="3" customWidth="1"/>
    <col min="12546" max="12546" width="3.453125" style="3" customWidth="1"/>
    <col min="12547" max="12548" width="9" style="3" customWidth="1"/>
    <col min="12549" max="12550" width="8.453125" style="3" customWidth="1"/>
    <col min="12551" max="12551" width="8.36328125" style="3" customWidth="1"/>
    <col min="12552" max="12552" width="7.36328125" style="3" customWidth="1"/>
    <col min="12553" max="12554" width="10" style="3" customWidth="1"/>
    <col min="12555" max="12555" width="17.08984375" style="3" customWidth="1"/>
    <col min="12556" max="12800" width="9" style="3" customWidth="1"/>
    <col min="12801" max="12801" width="1.6328125" style="3" customWidth="1"/>
    <col min="12802" max="12802" width="3.453125" style="3" customWidth="1"/>
    <col min="12803" max="12804" width="9" style="3" customWidth="1"/>
    <col min="12805" max="12806" width="8.453125" style="3" customWidth="1"/>
    <col min="12807" max="12807" width="8.36328125" style="3" customWidth="1"/>
    <col min="12808" max="12808" width="7.36328125" style="3" customWidth="1"/>
    <col min="12809" max="12810" width="10" style="3" customWidth="1"/>
    <col min="12811" max="12811" width="17.08984375" style="3" customWidth="1"/>
    <col min="12812" max="13056" width="9" style="3" customWidth="1"/>
    <col min="13057" max="13057" width="1.6328125" style="3" customWidth="1"/>
    <col min="13058" max="13058" width="3.453125" style="3" customWidth="1"/>
    <col min="13059" max="13060" width="9" style="3" customWidth="1"/>
    <col min="13061" max="13062" width="8.453125" style="3" customWidth="1"/>
    <col min="13063" max="13063" width="8.36328125" style="3" customWidth="1"/>
    <col min="13064" max="13064" width="7.36328125" style="3" customWidth="1"/>
    <col min="13065" max="13066" width="10" style="3" customWidth="1"/>
    <col min="13067" max="13067" width="17.08984375" style="3" customWidth="1"/>
    <col min="13068" max="13312" width="9" style="3" customWidth="1"/>
    <col min="13313" max="13313" width="1.6328125" style="3" customWidth="1"/>
    <col min="13314" max="13314" width="3.453125" style="3" customWidth="1"/>
    <col min="13315" max="13316" width="9" style="3" customWidth="1"/>
    <col min="13317" max="13318" width="8.453125" style="3" customWidth="1"/>
    <col min="13319" max="13319" width="8.36328125" style="3" customWidth="1"/>
    <col min="13320" max="13320" width="7.36328125" style="3" customWidth="1"/>
    <col min="13321" max="13322" width="10" style="3" customWidth="1"/>
    <col min="13323" max="13323" width="17.08984375" style="3" customWidth="1"/>
    <col min="13324" max="13568" width="9" style="3" customWidth="1"/>
    <col min="13569" max="13569" width="1.6328125" style="3" customWidth="1"/>
    <col min="13570" max="13570" width="3.453125" style="3" customWidth="1"/>
    <col min="13571" max="13572" width="9" style="3" customWidth="1"/>
    <col min="13573" max="13574" width="8.453125" style="3" customWidth="1"/>
    <col min="13575" max="13575" width="8.36328125" style="3" customWidth="1"/>
    <col min="13576" max="13576" width="7.36328125" style="3" customWidth="1"/>
    <col min="13577" max="13578" width="10" style="3" customWidth="1"/>
    <col min="13579" max="13579" width="17.08984375" style="3" customWidth="1"/>
    <col min="13580" max="13824" width="9" style="3" customWidth="1"/>
    <col min="13825" max="13825" width="1.6328125" style="3" customWidth="1"/>
    <col min="13826" max="13826" width="3.453125" style="3" customWidth="1"/>
    <col min="13827" max="13828" width="9" style="3" customWidth="1"/>
    <col min="13829" max="13830" width="8.453125" style="3" customWidth="1"/>
    <col min="13831" max="13831" width="8.36328125" style="3" customWidth="1"/>
    <col min="13832" max="13832" width="7.36328125" style="3" customWidth="1"/>
    <col min="13833" max="13834" width="10" style="3" customWidth="1"/>
    <col min="13835" max="13835" width="17.08984375" style="3" customWidth="1"/>
    <col min="13836" max="14080" width="9" style="3" customWidth="1"/>
    <col min="14081" max="14081" width="1.6328125" style="3" customWidth="1"/>
    <col min="14082" max="14082" width="3.453125" style="3" customWidth="1"/>
    <col min="14083" max="14084" width="9" style="3" customWidth="1"/>
    <col min="14085" max="14086" width="8.453125" style="3" customWidth="1"/>
    <col min="14087" max="14087" width="8.36328125" style="3" customWidth="1"/>
    <col min="14088" max="14088" width="7.36328125" style="3" customWidth="1"/>
    <col min="14089" max="14090" width="10" style="3" customWidth="1"/>
    <col min="14091" max="14091" width="17.08984375" style="3" customWidth="1"/>
    <col min="14092" max="14336" width="9" style="3" customWidth="1"/>
    <col min="14337" max="14337" width="1.6328125" style="3" customWidth="1"/>
    <col min="14338" max="14338" width="3.453125" style="3" customWidth="1"/>
    <col min="14339" max="14340" width="9" style="3" customWidth="1"/>
    <col min="14341" max="14342" width="8.453125" style="3" customWidth="1"/>
    <col min="14343" max="14343" width="8.36328125" style="3" customWidth="1"/>
    <col min="14344" max="14344" width="7.36328125" style="3" customWidth="1"/>
    <col min="14345" max="14346" width="10" style="3" customWidth="1"/>
    <col min="14347" max="14347" width="17.08984375" style="3" customWidth="1"/>
    <col min="14348" max="14592" width="9" style="3" customWidth="1"/>
    <col min="14593" max="14593" width="1.6328125" style="3" customWidth="1"/>
    <col min="14594" max="14594" width="3.453125" style="3" customWidth="1"/>
    <col min="14595" max="14596" width="9" style="3" customWidth="1"/>
    <col min="14597" max="14598" width="8.453125" style="3" customWidth="1"/>
    <col min="14599" max="14599" width="8.36328125" style="3" customWidth="1"/>
    <col min="14600" max="14600" width="7.36328125" style="3" customWidth="1"/>
    <col min="14601" max="14602" width="10" style="3" customWidth="1"/>
    <col min="14603" max="14603" width="17.08984375" style="3" customWidth="1"/>
    <col min="14604" max="14848" width="9" style="3" customWidth="1"/>
    <col min="14849" max="14849" width="1.6328125" style="3" customWidth="1"/>
    <col min="14850" max="14850" width="3.453125" style="3" customWidth="1"/>
    <col min="14851" max="14852" width="9" style="3" customWidth="1"/>
    <col min="14853" max="14854" width="8.453125" style="3" customWidth="1"/>
    <col min="14855" max="14855" width="8.36328125" style="3" customWidth="1"/>
    <col min="14856" max="14856" width="7.36328125" style="3" customWidth="1"/>
    <col min="14857" max="14858" width="10" style="3" customWidth="1"/>
    <col min="14859" max="14859" width="17.08984375" style="3" customWidth="1"/>
    <col min="14860" max="15104" width="9" style="3" customWidth="1"/>
    <col min="15105" max="15105" width="1.6328125" style="3" customWidth="1"/>
    <col min="15106" max="15106" width="3.453125" style="3" customWidth="1"/>
    <col min="15107" max="15108" width="9" style="3" customWidth="1"/>
    <col min="15109" max="15110" width="8.453125" style="3" customWidth="1"/>
    <col min="15111" max="15111" width="8.36328125" style="3" customWidth="1"/>
    <col min="15112" max="15112" width="7.36328125" style="3" customWidth="1"/>
    <col min="15113" max="15114" width="10" style="3" customWidth="1"/>
    <col min="15115" max="15115" width="17.08984375" style="3" customWidth="1"/>
    <col min="15116" max="15360" width="9" style="3" customWidth="1"/>
    <col min="15361" max="15361" width="1.6328125" style="3" customWidth="1"/>
    <col min="15362" max="15362" width="3.453125" style="3" customWidth="1"/>
    <col min="15363" max="15364" width="9" style="3" customWidth="1"/>
    <col min="15365" max="15366" width="8.453125" style="3" customWidth="1"/>
    <col min="15367" max="15367" width="8.36328125" style="3" customWidth="1"/>
    <col min="15368" max="15368" width="7.36328125" style="3" customWidth="1"/>
    <col min="15369" max="15370" width="10" style="3" customWidth="1"/>
    <col min="15371" max="15371" width="17.08984375" style="3" customWidth="1"/>
    <col min="15372" max="15616" width="9" style="3" customWidth="1"/>
    <col min="15617" max="15617" width="1.6328125" style="3" customWidth="1"/>
    <col min="15618" max="15618" width="3.453125" style="3" customWidth="1"/>
    <col min="15619" max="15620" width="9" style="3" customWidth="1"/>
    <col min="15621" max="15622" width="8.453125" style="3" customWidth="1"/>
    <col min="15623" max="15623" width="8.36328125" style="3" customWidth="1"/>
    <col min="15624" max="15624" width="7.36328125" style="3" customWidth="1"/>
    <col min="15625" max="15626" width="10" style="3" customWidth="1"/>
    <col min="15627" max="15627" width="17.08984375" style="3" customWidth="1"/>
    <col min="15628" max="15872" width="9" style="3" customWidth="1"/>
    <col min="15873" max="15873" width="1.6328125" style="3" customWidth="1"/>
    <col min="15874" max="15874" width="3.453125" style="3" customWidth="1"/>
    <col min="15875" max="15876" width="9" style="3" customWidth="1"/>
    <col min="15877" max="15878" width="8.453125" style="3" customWidth="1"/>
    <col min="15879" max="15879" width="8.36328125" style="3" customWidth="1"/>
    <col min="15880" max="15880" width="7.36328125" style="3" customWidth="1"/>
    <col min="15881" max="15882" width="10" style="3" customWidth="1"/>
    <col min="15883" max="15883" width="17.08984375" style="3" customWidth="1"/>
    <col min="15884" max="16128" width="9" style="3" customWidth="1"/>
    <col min="16129" max="16129" width="1.6328125" style="3" customWidth="1"/>
    <col min="16130" max="16130" width="3.453125" style="3" customWidth="1"/>
    <col min="16131" max="16132" width="9" style="3" customWidth="1"/>
    <col min="16133" max="16134" width="8.453125" style="3" customWidth="1"/>
    <col min="16135" max="16135" width="8.36328125" style="3" customWidth="1"/>
    <col min="16136" max="16136" width="7.36328125" style="3" customWidth="1"/>
    <col min="16137" max="16138" width="10" style="3" customWidth="1"/>
    <col min="16139" max="16139" width="17.08984375" style="3" customWidth="1"/>
    <col min="16140" max="16384" width="9" style="3" customWidth="1"/>
  </cols>
  <sheetData>
    <row r="1" spans="2:11" ht="18" customHeight="1">
      <c r="B1" s="1262" t="s">
        <v>456</v>
      </c>
      <c r="C1" s="1262"/>
      <c r="D1" s="1262"/>
      <c r="E1" s="1262"/>
      <c r="H1" s="1197" t="s">
        <v>165</v>
      </c>
      <c r="I1" s="1197"/>
      <c r="J1" s="1197"/>
      <c r="K1" s="1197"/>
    </row>
    <row r="2" spans="2:11" ht="41.25" customHeight="1">
      <c r="B2" s="1232" t="s">
        <v>8</v>
      </c>
      <c r="C2" s="1233"/>
      <c r="D2" s="1233"/>
      <c r="E2" s="1233"/>
      <c r="F2" s="1233"/>
      <c r="G2" s="1233"/>
      <c r="H2" s="1233"/>
      <c r="I2" s="1233"/>
      <c r="J2" s="1233"/>
      <c r="K2" s="1233"/>
    </row>
    <row r="3" spans="2:11" ht="6" customHeight="1">
      <c r="B3" s="1263"/>
      <c r="C3" s="1263"/>
      <c r="D3" s="1263"/>
      <c r="E3" s="1264"/>
      <c r="F3" s="1198"/>
      <c r="G3" s="33"/>
    </row>
    <row r="4" spans="2:11" ht="15" customHeight="1">
      <c r="B4" s="1263"/>
      <c r="C4" s="1263"/>
      <c r="D4" s="1263"/>
      <c r="E4" s="1264"/>
      <c r="F4" s="1198"/>
      <c r="G4" s="33"/>
      <c r="H4" s="1265" t="s">
        <v>252</v>
      </c>
      <c r="I4" s="1265"/>
      <c r="J4" s="1266"/>
      <c r="K4" s="1266"/>
    </row>
    <row r="5" spans="2:11" ht="15" customHeight="1">
      <c r="B5" s="1263"/>
      <c r="C5" s="1263"/>
      <c r="D5" s="1263"/>
      <c r="E5" s="1264"/>
      <c r="F5" s="1198"/>
      <c r="G5" s="55"/>
      <c r="H5" s="1265"/>
      <c r="I5" s="1265"/>
      <c r="J5" s="1266"/>
      <c r="K5" s="1266"/>
    </row>
    <row r="6" spans="2:11" ht="6" customHeight="1">
      <c r="B6" s="16"/>
      <c r="C6" s="16"/>
      <c r="D6" s="16"/>
      <c r="E6" s="16"/>
      <c r="F6" s="16"/>
      <c r="G6" s="16"/>
      <c r="H6" s="16"/>
      <c r="I6" s="16"/>
      <c r="J6" s="16"/>
      <c r="K6" s="16"/>
    </row>
    <row r="7" spans="2:11" s="16" customFormat="1" ht="24.75" customHeight="1">
      <c r="B7" s="39"/>
      <c r="C7" s="1224" t="s">
        <v>50</v>
      </c>
      <c r="D7" s="1224"/>
      <c r="E7" s="1224" t="s">
        <v>209</v>
      </c>
      <c r="F7" s="1224"/>
      <c r="G7" s="1224" t="s">
        <v>190</v>
      </c>
      <c r="H7" s="1267"/>
      <c r="I7" s="1268" t="s">
        <v>246</v>
      </c>
      <c r="J7" s="1269"/>
      <c r="K7" s="56" t="s">
        <v>181</v>
      </c>
    </row>
    <row r="8" spans="2:11" s="16" customFormat="1" ht="17.25" customHeight="1">
      <c r="B8" s="39">
        <f t="shared" ref="B8:B47" si="0">ROW()-7</f>
        <v>1</v>
      </c>
      <c r="C8" s="1224"/>
      <c r="D8" s="1224"/>
      <c r="E8" s="1270"/>
      <c r="F8" s="1204"/>
      <c r="G8" s="1224"/>
      <c r="H8" s="1267"/>
      <c r="I8" s="1271"/>
      <c r="J8" s="1272"/>
      <c r="K8" s="54"/>
    </row>
    <row r="9" spans="2:11" s="16" customFormat="1" ht="17.25" customHeight="1">
      <c r="B9" s="39">
        <f t="shared" si="0"/>
        <v>2</v>
      </c>
      <c r="C9" s="1224"/>
      <c r="D9" s="1224"/>
      <c r="E9" s="1270"/>
      <c r="F9" s="1204"/>
      <c r="G9" s="1224"/>
      <c r="H9" s="1267"/>
      <c r="I9" s="1271"/>
      <c r="J9" s="1272"/>
      <c r="K9" s="54"/>
    </row>
    <row r="10" spans="2:11" s="16" customFormat="1" ht="17.25" customHeight="1">
      <c r="B10" s="39">
        <f t="shared" si="0"/>
        <v>3</v>
      </c>
      <c r="C10" s="1267"/>
      <c r="D10" s="1273"/>
      <c r="E10" s="1274"/>
      <c r="F10" s="1275"/>
      <c r="G10" s="1267"/>
      <c r="H10" s="1276"/>
      <c r="I10" s="1271"/>
      <c r="J10" s="1277"/>
      <c r="K10" s="54"/>
    </row>
    <row r="11" spans="2:11" s="16" customFormat="1" ht="17.25" customHeight="1">
      <c r="B11" s="39">
        <f t="shared" si="0"/>
        <v>4</v>
      </c>
      <c r="C11" s="1267"/>
      <c r="D11" s="1273"/>
      <c r="E11" s="1274"/>
      <c r="F11" s="1275"/>
      <c r="G11" s="1267"/>
      <c r="H11" s="1276"/>
      <c r="I11" s="1271"/>
      <c r="J11" s="1277"/>
      <c r="K11" s="54"/>
    </row>
    <row r="12" spans="2:11" s="16" customFormat="1" ht="17.25" customHeight="1">
      <c r="B12" s="39">
        <f t="shared" si="0"/>
        <v>5</v>
      </c>
      <c r="C12" s="1267"/>
      <c r="D12" s="1273"/>
      <c r="E12" s="1274"/>
      <c r="F12" s="1275"/>
      <c r="G12" s="1267"/>
      <c r="H12" s="1276"/>
      <c r="I12" s="1271"/>
      <c r="J12" s="1277"/>
      <c r="K12" s="54"/>
    </row>
    <row r="13" spans="2:11" s="16" customFormat="1" ht="17.25" customHeight="1">
      <c r="B13" s="39">
        <f t="shared" si="0"/>
        <v>6</v>
      </c>
      <c r="C13" s="1267"/>
      <c r="D13" s="1273"/>
      <c r="E13" s="1274"/>
      <c r="F13" s="1275"/>
      <c r="G13" s="1267"/>
      <c r="H13" s="1276"/>
      <c r="I13" s="1271"/>
      <c r="J13" s="1277"/>
      <c r="K13" s="57"/>
    </row>
    <row r="14" spans="2:11" s="16" customFormat="1" ht="17.25" customHeight="1">
      <c r="B14" s="39">
        <f t="shared" si="0"/>
        <v>7</v>
      </c>
      <c r="C14" s="1224"/>
      <c r="D14" s="1224"/>
      <c r="E14" s="1224"/>
      <c r="F14" s="1224"/>
      <c r="G14" s="1224"/>
      <c r="H14" s="1267"/>
      <c r="I14" s="1278"/>
      <c r="J14" s="1279"/>
      <c r="K14" s="57"/>
    </row>
    <row r="15" spans="2:11" s="16" customFormat="1" ht="17.25" customHeight="1">
      <c r="B15" s="39">
        <f t="shared" si="0"/>
        <v>8</v>
      </c>
      <c r="C15" s="1224"/>
      <c r="D15" s="1224"/>
      <c r="E15" s="1224"/>
      <c r="F15" s="1224"/>
      <c r="G15" s="1224"/>
      <c r="H15" s="1267"/>
      <c r="I15" s="1280"/>
      <c r="J15" s="1272"/>
      <c r="K15" s="57"/>
    </row>
    <row r="16" spans="2:11" s="16" customFormat="1" ht="17.25" customHeight="1">
      <c r="B16" s="39">
        <f t="shared" si="0"/>
        <v>9</v>
      </c>
      <c r="C16" s="1224"/>
      <c r="D16" s="1224"/>
      <c r="E16" s="1224"/>
      <c r="F16" s="1224"/>
      <c r="G16" s="1224"/>
      <c r="H16" s="1267"/>
      <c r="I16" s="1280"/>
      <c r="J16" s="1272"/>
      <c r="K16" s="57"/>
    </row>
    <row r="17" spans="2:11" s="16" customFormat="1" ht="17.25" customHeight="1">
      <c r="B17" s="39">
        <f t="shared" si="0"/>
        <v>10</v>
      </c>
      <c r="C17" s="1224"/>
      <c r="D17" s="1224"/>
      <c r="E17" s="1224"/>
      <c r="F17" s="1224"/>
      <c r="G17" s="1224"/>
      <c r="H17" s="1267"/>
      <c r="I17" s="1281"/>
      <c r="J17" s="1282"/>
      <c r="K17" s="57"/>
    </row>
    <row r="18" spans="2:11" s="16" customFormat="1" ht="17.25" customHeight="1">
      <c r="B18" s="39">
        <f t="shared" si="0"/>
        <v>11</v>
      </c>
      <c r="C18" s="1267"/>
      <c r="D18" s="1273"/>
      <c r="E18" s="1274"/>
      <c r="F18" s="1275"/>
      <c r="G18" s="1224"/>
      <c r="H18" s="1267"/>
      <c r="I18" s="1271"/>
      <c r="J18" s="1277"/>
      <c r="K18" s="54"/>
    </row>
    <row r="19" spans="2:11" s="16" customFormat="1" ht="17.25" customHeight="1">
      <c r="B19" s="39">
        <f t="shared" si="0"/>
        <v>12</v>
      </c>
      <c r="C19" s="1224"/>
      <c r="D19" s="1224"/>
      <c r="E19" s="1270"/>
      <c r="F19" s="1204"/>
      <c r="G19" s="1224"/>
      <c r="H19" s="1267"/>
      <c r="I19" s="1271"/>
      <c r="J19" s="1272"/>
      <c r="K19" s="54"/>
    </row>
    <row r="20" spans="2:11" s="16" customFormat="1" ht="17.25" customHeight="1">
      <c r="B20" s="39">
        <f t="shared" si="0"/>
        <v>13</v>
      </c>
      <c r="C20" s="1267"/>
      <c r="D20" s="1273"/>
      <c r="E20" s="1274"/>
      <c r="F20" s="1275"/>
      <c r="G20" s="1267"/>
      <c r="H20" s="1276"/>
      <c r="I20" s="1271"/>
      <c r="J20" s="1277"/>
      <c r="K20" s="54"/>
    </row>
    <row r="21" spans="2:11" s="16" customFormat="1" ht="17.25" customHeight="1">
      <c r="B21" s="39">
        <f t="shared" si="0"/>
        <v>14</v>
      </c>
      <c r="C21" s="1224"/>
      <c r="D21" s="1224"/>
      <c r="E21" s="1270"/>
      <c r="F21" s="1204"/>
      <c r="G21" s="1224"/>
      <c r="H21" s="1267"/>
      <c r="I21" s="1271"/>
      <c r="J21" s="1272"/>
      <c r="K21" s="54"/>
    </row>
    <row r="22" spans="2:11" s="16" customFormat="1" ht="17.25" customHeight="1">
      <c r="B22" s="39">
        <f t="shared" si="0"/>
        <v>15</v>
      </c>
      <c r="C22" s="1224"/>
      <c r="D22" s="1224"/>
      <c r="E22" s="1274"/>
      <c r="F22" s="1273"/>
      <c r="G22" s="1224"/>
      <c r="H22" s="1267"/>
      <c r="I22" s="1271"/>
      <c r="J22" s="1272"/>
      <c r="K22" s="57"/>
    </row>
    <row r="23" spans="2:11" s="16" customFormat="1" ht="17.25" customHeight="1">
      <c r="B23" s="39">
        <f t="shared" si="0"/>
        <v>16</v>
      </c>
      <c r="C23" s="1224"/>
      <c r="D23" s="1224"/>
      <c r="E23" s="1283"/>
      <c r="F23" s="1224"/>
      <c r="G23" s="1224"/>
      <c r="H23" s="1267"/>
      <c r="I23" s="1271"/>
      <c r="J23" s="1272"/>
      <c r="K23" s="57"/>
    </row>
    <row r="24" spans="2:11" s="16" customFormat="1" ht="17.25" customHeight="1">
      <c r="B24" s="39">
        <f t="shared" si="0"/>
        <v>17</v>
      </c>
      <c r="C24" s="1224"/>
      <c r="D24" s="1224"/>
      <c r="E24" s="1224"/>
      <c r="F24" s="1224"/>
      <c r="G24" s="1224"/>
      <c r="H24" s="1267"/>
      <c r="I24" s="1271"/>
      <c r="J24" s="1272"/>
      <c r="K24" s="57"/>
    </row>
    <row r="25" spans="2:11" s="16" customFormat="1" ht="17.25" customHeight="1">
      <c r="B25" s="39">
        <f t="shared" si="0"/>
        <v>18</v>
      </c>
      <c r="C25" s="1224"/>
      <c r="D25" s="1224"/>
      <c r="E25" s="1224"/>
      <c r="F25" s="1224"/>
      <c r="G25" s="1224"/>
      <c r="H25" s="1267"/>
      <c r="I25" s="1271"/>
      <c r="J25" s="1272"/>
      <c r="K25" s="57"/>
    </row>
    <row r="26" spans="2:11" s="16" customFormat="1" ht="17.25" customHeight="1">
      <c r="B26" s="39">
        <f t="shared" si="0"/>
        <v>19</v>
      </c>
      <c r="C26" s="1224"/>
      <c r="D26" s="1224"/>
      <c r="E26" s="1224"/>
      <c r="F26" s="1224"/>
      <c r="G26" s="1224"/>
      <c r="H26" s="1267"/>
      <c r="I26" s="1271"/>
      <c r="J26" s="1272"/>
      <c r="K26" s="57"/>
    </row>
    <row r="27" spans="2:11" s="16" customFormat="1" ht="17.25" customHeight="1">
      <c r="B27" s="39">
        <f t="shared" si="0"/>
        <v>20</v>
      </c>
      <c r="C27" s="1224"/>
      <c r="D27" s="1224"/>
      <c r="E27" s="1224"/>
      <c r="F27" s="1224"/>
      <c r="G27" s="1224"/>
      <c r="H27" s="1267"/>
      <c r="I27" s="1271"/>
      <c r="J27" s="1272"/>
      <c r="K27" s="57"/>
    </row>
    <row r="28" spans="2:11" s="16" customFormat="1" ht="17.25" customHeight="1">
      <c r="B28" s="39">
        <f t="shared" si="0"/>
        <v>21</v>
      </c>
      <c r="C28" s="1224"/>
      <c r="D28" s="1224"/>
      <c r="E28" s="1284"/>
      <c r="F28" s="1285"/>
      <c r="G28" s="1224"/>
      <c r="H28" s="1267"/>
      <c r="I28" s="1286"/>
      <c r="J28" s="1287"/>
      <c r="K28" s="54"/>
    </row>
    <row r="29" spans="2:11" s="16" customFormat="1" ht="17.25" customHeight="1">
      <c r="B29" s="39">
        <f t="shared" si="0"/>
        <v>22</v>
      </c>
      <c r="C29" s="1224"/>
      <c r="D29" s="1224"/>
      <c r="E29" s="1284"/>
      <c r="F29" s="1285"/>
      <c r="G29" s="1224"/>
      <c r="H29" s="1267"/>
      <c r="I29" s="1271"/>
      <c r="J29" s="1272"/>
      <c r="K29" s="54"/>
    </row>
    <row r="30" spans="2:11" s="16" customFormat="1" ht="17.25" customHeight="1">
      <c r="B30" s="39">
        <f t="shared" si="0"/>
        <v>23</v>
      </c>
      <c r="C30" s="1224"/>
      <c r="D30" s="1224"/>
      <c r="E30" s="1284"/>
      <c r="F30" s="1285"/>
      <c r="G30" s="1224"/>
      <c r="H30" s="1267"/>
      <c r="I30" s="1271"/>
      <c r="J30" s="1272"/>
      <c r="K30" s="54"/>
    </row>
    <row r="31" spans="2:11" s="16" customFormat="1" ht="17.25" customHeight="1">
      <c r="B31" s="39">
        <f t="shared" si="0"/>
        <v>24</v>
      </c>
      <c r="C31" s="1224"/>
      <c r="D31" s="1224"/>
      <c r="E31" s="1284"/>
      <c r="F31" s="1285"/>
      <c r="G31" s="1224"/>
      <c r="H31" s="1267"/>
      <c r="I31" s="1271"/>
      <c r="J31" s="1272"/>
      <c r="K31" s="54"/>
    </row>
    <row r="32" spans="2:11" s="16" customFormat="1" ht="17.25" customHeight="1">
      <c r="B32" s="39">
        <f t="shared" si="0"/>
        <v>25</v>
      </c>
      <c r="C32" s="1224"/>
      <c r="D32" s="1224"/>
      <c r="E32" s="1284"/>
      <c r="F32" s="1285"/>
      <c r="G32" s="1224"/>
      <c r="H32" s="1267"/>
      <c r="I32" s="1271"/>
      <c r="J32" s="1272"/>
      <c r="K32" s="54"/>
    </row>
    <row r="33" spans="2:11" s="16" customFormat="1" ht="17.25" customHeight="1">
      <c r="B33" s="39">
        <f t="shared" si="0"/>
        <v>26</v>
      </c>
      <c r="C33" s="1224"/>
      <c r="D33" s="1224"/>
      <c r="E33" s="1284"/>
      <c r="F33" s="1285"/>
      <c r="G33" s="1224"/>
      <c r="H33" s="1267"/>
      <c r="I33" s="1271"/>
      <c r="J33" s="1272"/>
      <c r="K33" s="54"/>
    </row>
    <row r="34" spans="2:11" s="16" customFormat="1" ht="17.25" customHeight="1">
      <c r="B34" s="39">
        <f t="shared" si="0"/>
        <v>27</v>
      </c>
      <c r="C34" s="1224"/>
      <c r="D34" s="1224"/>
      <c r="E34" s="1284"/>
      <c r="F34" s="1285"/>
      <c r="G34" s="1224"/>
      <c r="H34" s="1267"/>
      <c r="I34" s="1271"/>
      <c r="J34" s="1272"/>
      <c r="K34" s="54"/>
    </row>
    <row r="35" spans="2:11" s="16" customFormat="1" ht="17.25" customHeight="1">
      <c r="B35" s="39">
        <f t="shared" si="0"/>
        <v>28</v>
      </c>
      <c r="C35" s="1224"/>
      <c r="D35" s="1224"/>
      <c r="E35" s="1284"/>
      <c r="F35" s="1285"/>
      <c r="G35" s="1224"/>
      <c r="H35" s="1267"/>
      <c r="I35" s="1271"/>
      <c r="J35" s="1272"/>
      <c r="K35" s="54"/>
    </row>
    <row r="36" spans="2:11" s="16" customFormat="1" ht="17.25" customHeight="1">
      <c r="B36" s="39">
        <f t="shared" si="0"/>
        <v>29</v>
      </c>
      <c r="C36" s="1224"/>
      <c r="D36" s="1224"/>
      <c r="E36" s="1284"/>
      <c r="F36" s="1285"/>
      <c r="G36" s="1224"/>
      <c r="H36" s="1267"/>
      <c r="I36" s="1271"/>
      <c r="J36" s="1272"/>
      <c r="K36" s="54"/>
    </row>
    <row r="37" spans="2:11" s="16" customFormat="1" ht="17.25" customHeight="1">
      <c r="B37" s="39">
        <f t="shared" si="0"/>
        <v>30</v>
      </c>
      <c r="C37" s="1224"/>
      <c r="D37" s="1224"/>
      <c r="E37" s="1284"/>
      <c r="F37" s="1285"/>
      <c r="G37" s="1224"/>
      <c r="H37" s="1267"/>
      <c r="I37" s="1271"/>
      <c r="J37" s="1272"/>
      <c r="K37" s="54"/>
    </row>
    <row r="38" spans="2:11" s="16" customFormat="1" ht="17.25" customHeight="1">
      <c r="B38" s="39">
        <f t="shared" si="0"/>
        <v>31</v>
      </c>
      <c r="C38" s="1224"/>
      <c r="D38" s="1224"/>
      <c r="E38" s="1284"/>
      <c r="F38" s="1285"/>
      <c r="G38" s="1224"/>
      <c r="H38" s="1267"/>
      <c r="I38" s="1271"/>
      <c r="J38" s="1272"/>
      <c r="K38" s="54"/>
    </row>
    <row r="39" spans="2:11" s="16" customFormat="1" ht="17.25" customHeight="1">
      <c r="B39" s="39">
        <f t="shared" si="0"/>
        <v>32</v>
      </c>
      <c r="C39" s="1224"/>
      <c r="D39" s="1224"/>
      <c r="E39" s="1284"/>
      <c r="F39" s="1285"/>
      <c r="G39" s="1224"/>
      <c r="H39" s="1267"/>
      <c r="I39" s="1271"/>
      <c r="J39" s="1272"/>
      <c r="K39" s="54"/>
    </row>
    <row r="40" spans="2:11" s="16" customFormat="1" ht="17.25" customHeight="1">
      <c r="B40" s="39">
        <f t="shared" si="0"/>
        <v>33</v>
      </c>
      <c r="C40" s="1224"/>
      <c r="D40" s="1224"/>
      <c r="E40" s="1284"/>
      <c r="F40" s="1285"/>
      <c r="G40" s="1224"/>
      <c r="H40" s="1267"/>
      <c r="I40" s="1271"/>
      <c r="J40" s="1272"/>
      <c r="K40" s="54"/>
    </row>
    <row r="41" spans="2:11" s="16" customFormat="1" ht="17.25" customHeight="1">
      <c r="B41" s="39">
        <f t="shared" si="0"/>
        <v>34</v>
      </c>
      <c r="C41" s="1224"/>
      <c r="D41" s="1224"/>
      <c r="E41" s="1284"/>
      <c r="F41" s="1285"/>
      <c r="G41" s="1224"/>
      <c r="H41" s="1267"/>
      <c r="I41" s="1271"/>
      <c r="J41" s="1272"/>
      <c r="K41" s="57"/>
    </row>
    <row r="42" spans="2:11" s="16" customFormat="1" ht="17.25" customHeight="1">
      <c r="B42" s="39">
        <f t="shared" si="0"/>
        <v>35</v>
      </c>
      <c r="C42" s="1224"/>
      <c r="D42" s="1224"/>
      <c r="E42" s="1284"/>
      <c r="F42" s="1285"/>
      <c r="G42" s="1224"/>
      <c r="H42" s="1267"/>
      <c r="I42" s="1271"/>
      <c r="J42" s="1272"/>
      <c r="K42" s="57"/>
    </row>
    <row r="43" spans="2:11" s="16" customFormat="1" ht="17.25" customHeight="1">
      <c r="B43" s="39">
        <f t="shared" si="0"/>
        <v>36</v>
      </c>
      <c r="C43" s="1224"/>
      <c r="D43" s="1224"/>
      <c r="E43" s="1224"/>
      <c r="F43" s="1224"/>
      <c r="G43" s="1224"/>
      <c r="H43" s="1267"/>
      <c r="I43" s="1271"/>
      <c r="J43" s="1272"/>
      <c r="K43" s="57"/>
    </row>
    <row r="44" spans="2:11" s="16" customFormat="1" ht="17.25" customHeight="1">
      <c r="B44" s="39">
        <f t="shared" si="0"/>
        <v>37</v>
      </c>
      <c r="C44" s="1224"/>
      <c r="D44" s="1224"/>
      <c r="E44" s="1224"/>
      <c r="F44" s="1224"/>
      <c r="G44" s="1224"/>
      <c r="H44" s="1267"/>
      <c r="I44" s="1271"/>
      <c r="J44" s="1272"/>
      <c r="K44" s="57"/>
    </row>
    <row r="45" spans="2:11" s="16" customFormat="1" ht="17.25" customHeight="1">
      <c r="B45" s="39">
        <f t="shared" si="0"/>
        <v>38</v>
      </c>
      <c r="C45" s="1224"/>
      <c r="D45" s="1224"/>
      <c r="E45" s="1224"/>
      <c r="F45" s="1224"/>
      <c r="G45" s="1224"/>
      <c r="H45" s="1267"/>
      <c r="I45" s="1271"/>
      <c r="J45" s="1272"/>
      <c r="K45" s="57"/>
    </row>
    <row r="46" spans="2:11" s="16" customFormat="1" ht="17.25" customHeight="1">
      <c r="B46" s="39">
        <f t="shared" si="0"/>
        <v>39</v>
      </c>
      <c r="C46" s="1224"/>
      <c r="D46" s="1224"/>
      <c r="E46" s="1224"/>
      <c r="F46" s="1224"/>
      <c r="G46" s="1224"/>
      <c r="H46" s="1267"/>
      <c r="I46" s="1271"/>
      <c r="J46" s="1272"/>
      <c r="K46" s="57"/>
    </row>
    <row r="47" spans="2:11" s="16" customFormat="1" ht="17.25" customHeight="1">
      <c r="B47" s="39">
        <f t="shared" si="0"/>
        <v>40</v>
      </c>
      <c r="C47" s="1224"/>
      <c r="D47" s="1224"/>
      <c r="E47" s="1224"/>
      <c r="F47" s="1224"/>
      <c r="G47" s="1224"/>
      <c r="H47" s="1267"/>
      <c r="I47" s="1290"/>
      <c r="J47" s="1291"/>
      <c r="K47" s="57"/>
    </row>
    <row r="48" spans="2:11" ht="13.5" customHeight="1">
      <c r="B48" s="1288" t="s">
        <v>140</v>
      </c>
      <c r="C48" s="1289"/>
      <c r="D48" s="1289"/>
      <c r="E48" s="1289"/>
      <c r="F48" s="1289"/>
      <c r="G48" s="1289"/>
      <c r="H48" s="1289"/>
      <c r="I48" s="1289"/>
      <c r="J48" s="1289"/>
      <c r="K48" s="1289"/>
    </row>
    <row r="49" spans="2:11" ht="13.5" customHeight="1">
      <c r="B49" s="1289"/>
      <c r="C49" s="1289"/>
      <c r="D49" s="1289"/>
      <c r="E49" s="1289"/>
      <c r="F49" s="1289"/>
      <c r="G49" s="1289"/>
      <c r="H49" s="1289"/>
      <c r="I49" s="1289"/>
      <c r="J49" s="1289"/>
      <c r="K49" s="1289"/>
    </row>
  </sheetData>
  <mergeCells count="176">
    <mergeCell ref="B48:K49"/>
    <mergeCell ref="C46:D46"/>
    <mergeCell ref="E46:F46"/>
    <mergeCell ref="G46:H46"/>
    <mergeCell ref="I46:J46"/>
    <mergeCell ref="C47:D47"/>
    <mergeCell ref="E47:F47"/>
    <mergeCell ref="G47:H47"/>
    <mergeCell ref="I47:J47"/>
    <mergeCell ref="C37:D37"/>
    <mergeCell ref="E37:F37"/>
    <mergeCell ref="G37:H37"/>
    <mergeCell ref="I37:J37"/>
    <mergeCell ref="C38:D38"/>
    <mergeCell ref="E38:F38"/>
    <mergeCell ref="G38:H38"/>
    <mergeCell ref="I38:J38"/>
    <mergeCell ref="C39:D39"/>
    <mergeCell ref="E39:F39"/>
    <mergeCell ref="G39:H39"/>
    <mergeCell ref="I39:J39"/>
    <mergeCell ref="C45:D45"/>
    <mergeCell ref="E45:F45"/>
    <mergeCell ref="G45:H45"/>
    <mergeCell ref="I45:J45"/>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C44:D44"/>
    <mergeCell ref="E44:F44"/>
    <mergeCell ref="G44:H44"/>
    <mergeCell ref="I44:J44"/>
    <mergeCell ref="G34:H34"/>
    <mergeCell ref="I34:J34"/>
    <mergeCell ref="C35:D35"/>
    <mergeCell ref="E35:F35"/>
    <mergeCell ref="G35:H35"/>
    <mergeCell ref="I35:J35"/>
    <mergeCell ref="C36:D36"/>
    <mergeCell ref="E36:F36"/>
    <mergeCell ref="G36:H36"/>
    <mergeCell ref="I36:J36"/>
    <mergeCell ref="C34:D34"/>
    <mergeCell ref="E34:F34"/>
    <mergeCell ref="C31:D31"/>
    <mergeCell ref="E31:F31"/>
    <mergeCell ref="G31:H31"/>
    <mergeCell ref="I31:J31"/>
    <mergeCell ref="C32:D32"/>
    <mergeCell ref="E32:F32"/>
    <mergeCell ref="G32:H32"/>
    <mergeCell ref="I32:J32"/>
    <mergeCell ref="C33:D33"/>
    <mergeCell ref="E33:F33"/>
    <mergeCell ref="G33:H33"/>
    <mergeCell ref="I33:J33"/>
    <mergeCell ref="C28:D28"/>
    <mergeCell ref="E28:F28"/>
    <mergeCell ref="G28:H28"/>
    <mergeCell ref="I28:J28"/>
    <mergeCell ref="C29:D29"/>
    <mergeCell ref="E29:F29"/>
    <mergeCell ref="G29:H29"/>
    <mergeCell ref="I29:J29"/>
    <mergeCell ref="C30:D30"/>
    <mergeCell ref="E30:F30"/>
    <mergeCell ref="G30:H30"/>
    <mergeCell ref="I30:J30"/>
    <mergeCell ref="C25:D25"/>
    <mergeCell ref="E25:F25"/>
    <mergeCell ref="G25:H25"/>
    <mergeCell ref="I25:J25"/>
    <mergeCell ref="C26:D26"/>
    <mergeCell ref="E26:F26"/>
    <mergeCell ref="G26:H26"/>
    <mergeCell ref="I26:J26"/>
    <mergeCell ref="C27:D27"/>
    <mergeCell ref="E27:F27"/>
    <mergeCell ref="G27:H27"/>
    <mergeCell ref="I27:J27"/>
    <mergeCell ref="C22:D22"/>
    <mergeCell ref="E22:F22"/>
    <mergeCell ref="G22:H22"/>
    <mergeCell ref="I22:J22"/>
    <mergeCell ref="C23:D23"/>
    <mergeCell ref="E23:F23"/>
    <mergeCell ref="G23:H23"/>
    <mergeCell ref="I23:J23"/>
    <mergeCell ref="C24:D24"/>
    <mergeCell ref="E24:F24"/>
    <mergeCell ref="G24:H24"/>
    <mergeCell ref="I24:J24"/>
    <mergeCell ref="C19:D19"/>
    <mergeCell ref="E19:F19"/>
    <mergeCell ref="G19:H19"/>
    <mergeCell ref="I19:J19"/>
    <mergeCell ref="C20:D20"/>
    <mergeCell ref="E20:F20"/>
    <mergeCell ref="G20:H20"/>
    <mergeCell ref="I20:J20"/>
    <mergeCell ref="C21:D21"/>
    <mergeCell ref="E21:F21"/>
    <mergeCell ref="G21:H21"/>
    <mergeCell ref="I21:J21"/>
    <mergeCell ref="C16:D16"/>
    <mergeCell ref="E16:F16"/>
    <mergeCell ref="G16:H16"/>
    <mergeCell ref="I16:J16"/>
    <mergeCell ref="C17:D17"/>
    <mergeCell ref="E17:F17"/>
    <mergeCell ref="G17:H17"/>
    <mergeCell ref="I17:J17"/>
    <mergeCell ref="C18:D18"/>
    <mergeCell ref="E18:F18"/>
    <mergeCell ref="G18:H18"/>
    <mergeCell ref="I18:J18"/>
    <mergeCell ref="C13:D13"/>
    <mergeCell ref="E13:F13"/>
    <mergeCell ref="G13:H13"/>
    <mergeCell ref="I13:J13"/>
    <mergeCell ref="C14:D14"/>
    <mergeCell ref="E14:F14"/>
    <mergeCell ref="G14:H14"/>
    <mergeCell ref="I14:J14"/>
    <mergeCell ref="C15:D15"/>
    <mergeCell ref="E15:F15"/>
    <mergeCell ref="G15:H15"/>
    <mergeCell ref="I15:J15"/>
    <mergeCell ref="C10:D10"/>
    <mergeCell ref="E10:F10"/>
    <mergeCell ref="G10:H10"/>
    <mergeCell ref="I10:J10"/>
    <mergeCell ref="C11:D11"/>
    <mergeCell ref="E11:F11"/>
    <mergeCell ref="G11:H11"/>
    <mergeCell ref="I11:J11"/>
    <mergeCell ref="C12:D12"/>
    <mergeCell ref="E12:F12"/>
    <mergeCell ref="G12:H12"/>
    <mergeCell ref="I12:J12"/>
    <mergeCell ref="C7:D7"/>
    <mergeCell ref="E7:F7"/>
    <mergeCell ref="G7:H7"/>
    <mergeCell ref="I7:J7"/>
    <mergeCell ref="C8:D8"/>
    <mergeCell ref="E8:F8"/>
    <mergeCell ref="G8:H8"/>
    <mergeCell ref="I8:J8"/>
    <mergeCell ref="C9:D9"/>
    <mergeCell ref="E9:F9"/>
    <mergeCell ref="G9:H9"/>
    <mergeCell ref="I9:J9"/>
    <mergeCell ref="B1:E1"/>
    <mergeCell ref="H1:K1"/>
    <mergeCell ref="B2:K2"/>
    <mergeCell ref="B3:D3"/>
    <mergeCell ref="E3:F3"/>
    <mergeCell ref="B4:D4"/>
    <mergeCell ref="E4:F4"/>
    <mergeCell ref="B5:D5"/>
    <mergeCell ref="E5:F5"/>
    <mergeCell ref="H4:I5"/>
    <mergeCell ref="J4:K5"/>
  </mergeCells>
  <phoneticPr fontId="5"/>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M58"/>
  <sheetViews>
    <sheetView showGridLines="0" view="pageBreakPreview" topLeftCell="A41" zoomScaleSheetLayoutView="100" workbookViewId="0">
      <selection activeCell="X54" sqref="X54"/>
    </sheetView>
  </sheetViews>
  <sheetFormatPr defaultColWidth="2.1796875" defaultRowHeight="13"/>
  <cols>
    <col min="1" max="1" width="2.1796875" style="3"/>
    <col min="2" max="2" width="2.1796875" style="33"/>
    <col min="3" max="5" width="2.1796875" style="3"/>
    <col min="6" max="6" width="2.453125" style="3" bestFit="1" customWidth="1"/>
    <col min="7" max="20" width="2.1796875" style="3"/>
    <col min="21" max="21" width="2.453125" style="3" bestFit="1" customWidth="1"/>
    <col min="22" max="22" width="2.1796875" style="3"/>
    <col min="23" max="34" width="2.81640625" style="3" customWidth="1"/>
    <col min="35" max="35" width="1.6328125" style="3" customWidth="1"/>
    <col min="36" max="37" width="2.453125" style="3" customWidth="1"/>
    <col min="38" max="261" width="2.1796875" style="3"/>
    <col min="262" max="262" width="2.453125" style="3" bestFit="1" customWidth="1"/>
    <col min="263" max="276" width="2.1796875" style="3"/>
    <col min="277" max="277" width="2.453125" style="3" bestFit="1" customWidth="1"/>
    <col min="278" max="278" width="2.1796875" style="3"/>
    <col min="279" max="290" width="2.81640625" style="3" customWidth="1"/>
    <col min="291" max="291" width="1.6328125" style="3" customWidth="1"/>
    <col min="292" max="293" width="2.453125" style="3" customWidth="1"/>
    <col min="294" max="517" width="2.1796875" style="3"/>
    <col min="518" max="518" width="2.453125" style="3" bestFit="1" customWidth="1"/>
    <col min="519" max="532" width="2.1796875" style="3"/>
    <col min="533" max="533" width="2.453125" style="3" bestFit="1" customWidth="1"/>
    <col min="534" max="534" width="2.1796875" style="3"/>
    <col min="535" max="546" width="2.81640625" style="3" customWidth="1"/>
    <col min="547" max="547" width="1.6328125" style="3" customWidth="1"/>
    <col min="548" max="549" width="2.453125" style="3" customWidth="1"/>
    <col min="550" max="773" width="2.1796875" style="3"/>
    <col min="774" max="774" width="2.453125" style="3" bestFit="1" customWidth="1"/>
    <col min="775" max="788" width="2.1796875" style="3"/>
    <col min="789" max="789" width="2.453125" style="3" bestFit="1" customWidth="1"/>
    <col min="790" max="790" width="2.1796875" style="3"/>
    <col min="791" max="802" width="2.81640625" style="3" customWidth="1"/>
    <col min="803" max="803" width="1.6328125" style="3" customWidth="1"/>
    <col min="804" max="805" width="2.453125" style="3" customWidth="1"/>
    <col min="806" max="1029" width="2.1796875" style="3"/>
    <col min="1030" max="1030" width="2.453125" style="3" bestFit="1" customWidth="1"/>
    <col min="1031" max="1044" width="2.1796875" style="3"/>
    <col min="1045" max="1045" width="2.453125" style="3" bestFit="1" customWidth="1"/>
    <col min="1046" max="1046" width="2.1796875" style="3"/>
    <col min="1047" max="1058" width="2.81640625" style="3" customWidth="1"/>
    <col min="1059" max="1059" width="1.6328125" style="3" customWidth="1"/>
    <col min="1060" max="1061" width="2.453125" style="3" customWidth="1"/>
    <col min="1062" max="1285" width="2.1796875" style="3"/>
    <col min="1286" max="1286" width="2.453125" style="3" bestFit="1" customWidth="1"/>
    <col min="1287" max="1300" width="2.1796875" style="3"/>
    <col min="1301" max="1301" width="2.453125" style="3" bestFit="1" customWidth="1"/>
    <col min="1302" max="1302" width="2.1796875" style="3"/>
    <col min="1303" max="1314" width="2.81640625" style="3" customWidth="1"/>
    <col min="1315" max="1315" width="1.6328125" style="3" customWidth="1"/>
    <col min="1316" max="1317" width="2.453125" style="3" customWidth="1"/>
    <col min="1318" max="1541" width="2.1796875" style="3"/>
    <col min="1542" max="1542" width="2.453125" style="3" bestFit="1" customWidth="1"/>
    <col min="1543" max="1556" width="2.1796875" style="3"/>
    <col min="1557" max="1557" width="2.453125" style="3" bestFit="1" customWidth="1"/>
    <col min="1558" max="1558" width="2.1796875" style="3"/>
    <col min="1559" max="1570" width="2.81640625" style="3" customWidth="1"/>
    <col min="1571" max="1571" width="1.6328125" style="3" customWidth="1"/>
    <col min="1572" max="1573" width="2.453125" style="3" customWidth="1"/>
    <col min="1574" max="1797" width="2.1796875" style="3"/>
    <col min="1798" max="1798" width="2.453125" style="3" bestFit="1" customWidth="1"/>
    <col min="1799" max="1812" width="2.1796875" style="3"/>
    <col min="1813" max="1813" width="2.453125" style="3" bestFit="1" customWidth="1"/>
    <col min="1814" max="1814" width="2.1796875" style="3"/>
    <col min="1815" max="1826" width="2.81640625" style="3" customWidth="1"/>
    <col min="1827" max="1827" width="1.6328125" style="3" customWidth="1"/>
    <col min="1828" max="1829" width="2.453125" style="3" customWidth="1"/>
    <col min="1830" max="2053" width="2.1796875" style="3"/>
    <col min="2054" max="2054" width="2.453125" style="3" bestFit="1" customWidth="1"/>
    <col min="2055" max="2068" width="2.1796875" style="3"/>
    <col min="2069" max="2069" width="2.453125" style="3" bestFit="1" customWidth="1"/>
    <col min="2070" max="2070" width="2.1796875" style="3"/>
    <col min="2071" max="2082" width="2.81640625" style="3" customWidth="1"/>
    <col min="2083" max="2083" width="1.6328125" style="3" customWidth="1"/>
    <col min="2084" max="2085" width="2.453125" style="3" customWidth="1"/>
    <col min="2086" max="2309" width="2.1796875" style="3"/>
    <col min="2310" max="2310" width="2.453125" style="3" bestFit="1" customWidth="1"/>
    <col min="2311" max="2324" width="2.1796875" style="3"/>
    <col min="2325" max="2325" width="2.453125" style="3" bestFit="1" customWidth="1"/>
    <col min="2326" max="2326" width="2.1796875" style="3"/>
    <col min="2327" max="2338" width="2.81640625" style="3" customWidth="1"/>
    <col min="2339" max="2339" width="1.6328125" style="3" customWidth="1"/>
    <col min="2340" max="2341" width="2.453125" style="3" customWidth="1"/>
    <col min="2342" max="2565" width="2.1796875" style="3"/>
    <col min="2566" max="2566" width="2.453125" style="3" bestFit="1" customWidth="1"/>
    <col min="2567" max="2580" width="2.1796875" style="3"/>
    <col min="2581" max="2581" width="2.453125" style="3" bestFit="1" customWidth="1"/>
    <col min="2582" max="2582" width="2.1796875" style="3"/>
    <col min="2583" max="2594" width="2.81640625" style="3" customWidth="1"/>
    <col min="2595" max="2595" width="1.6328125" style="3" customWidth="1"/>
    <col min="2596" max="2597" width="2.453125" style="3" customWidth="1"/>
    <col min="2598" max="2821" width="2.1796875" style="3"/>
    <col min="2822" max="2822" width="2.453125" style="3" bestFit="1" customWidth="1"/>
    <col min="2823" max="2836" width="2.1796875" style="3"/>
    <col min="2837" max="2837" width="2.453125" style="3" bestFit="1" customWidth="1"/>
    <col min="2838" max="2838" width="2.1796875" style="3"/>
    <col min="2839" max="2850" width="2.81640625" style="3" customWidth="1"/>
    <col min="2851" max="2851" width="1.6328125" style="3" customWidth="1"/>
    <col min="2852" max="2853" width="2.453125" style="3" customWidth="1"/>
    <col min="2854" max="3077" width="2.1796875" style="3"/>
    <col min="3078" max="3078" width="2.453125" style="3" bestFit="1" customWidth="1"/>
    <col min="3079" max="3092" width="2.1796875" style="3"/>
    <col min="3093" max="3093" width="2.453125" style="3" bestFit="1" customWidth="1"/>
    <col min="3094" max="3094" width="2.1796875" style="3"/>
    <col min="3095" max="3106" width="2.81640625" style="3" customWidth="1"/>
    <col min="3107" max="3107" width="1.6328125" style="3" customWidth="1"/>
    <col min="3108" max="3109" width="2.453125" style="3" customWidth="1"/>
    <col min="3110" max="3333" width="2.1796875" style="3"/>
    <col min="3334" max="3334" width="2.453125" style="3" bestFit="1" customWidth="1"/>
    <col min="3335" max="3348" width="2.1796875" style="3"/>
    <col min="3349" max="3349" width="2.453125" style="3" bestFit="1" customWidth="1"/>
    <col min="3350" max="3350" width="2.1796875" style="3"/>
    <col min="3351" max="3362" width="2.81640625" style="3" customWidth="1"/>
    <col min="3363" max="3363" width="1.6328125" style="3" customWidth="1"/>
    <col min="3364" max="3365" width="2.453125" style="3" customWidth="1"/>
    <col min="3366" max="3589" width="2.1796875" style="3"/>
    <col min="3590" max="3590" width="2.453125" style="3" bestFit="1" customWidth="1"/>
    <col min="3591" max="3604" width="2.1796875" style="3"/>
    <col min="3605" max="3605" width="2.453125" style="3" bestFit="1" customWidth="1"/>
    <col min="3606" max="3606" width="2.1796875" style="3"/>
    <col min="3607" max="3618" width="2.81640625" style="3" customWidth="1"/>
    <col min="3619" max="3619" width="1.6328125" style="3" customWidth="1"/>
    <col min="3620" max="3621" width="2.453125" style="3" customWidth="1"/>
    <col min="3622" max="3845" width="2.1796875" style="3"/>
    <col min="3846" max="3846" width="2.453125" style="3" bestFit="1" customWidth="1"/>
    <col min="3847" max="3860" width="2.1796875" style="3"/>
    <col min="3861" max="3861" width="2.453125" style="3" bestFit="1" customWidth="1"/>
    <col min="3862" max="3862" width="2.1796875" style="3"/>
    <col min="3863" max="3874" width="2.81640625" style="3" customWidth="1"/>
    <col min="3875" max="3875" width="1.6328125" style="3" customWidth="1"/>
    <col min="3876" max="3877" width="2.453125" style="3" customWidth="1"/>
    <col min="3878" max="4101" width="2.1796875" style="3"/>
    <col min="4102" max="4102" width="2.453125" style="3" bestFit="1" customWidth="1"/>
    <col min="4103" max="4116" width="2.1796875" style="3"/>
    <col min="4117" max="4117" width="2.453125" style="3" bestFit="1" customWidth="1"/>
    <col min="4118" max="4118" width="2.1796875" style="3"/>
    <col min="4119" max="4130" width="2.81640625" style="3" customWidth="1"/>
    <col min="4131" max="4131" width="1.6328125" style="3" customWidth="1"/>
    <col min="4132" max="4133" width="2.453125" style="3" customWidth="1"/>
    <col min="4134" max="4357" width="2.1796875" style="3"/>
    <col min="4358" max="4358" width="2.453125" style="3" bestFit="1" customWidth="1"/>
    <col min="4359" max="4372" width="2.1796875" style="3"/>
    <col min="4373" max="4373" width="2.453125" style="3" bestFit="1" customWidth="1"/>
    <col min="4374" max="4374" width="2.1796875" style="3"/>
    <col min="4375" max="4386" width="2.81640625" style="3" customWidth="1"/>
    <col min="4387" max="4387" width="1.6328125" style="3" customWidth="1"/>
    <col min="4388" max="4389" width="2.453125" style="3" customWidth="1"/>
    <col min="4390" max="4613" width="2.1796875" style="3"/>
    <col min="4614" max="4614" width="2.453125" style="3" bestFit="1" customWidth="1"/>
    <col min="4615" max="4628" width="2.1796875" style="3"/>
    <col min="4629" max="4629" width="2.453125" style="3" bestFit="1" customWidth="1"/>
    <col min="4630" max="4630" width="2.1796875" style="3"/>
    <col min="4631" max="4642" width="2.81640625" style="3" customWidth="1"/>
    <col min="4643" max="4643" width="1.6328125" style="3" customWidth="1"/>
    <col min="4644" max="4645" width="2.453125" style="3" customWidth="1"/>
    <col min="4646" max="4869" width="2.1796875" style="3"/>
    <col min="4870" max="4870" width="2.453125" style="3" bestFit="1" customWidth="1"/>
    <col min="4871" max="4884" width="2.1796875" style="3"/>
    <col min="4885" max="4885" width="2.453125" style="3" bestFit="1" customWidth="1"/>
    <col min="4886" max="4886" width="2.1796875" style="3"/>
    <col min="4887" max="4898" width="2.81640625" style="3" customWidth="1"/>
    <col min="4899" max="4899" width="1.6328125" style="3" customWidth="1"/>
    <col min="4900" max="4901" width="2.453125" style="3" customWidth="1"/>
    <col min="4902" max="5125" width="2.1796875" style="3"/>
    <col min="5126" max="5126" width="2.453125" style="3" bestFit="1" customWidth="1"/>
    <col min="5127" max="5140" width="2.1796875" style="3"/>
    <col min="5141" max="5141" width="2.453125" style="3" bestFit="1" customWidth="1"/>
    <col min="5142" max="5142" width="2.1796875" style="3"/>
    <col min="5143" max="5154" width="2.81640625" style="3" customWidth="1"/>
    <col min="5155" max="5155" width="1.6328125" style="3" customWidth="1"/>
    <col min="5156" max="5157" width="2.453125" style="3" customWidth="1"/>
    <col min="5158" max="5381" width="2.1796875" style="3"/>
    <col min="5382" max="5382" width="2.453125" style="3" bestFit="1" customWidth="1"/>
    <col min="5383" max="5396" width="2.1796875" style="3"/>
    <col min="5397" max="5397" width="2.453125" style="3" bestFit="1" customWidth="1"/>
    <col min="5398" max="5398" width="2.1796875" style="3"/>
    <col min="5399" max="5410" width="2.81640625" style="3" customWidth="1"/>
    <col min="5411" max="5411" width="1.6328125" style="3" customWidth="1"/>
    <col min="5412" max="5413" width="2.453125" style="3" customWidth="1"/>
    <col min="5414" max="5637" width="2.1796875" style="3"/>
    <col min="5638" max="5638" width="2.453125" style="3" bestFit="1" customWidth="1"/>
    <col min="5639" max="5652" width="2.1796875" style="3"/>
    <col min="5653" max="5653" width="2.453125" style="3" bestFit="1" customWidth="1"/>
    <col min="5654" max="5654" width="2.1796875" style="3"/>
    <col min="5655" max="5666" width="2.81640625" style="3" customWidth="1"/>
    <col min="5667" max="5667" width="1.6328125" style="3" customWidth="1"/>
    <col min="5668" max="5669" width="2.453125" style="3" customWidth="1"/>
    <col min="5670" max="5893" width="2.1796875" style="3"/>
    <col min="5894" max="5894" width="2.453125" style="3" bestFit="1" customWidth="1"/>
    <col min="5895" max="5908" width="2.1796875" style="3"/>
    <col min="5909" max="5909" width="2.453125" style="3" bestFit="1" customWidth="1"/>
    <col min="5910" max="5910" width="2.1796875" style="3"/>
    <col min="5911" max="5922" width="2.81640625" style="3" customWidth="1"/>
    <col min="5923" max="5923" width="1.6328125" style="3" customWidth="1"/>
    <col min="5924" max="5925" width="2.453125" style="3" customWidth="1"/>
    <col min="5926" max="6149" width="2.1796875" style="3"/>
    <col min="6150" max="6150" width="2.453125" style="3" bestFit="1" customWidth="1"/>
    <col min="6151" max="6164" width="2.1796875" style="3"/>
    <col min="6165" max="6165" width="2.453125" style="3" bestFit="1" customWidth="1"/>
    <col min="6166" max="6166" width="2.1796875" style="3"/>
    <col min="6167" max="6178" width="2.81640625" style="3" customWidth="1"/>
    <col min="6179" max="6179" width="1.6328125" style="3" customWidth="1"/>
    <col min="6180" max="6181" width="2.453125" style="3" customWidth="1"/>
    <col min="6182" max="6405" width="2.1796875" style="3"/>
    <col min="6406" max="6406" width="2.453125" style="3" bestFit="1" customWidth="1"/>
    <col min="6407" max="6420" width="2.1796875" style="3"/>
    <col min="6421" max="6421" width="2.453125" style="3" bestFit="1" customWidth="1"/>
    <col min="6422" max="6422" width="2.1796875" style="3"/>
    <col min="6423" max="6434" width="2.81640625" style="3" customWidth="1"/>
    <col min="6435" max="6435" width="1.6328125" style="3" customWidth="1"/>
    <col min="6436" max="6437" width="2.453125" style="3" customWidth="1"/>
    <col min="6438" max="6661" width="2.1796875" style="3"/>
    <col min="6662" max="6662" width="2.453125" style="3" bestFit="1" customWidth="1"/>
    <col min="6663" max="6676" width="2.1796875" style="3"/>
    <col min="6677" max="6677" width="2.453125" style="3" bestFit="1" customWidth="1"/>
    <col min="6678" max="6678" width="2.1796875" style="3"/>
    <col min="6679" max="6690" width="2.81640625" style="3" customWidth="1"/>
    <col min="6691" max="6691" width="1.6328125" style="3" customWidth="1"/>
    <col min="6692" max="6693" width="2.453125" style="3" customWidth="1"/>
    <col min="6694" max="6917" width="2.1796875" style="3"/>
    <col min="6918" max="6918" width="2.453125" style="3" bestFit="1" customWidth="1"/>
    <col min="6919" max="6932" width="2.1796875" style="3"/>
    <col min="6933" max="6933" width="2.453125" style="3" bestFit="1" customWidth="1"/>
    <col min="6934" max="6934" width="2.1796875" style="3"/>
    <col min="6935" max="6946" width="2.81640625" style="3" customWidth="1"/>
    <col min="6947" max="6947" width="1.6328125" style="3" customWidth="1"/>
    <col min="6948" max="6949" width="2.453125" style="3" customWidth="1"/>
    <col min="6950" max="7173" width="2.1796875" style="3"/>
    <col min="7174" max="7174" width="2.453125" style="3" bestFit="1" customWidth="1"/>
    <col min="7175" max="7188" width="2.1796875" style="3"/>
    <col min="7189" max="7189" width="2.453125" style="3" bestFit="1" customWidth="1"/>
    <col min="7190" max="7190" width="2.1796875" style="3"/>
    <col min="7191" max="7202" width="2.81640625" style="3" customWidth="1"/>
    <col min="7203" max="7203" width="1.6328125" style="3" customWidth="1"/>
    <col min="7204" max="7205" width="2.453125" style="3" customWidth="1"/>
    <col min="7206" max="7429" width="2.1796875" style="3"/>
    <col min="7430" max="7430" width="2.453125" style="3" bestFit="1" customWidth="1"/>
    <col min="7431" max="7444" width="2.1796875" style="3"/>
    <col min="7445" max="7445" width="2.453125" style="3" bestFit="1" customWidth="1"/>
    <col min="7446" max="7446" width="2.1796875" style="3"/>
    <col min="7447" max="7458" width="2.81640625" style="3" customWidth="1"/>
    <col min="7459" max="7459" width="1.6328125" style="3" customWidth="1"/>
    <col min="7460" max="7461" width="2.453125" style="3" customWidth="1"/>
    <col min="7462" max="7685" width="2.1796875" style="3"/>
    <col min="7686" max="7686" width="2.453125" style="3" bestFit="1" customWidth="1"/>
    <col min="7687" max="7700" width="2.1796875" style="3"/>
    <col min="7701" max="7701" width="2.453125" style="3" bestFit="1" customWidth="1"/>
    <col min="7702" max="7702" width="2.1796875" style="3"/>
    <col min="7703" max="7714" width="2.81640625" style="3" customWidth="1"/>
    <col min="7715" max="7715" width="1.6328125" style="3" customWidth="1"/>
    <col min="7716" max="7717" width="2.453125" style="3" customWidth="1"/>
    <col min="7718" max="7941" width="2.1796875" style="3"/>
    <col min="7942" max="7942" width="2.453125" style="3" bestFit="1" customWidth="1"/>
    <col min="7943" max="7956" width="2.1796875" style="3"/>
    <col min="7957" max="7957" width="2.453125" style="3" bestFit="1" customWidth="1"/>
    <col min="7958" max="7958" width="2.1796875" style="3"/>
    <col min="7959" max="7970" width="2.81640625" style="3" customWidth="1"/>
    <col min="7971" max="7971" width="1.6328125" style="3" customWidth="1"/>
    <col min="7972" max="7973" width="2.453125" style="3" customWidth="1"/>
    <col min="7974" max="8197" width="2.1796875" style="3"/>
    <col min="8198" max="8198" width="2.453125" style="3" bestFit="1" customWidth="1"/>
    <col min="8199" max="8212" width="2.1796875" style="3"/>
    <col min="8213" max="8213" width="2.453125" style="3" bestFit="1" customWidth="1"/>
    <col min="8214" max="8214" width="2.1796875" style="3"/>
    <col min="8215" max="8226" width="2.81640625" style="3" customWidth="1"/>
    <col min="8227" max="8227" width="1.6328125" style="3" customWidth="1"/>
    <col min="8228" max="8229" width="2.453125" style="3" customWidth="1"/>
    <col min="8230" max="8453" width="2.1796875" style="3"/>
    <col min="8454" max="8454" width="2.453125" style="3" bestFit="1" customWidth="1"/>
    <col min="8455" max="8468" width="2.1796875" style="3"/>
    <col min="8469" max="8469" width="2.453125" style="3" bestFit="1" customWidth="1"/>
    <col min="8470" max="8470" width="2.1796875" style="3"/>
    <col min="8471" max="8482" width="2.81640625" style="3" customWidth="1"/>
    <col min="8483" max="8483" width="1.6328125" style="3" customWidth="1"/>
    <col min="8484" max="8485" width="2.453125" style="3" customWidth="1"/>
    <col min="8486" max="8709" width="2.1796875" style="3"/>
    <col min="8710" max="8710" width="2.453125" style="3" bestFit="1" customWidth="1"/>
    <col min="8711" max="8724" width="2.1796875" style="3"/>
    <col min="8725" max="8725" width="2.453125" style="3" bestFit="1" customWidth="1"/>
    <col min="8726" max="8726" width="2.1796875" style="3"/>
    <col min="8727" max="8738" width="2.81640625" style="3" customWidth="1"/>
    <col min="8739" max="8739" width="1.6328125" style="3" customWidth="1"/>
    <col min="8740" max="8741" width="2.453125" style="3" customWidth="1"/>
    <col min="8742" max="8965" width="2.1796875" style="3"/>
    <col min="8966" max="8966" width="2.453125" style="3" bestFit="1" customWidth="1"/>
    <col min="8967" max="8980" width="2.1796875" style="3"/>
    <col min="8981" max="8981" width="2.453125" style="3" bestFit="1" customWidth="1"/>
    <col min="8982" max="8982" width="2.1796875" style="3"/>
    <col min="8983" max="8994" width="2.81640625" style="3" customWidth="1"/>
    <col min="8995" max="8995" width="1.6328125" style="3" customWidth="1"/>
    <col min="8996" max="8997" width="2.453125" style="3" customWidth="1"/>
    <col min="8998" max="9221" width="2.1796875" style="3"/>
    <col min="9222" max="9222" width="2.453125" style="3" bestFit="1" customWidth="1"/>
    <col min="9223" max="9236" width="2.1796875" style="3"/>
    <col min="9237" max="9237" width="2.453125" style="3" bestFit="1" customWidth="1"/>
    <col min="9238" max="9238" width="2.1796875" style="3"/>
    <col min="9239" max="9250" width="2.81640625" style="3" customWidth="1"/>
    <col min="9251" max="9251" width="1.6328125" style="3" customWidth="1"/>
    <col min="9252" max="9253" width="2.453125" style="3" customWidth="1"/>
    <col min="9254" max="9477" width="2.1796875" style="3"/>
    <col min="9478" max="9478" width="2.453125" style="3" bestFit="1" customWidth="1"/>
    <col min="9479" max="9492" width="2.1796875" style="3"/>
    <col min="9493" max="9493" width="2.453125" style="3" bestFit="1" customWidth="1"/>
    <col min="9494" max="9494" width="2.1796875" style="3"/>
    <col min="9495" max="9506" width="2.81640625" style="3" customWidth="1"/>
    <col min="9507" max="9507" width="1.6328125" style="3" customWidth="1"/>
    <col min="9508" max="9509" width="2.453125" style="3" customWidth="1"/>
    <col min="9510" max="9733" width="2.1796875" style="3"/>
    <col min="9734" max="9734" width="2.453125" style="3" bestFit="1" customWidth="1"/>
    <col min="9735" max="9748" width="2.1796875" style="3"/>
    <col min="9749" max="9749" width="2.453125" style="3" bestFit="1" customWidth="1"/>
    <col min="9750" max="9750" width="2.1796875" style="3"/>
    <col min="9751" max="9762" width="2.81640625" style="3" customWidth="1"/>
    <col min="9763" max="9763" width="1.6328125" style="3" customWidth="1"/>
    <col min="9764" max="9765" width="2.453125" style="3" customWidth="1"/>
    <col min="9766" max="9989" width="2.1796875" style="3"/>
    <col min="9990" max="9990" width="2.453125" style="3" bestFit="1" customWidth="1"/>
    <col min="9991" max="10004" width="2.1796875" style="3"/>
    <col min="10005" max="10005" width="2.453125" style="3" bestFit="1" customWidth="1"/>
    <col min="10006" max="10006" width="2.1796875" style="3"/>
    <col min="10007" max="10018" width="2.81640625" style="3" customWidth="1"/>
    <col min="10019" max="10019" width="1.6328125" style="3" customWidth="1"/>
    <col min="10020" max="10021" width="2.453125" style="3" customWidth="1"/>
    <col min="10022" max="10245" width="2.1796875" style="3"/>
    <col min="10246" max="10246" width="2.453125" style="3" bestFit="1" customWidth="1"/>
    <col min="10247" max="10260" width="2.1796875" style="3"/>
    <col min="10261" max="10261" width="2.453125" style="3" bestFit="1" customWidth="1"/>
    <col min="10262" max="10262" width="2.1796875" style="3"/>
    <col min="10263" max="10274" width="2.81640625" style="3" customWidth="1"/>
    <col min="10275" max="10275" width="1.6328125" style="3" customWidth="1"/>
    <col min="10276" max="10277" width="2.453125" style="3" customWidth="1"/>
    <col min="10278" max="10501" width="2.1796875" style="3"/>
    <col min="10502" max="10502" width="2.453125" style="3" bestFit="1" customWidth="1"/>
    <col min="10503" max="10516" width="2.1796875" style="3"/>
    <col min="10517" max="10517" width="2.453125" style="3" bestFit="1" customWidth="1"/>
    <col min="10518" max="10518" width="2.1796875" style="3"/>
    <col min="10519" max="10530" width="2.81640625" style="3" customWidth="1"/>
    <col min="10531" max="10531" width="1.6328125" style="3" customWidth="1"/>
    <col min="10532" max="10533" width="2.453125" style="3" customWidth="1"/>
    <col min="10534" max="10757" width="2.1796875" style="3"/>
    <col min="10758" max="10758" width="2.453125" style="3" bestFit="1" customWidth="1"/>
    <col min="10759" max="10772" width="2.1796875" style="3"/>
    <col min="10773" max="10773" width="2.453125" style="3" bestFit="1" customWidth="1"/>
    <col min="10774" max="10774" width="2.1796875" style="3"/>
    <col min="10775" max="10786" width="2.81640625" style="3" customWidth="1"/>
    <col min="10787" max="10787" width="1.6328125" style="3" customWidth="1"/>
    <col min="10788" max="10789" width="2.453125" style="3" customWidth="1"/>
    <col min="10790" max="11013" width="2.1796875" style="3"/>
    <col min="11014" max="11014" width="2.453125" style="3" bestFit="1" customWidth="1"/>
    <col min="11015" max="11028" width="2.1796875" style="3"/>
    <col min="11029" max="11029" width="2.453125" style="3" bestFit="1" customWidth="1"/>
    <col min="11030" max="11030" width="2.1796875" style="3"/>
    <col min="11031" max="11042" width="2.81640625" style="3" customWidth="1"/>
    <col min="11043" max="11043" width="1.6328125" style="3" customWidth="1"/>
    <col min="11044" max="11045" width="2.453125" style="3" customWidth="1"/>
    <col min="11046" max="11269" width="2.1796875" style="3"/>
    <col min="11270" max="11270" width="2.453125" style="3" bestFit="1" customWidth="1"/>
    <col min="11271" max="11284" width="2.1796875" style="3"/>
    <col min="11285" max="11285" width="2.453125" style="3" bestFit="1" customWidth="1"/>
    <col min="11286" max="11286" width="2.1796875" style="3"/>
    <col min="11287" max="11298" width="2.81640625" style="3" customWidth="1"/>
    <col min="11299" max="11299" width="1.6328125" style="3" customWidth="1"/>
    <col min="11300" max="11301" width="2.453125" style="3" customWidth="1"/>
    <col min="11302" max="11525" width="2.1796875" style="3"/>
    <col min="11526" max="11526" width="2.453125" style="3" bestFit="1" customWidth="1"/>
    <col min="11527" max="11540" width="2.1796875" style="3"/>
    <col min="11541" max="11541" width="2.453125" style="3" bestFit="1" customWidth="1"/>
    <col min="11542" max="11542" width="2.1796875" style="3"/>
    <col min="11543" max="11554" width="2.81640625" style="3" customWidth="1"/>
    <col min="11555" max="11555" width="1.6328125" style="3" customWidth="1"/>
    <col min="11556" max="11557" width="2.453125" style="3" customWidth="1"/>
    <col min="11558" max="11781" width="2.1796875" style="3"/>
    <col min="11782" max="11782" width="2.453125" style="3" bestFit="1" customWidth="1"/>
    <col min="11783" max="11796" width="2.1796875" style="3"/>
    <col min="11797" max="11797" width="2.453125" style="3" bestFit="1" customWidth="1"/>
    <col min="11798" max="11798" width="2.1796875" style="3"/>
    <col min="11799" max="11810" width="2.81640625" style="3" customWidth="1"/>
    <col min="11811" max="11811" width="1.6328125" style="3" customWidth="1"/>
    <col min="11812" max="11813" width="2.453125" style="3" customWidth="1"/>
    <col min="11814" max="12037" width="2.1796875" style="3"/>
    <col min="12038" max="12038" width="2.453125" style="3" bestFit="1" customWidth="1"/>
    <col min="12039" max="12052" width="2.1796875" style="3"/>
    <col min="12053" max="12053" width="2.453125" style="3" bestFit="1" customWidth="1"/>
    <col min="12054" max="12054" width="2.1796875" style="3"/>
    <col min="12055" max="12066" width="2.81640625" style="3" customWidth="1"/>
    <col min="12067" max="12067" width="1.6328125" style="3" customWidth="1"/>
    <col min="12068" max="12069" width="2.453125" style="3" customWidth="1"/>
    <col min="12070" max="12293" width="2.1796875" style="3"/>
    <col min="12294" max="12294" width="2.453125" style="3" bestFit="1" customWidth="1"/>
    <col min="12295" max="12308" width="2.1796875" style="3"/>
    <col min="12309" max="12309" width="2.453125" style="3" bestFit="1" customWidth="1"/>
    <col min="12310" max="12310" width="2.1796875" style="3"/>
    <col min="12311" max="12322" width="2.81640625" style="3" customWidth="1"/>
    <col min="12323" max="12323" width="1.6328125" style="3" customWidth="1"/>
    <col min="12324" max="12325" width="2.453125" style="3" customWidth="1"/>
    <col min="12326" max="12549" width="2.1796875" style="3"/>
    <col min="12550" max="12550" width="2.453125" style="3" bestFit="1" customWidth="1"/>
    <col min="12551" max="12564" width="2.1796875" style="3"/>
    <col min="12565" max="12565" width="2.453125" style="3" bestFit="1" customWidth="1"/>
    <col min="12566" max="12566" width="2.1796875" style="3"/>
    <col min="12567" max="12578" width="2.81640625" style="3" customWidth="1"/>
    <col min="12579" max="12579" width="1.6328125" style="3" customWidth="1"/>
    <col min="12580" max="12581" width="2.453125" style="3" customWidth="1"/>
    <col min="12582" max="12805" width="2.1796875" style="3"/>
    <col min="12806" max="12806" width="2.453125" style="3" bestFit="1" customWidth="1"/>
    <col min="12807" max="12820" width="2.1796875" style="3"/>
    <col min="12821" max="12821" width="2.453125" style="3" bestFit="1" customWidth="1"/>
    <col min="12822" max="12822" width="2.1796875" style="3"/>
    <col min="12823" max="12834" width="2.81640625" style="3" customWidth="1"/>
    <col min="12835" max="12835" width="1.6328125" style="3" customWidth="1"/>
    <col min="12836" max="12837" width="2.453125" style="3" customWidth="1"/>
    <col min="12838" max="13061" width="2.1796875" style="3"/>
    <col min="13062" max="13062" width="2.453125" style="3" bestFit="1" customWidth="1"/>
    <col min="13063" max="13076" width="2.1796875" style="3"/>
    <col min="13077" max="13077" width="2.453125" style="3" bestFit="1" customWidth="1"/>
    <col min="13078" max="13078" width="2.1796875" style="3"/>
    <col min="13079" max="13090" width="2.81640625" style="3" customWidth="1"/>
    <col min="13091" max="13091" width="1.6328125" style="3" customWidth="1"/>
    <col min="13092" max="13093" width="2.453125" style="3" customWidth="1"/>
    <col min="13094" max="13317" width="2.1796875" style="3"/>
    <col min="13318" max="13318" width="2.453125" style="3" bestFit="1" customWidth="1"/>
    <col min="13319" max="13332" width="2.1796875" style="3"/>
    <col min="13333" max="13333" width="2.453125" style="3" bestFit="1" customWidth="1"/>
    <col min="13334" max="13334" width="2.1796875" style="3"/>
    <col min="13335" max="13346" width="2.81640625" style="3" customWidth="1"/>
    <col min="13347" max="13347" width="1.6328125" style="3" customWidth="1"/>
    <col min="13348" max="13349" width="2.453125" style="3" customWidth="1"/>
    <col min="13350" max="13573" width="2.1796875" style="3"/>
    <col min="13574" max="13574" width="2.453125" style="3" bestFit="1" customWidth="1"/>
    <col min="13575" max="13588" width="2.1796875" style="3"/>
    <col min="13589" max="13589" width="2.453125" style="3" bestFit="1" customWidth="1"/>
    <col min="13590" max="13590" width="2.1796875" style="3"/>
    <col min="13591" max="13602" width="2.81640625" style="3" customWidth="1"/>
    <col min="13603" max="13603" width="1.6328125" style="3" customWidth="1"/>
    <col min="13604" max="13605" width="2.453125" style="3" customWidth="1"/>
    <col min="13606" max="13829" width="2.1796875" style="3"/>
    <col min="13830" max="13830" width="2.453125" style="3" bestFit="1" customWidth="1"/>
    <col min="13831" max="13844" width="2.1796875" style="3"/>
    <col min="13845" max="13845" width="2.453125" style="3" bestFit="1" customWidth="1"/>
    <col min="13846" max="13846" width="2.1796875" style="3"/>
    <col min="13847" max="13858" width="2.81640625" style="3" customWidth="1"/>
    <col min="13859" max="13859" width="1.6328125" style="3" customWidth="1"/>
    <col min="13860" max="13861" width="2.453125" style="3" customWidth="1"/>
    <col min="13862" max="14085" width="2.1796875" style="3"/>
    <col min="14086" max="14086" width="2.453125" style="3" bestFit="1" customWidth="1"/>
    <col min="14087" max="14100" width="2.1796875" style="3"/>
    <col min="14101" max="14101" width="2.453125" style="3" bestFit="1" customWidth="1"/>
    <col min="14102" max="14102" width="2.1796875" style="3"/>
    <col min="14103" max="14114" width="2.81640625" style="3" customWidth="1"/>
    <col min="14115" max="14115" width="1.6328125" style="3" customWidth="1"/>
    <col min="14116" max="14117" width="2.453125" style="3" customWidth="1"/>
    <col min="14118" max="14341" width="2.1796875" style="3"/>
    <col min="14342" max="14342" width="2.453125" style="3" bestFit="1" customWidth="1"/>
    <col min="14343" max="14356" width="2.1796875" style="3"/>
    <col min="14357" max="14357" width="2.453125" style="3" bestFit="1" customWidth="1"/>
    <col min="14358" max="14358" width="2.1796875" style="3"/>
    <col min="14359" max="14370" width="2.81640625" style="3" customWidth="1"/>
    <col min="14371" max="14371" width="1.6328125" style="3" customWidth="1"/>
    <col min="14372" max="14373" width="2.453125" style="3" customWidth="1"/>
    <col min="14374" max="14597" width="2.1796875" style="3"/>
    <col min="14598" max="14598" width="2.453125" style="3" bestFit="1" customWidth="1"/>
    <col min="14599" max="14612" width="2.1796875" style="3"/>
    <col min="14613" max="14613" width="2.453125" style="3" bestFit="1" customWidth="1"/>
    <col min="14614" max="14614" width="2.1796875" style="3"/>
    <col min="14615" max="14626" width="2.81640625" style="3" customWidth="1"/>
    <col min="14627" max="14627" width="1.6328125" style="3" customWidth="1"/>
    <col min="14628" max="14629" width="2.453125" style="3" customWidth="1"/>
    <col min="14630" max="14853" width="2.1796875" style="3"/>
    <col min="14854" max="14854" width="2.453125" style="3" bestFit="1" customWidth="1"/>
    <col min="14855" max="14868" width="2.1796875" style="3"/>
    <col min="14869" max="14869" width="2.453125" style="3" bestFit="1" customWidth="1"/>
    <col min="14870" max="14870" width="2.1796875" style="3"/>
    <col min="14871" max="14882" width="2.81640625" style="3" customWidth="1"/>
    <col min="14883" max="14883" width="1.6328125" style="3" customWidth="1"/>
    <col min="14884" max="14885" width="2.453125" style="3" customWidth="1"/>
    <col min="14886" max="15109" width="2.1796875" style="3"/>
    <col min="15110" max="15110" width="2.453125" style="3" bestFit="1" customWidth="1"/>
    <col min="15111" max="15124" width="2.1796875" style="3"/>
    <col min="15125" max="15125" width="2.453125" style="3" bestFit="1" customWidth="1"/>
    <col min="15126" max="15126" width="2.1796875" style="3"/>
    <col min="15127" max="15138" width="2.81640625" style="3" customWidth="1"/>
    <col min="15139" max="15139" width="1.6328125" style="3" customWidth="1"/>
    <col min="15140" max="15141" width="2.453125" style="3" customWidth="1"/>
    <col min="15142" max="15365" width="2.1796875" style="3"/>
    <col min="15366" max="15366" width="2.453125" style="3" bestFit="1" customWidth="1"/>
    <col min="15367" max="15380" width="2.1796875" style="3"/>
    <col min="15381" max="15381" width="2.453125" style="3" bestFit="1" customWidth="1"/>
    <col min="15382" max="15382" width="2.1796875" style="3"/>
    <col min="15383" max="15394" width="2.81640625" style="3" customWidth="1"/>
    <col min="15395" max="15395" width="1.6328125" style="3" customWidth="1"/>
    <col min="15396" max="15397" width="2.453125" style="3" customWidth="1"/>
    <col min="15398" max="15621" width="2.1796875" style="3"/>
    <col min="15622" max="15622" width="2.453125" style="3" bestFit="1" customWidth="1"/>
    <col min="15623" max="15636" width="2.1796875" style="3"/>
    <col min="15637" max="15637" width="2.453125" style="3" bestFit="1" customWidth="1"/>
    <col min="15638" max="15638" width="2.1796875" style="3"/>
    <col min="15639" max="15650" width="2.81640625" style="3" customWidth="1"/>
    <col min="15651" max="15651" width="1.6328125" style="3" customWidth="1"/>
    <col min="15652" max="15653" width="2.453125" style="3" customWidth="1"/>
    <col min="15654" max="15877" width="2.1796875" style="3"/>
    <col min="15878" max="15878" width="2.453125" style="3" bestFit="1" customWidth="1"/>
    <col min="15879" max="15892" width="2.1796875" style="3"/>
    <col min="15893" max="15893" width="2.453125" style="3" bestFit="1" customWidth="1"/>
    <col min="15894" max="15894" width="2.1796875" style="3"/>
    <col min="15895" max="15906" width="2.81640625" style="3" customWidth="1"/>
    <col min="15907" max="15907" width="1.6328125" style="3" customWidth="1"/>
    <col min="15908" max="15909" width="2.453125" style="3" customWidth="1"/>
    <col min="15910" max="16133" width="2.1796875" style="3"/>
    <col min="16134" max="16134" width="2.453125" style="3" bestFit="1" customWidth="1"/>
    <col min="16135" max="16148" width="2.1796875" style="3"/>
    <col min="16149" max="16149" width="2.453125" style="3" bestFit="1" customWidth="1"/>
    <col min="16150" max="16150" width="2.1796875" style="3"/>
    <col min="16151" max="16162" width="2.81640625" style="3" customWidth="1"/>
    <col min="16163" max="16163" width="1.6328125" style="3" customWidth="1"/>
    <col min="16164" max="16165" width="2.453125" style="3" customWidth="1"/>
    <col min="16166" max="16384" width="2.1796875" style="3"/>
  </cols>
  <sheetData>
    <row r="1" spans="1:39" ht="21" customHeight="1">
      <c r="B1" s="1262" t="s">
        <v>457</v>
      </c>
      <c r="C1" s="1262"/>
      <c r="D1" s="1262"/>
      <c r="E1" s="1262"/>
      <c r="F1" s="1262"/>
      <c r="G1" s="1262"/>
      <c r="AB1" s="1208" t="s">
        <v>37</v>
      </c>
      <c r="AC1" s="1208"/>
      <c r="AD1" s="1208"/>
      <c r="AE1" s="1208"/>
      <c r="AF1" s="1208"/>
      <c r="AG1" s="1208"/>
      <c r="AH1" s="1208"/>
      <c r="AI1" s="1208"/>
      <c r="AK1" s="1198" t="s">
        <v>230</v>
      </c>
      <c r="AL1" s="1198"/>
    </row>
    <row r="2" spans="1:39" ht="20.25" customHeight="1">
      <c r="AL2" s="45"/>
      <c r="AM2" s="45"/>
    </row>
    <row r="3" spans="1:39" ht="20.25" customHeight="1">
      <c r="A3" s="1232" t="s">
        <v>253</v>
      </c>
      <c r="B3" s="1232"/>
      <c r="C3" s="1232"/>
      <c r="D3" s="1232"/>
      <c r="E3" s="1232"/>
      <c r="F3" s="1232"/>
      <c r="G3" s="1232"/>
      <c r="H3" s="1232"/>
      <c r="I3" s="1232"/>
      <c r="J3" s="1232"/>
      <c r="K3" s="1232"/>
      <c r="L3" s="1232"/>
      <c r="M3" s="1232"/>
      <c r="N3" s="1232"/>
      <c r="O3" s="1232"/>
      <c r="P3" s="1232"/>
      <c r="Q3" s="1232"/>
      <c r="R3" s="1232"/>
      <c r="S3" s="1232"/>
      <c r="T3" s="1232"/>
      <c r="U3" s="1232"/>
      <c r="V3" s="1232"/>
      <c r="W3" s="1232"/>
      <c r="X3" s="1232"/>
      <c r="Y3" s="1232"/>
      <c r="Z3" s="1232"/>
      <c r="AA3" s="1232"/>
      <c r="AB3" s="1232"/>
      <c r="AC3" s="1232"/>
      <c r="AD3" s="1232"/>
      <c r="AE3" s="1232"/>
      <c r="AF3" s="1232"/>
      <c r="AG3" s="1232"/>
      <c r="AH3" s="1232"/>
      <c r="AI3" s="1232"/>
      <c r="AJ3" s="1232"/>
      <c r="AK3" s="1232"/>
      <c r="AL3" s="1232"/>
      <c r="AM3" s="58"/>
    </row>
    <row r="4" spans="1:39" ht="20.25" customHeight="1">
      <c r="A4" s="1232"/>
      <c r="B4" s="1232"/>
      <c r="C4" s="1232"/>
      <c r="D4" s="1232"/>
      <c r="E4" s="1232"/>
      <c r="F4" s="1232"/>
      <c r="G4" s="1232"/>
      <c r="H4" s="1232"/>
      <c r="I4" s="1232"/>
      <c r="J4" s="1232"/>
      <c r="K4" s="1232"/>
      <c r="L4" s="1232"/>
      <c r="M4" s="1232"/>
      <c r="N4" s="1232"/>
      <c r="O4" s="1232"/>
      <c r="P4" s="1232"/>
      <c r="Q4" s="1232"/>
      <c r="R4" s="1232"/>
      <c r="S4" s="1232"/>
      <c r="T4" s="1232"/>
      <c r="U4" s="1232"/>
      <c r="V4" s="1232"/>
      <c r="W4" s="1232"/>
      <c r="X4" s="1232"/>
      <c r="Y4" s="1232"/>
      <c r="Z4" s="1232"/>
      <c r="AA4" s="1232"/>
      <c r="AB4" s="1232"/>
      <c r="AC4" s="1232"/>
      <c r="AD4" s="1232"/>
      <c r="AE4" s="1232"/>
      <c r="AF4" s="1232"/>
      <c r="AG4" s="1232"/>
      <c r="AH4" s="1232"/>
      <c r="AI4" s="1232"/>
      <c r="AJ4" s="1232"/>
      <c r="AK4" s="1232"/>
      <c r="AL4" s="1232"/>
      <c r="AM4" s="58"/>
    </row>
    <row r="5" spans="1:39" ht="20.25" customHeight="1"/>
    <row r="6" spans="1:39" ht="25.5" customHeight="1">
      <c r="B6" s="1199" t="s">
        <v>231</v>
      </c>
      <c r="C6" s="1200"/>
      <c r="D6" s="1200"/>
      <c r="E6" s="1200"/>
      <c r="F6" s="1200"/>
      <c r="G6" s="1200"/>
      <c r="H6" s="1200"/>
      <c r="I6" s="1200"/>
      <c r="J6" s="1200"/>
      <c r="K6" s="1201"/>
      <c r="L6" s="1199"/>
      <c r="M6" s="1200"/>
      <c r="N6" s="1200"/>
      <c r="O6" s="1200"/>
      <c r="P6" s="1200"/>
      <c r="Q6" s="1200"/>
      <c r="R6" s="1200"/>
      <c r="S6" s="1200"/>
      <c r="T6" s="1200"/>
      <c r="U6" s="1200"/>
      <c r="V6" s="1200"/>
      <c r="W6" s="1200"/>
      <c r="X6" s="1200"/>
      <c r="Y6" s="1200"/>
      <c r="Z6" s="1200"/>
      <c r="AA6" s="1200"/>
      <c r="AB6" s="1200"/>
      <c r="AC6" s="1200"/>
      <c r="AD6" s="1200"/>
      <c r="AE6" s="1200"/>
      <c r="AF6" s="1200"/>
      <c r="AG6" s="1200"/>
      <c r="AH6" s="1200"/>
      <c r="AI6" s="1200"/>
      <c r="AJ6" s="1200"/>
      <c r="AK6" s="1200"/>
      <c r="AL6" s="1201"/>
    </row>
    <row r="7" spans="1:39" ht="13.5" customHeight="1">
      <c r="B7" s="1210" t="s">
        <v>6</v>
      </c>
      <c r="C7" s="1211"/>
      <c r="D7" s="36"/>
      <c r="E7" s="36"/>
      <c r="F7" s="36"/>
      <c r="G7" s="36"/>
      <c r="H7" s="36"/>
      <c r="I7" s="36"/>
      <c r="J7" s="36"/>
      <c r="K7" s="36"/>
      <c r="L7" s="36"/>
      <c r="M7" s="36"/>
      <c r="N7" s="36"/>
      <c r="O7" s="36"/>
      <c r="P7" s="36"/>
      <c r="Q7" s="36"/>
      <c r="R7" s="1210" t="s">
        <v>3</v>
      </c>
      <c r="S7" s="1211"/>
      <c r="T7" s="47"/>
      <c r="U7" s="36"/>
      <c r="V7" s="36"/>
      <c r="W7" s="36"/>
      <c r="X7" s="36"/>
      <c r="Y7" s="36"/>
      <c r="Z7" s="36"/>
      <c r="AA7" s="36"/>
      <c r="AB7" s="36"/>
      <c r="AC7" s="36"/>
      <c r="AD7" s="36"/>
      <c r="AE7" s="36"/>
      <c r="AF7" s="36"/>
      <c r="AG7" s="36"/>
      <c r="AH7" s="36"/>
      <c r="AI7" s="36"/>
      <c r="AJ7" s="36"/>
      <c r="AK7" s="36"/>
      <c r="AL7" s="49"/>
    </row>
    <row r="8" spans="1:39">
      <c r="B8" s="1212"/>
      <c r="C8" s="1213"/>
      <c r="R8" s="1212"/>
      <c r="S8" s="1213"/>
      <c r="T8" s="43"/>
      <c r="U8" s="1198">
        <v>1</v>
      </c>
      <c r="W8" s="1208" t="s">
        <v>232</v>
      </c>
      <c r="X8" s="1208"/>
      <c r="Y8" s="1208"/>
      <c r="Z8" s="1208"/>
      <c r="AA8" s="1208"/>
      <c r="AB8" s="1208"/>
      <c r="AC8" s="1208"/>
      <c r="AD8" s="1208"/>
      <c r="AE8" s="1208"/>
      <c r="AF8" s="1208"/>
      <c r="AG8" s="1208"/>
      <c r="AH8" s="1208"/>
      <c r="AI8" s="1208"/>
      <c r="AJ8" s="1208"/>
      <c r="AK8" s="1208"/>
      <c r="AL8" s="50"/>
    </row>
    <row r="9" spans="1:39">
      <c r="B9" s="1212"/>
      <c r="C9" s="1213"/>
      <c r="R9" s="1212"/>
      <c r="S9" s="1213"/>
      <c r="T9" s="43"/>
      <c r="U9" s="1198"/>
      <c r="W9" s="1208"/>
      <c r="X9" s="1208"/>
      <c r="Y9" s="1208"/>
      <c r="Z9" s="1208"/>
      <c r="AA9" s="1208"/>
      <c r="AB9" s="1208"/>
      <c r="AC9" s="1208"/>
      <c r="AD9" s="1208"/>
      <c r="AE9" s="1208"/>
      <c r="AF9" s="1208"/>
      <c r="AG9" s="1208"/>
      <c r="AH9" s="1208"/>
      <c r="AI9" s="1208"/>
      <c r="AJ9" s="1208"/>
      <c r="AK9" s="1208"/>
      <c r="AL9" s="50"/>
    </row>
    <row r="10" spans="1:39">
      <c r="B10" s="1212"/>
      <c r="C10" s="1213"/>
      <c r="F10" s="1198">
        <v>1</v>
      </c>
      <c r="G10" s="38"/>
      <c r="H10" s="1208" t="s">
        <v>195</v>
      </c>
      <c r="I10" s="1208"/>
      <c r="J10" s="1208"/>
      <c r="K10" s="1208"/>
      <c r="L10" s="1208"/>
      <c r="M10" s="1208"/>
      <c r="N10" s="1208"/>
      <c r="O10" s="1208"/>
      <c r="P10" s="45"/>
      <c r="Q10" s="45"/>
      <c r="R10" s="1212"/>
      <c r="S10" s="1213"/>
      <c r="T10" s="43"/>
      <c r="U10" s="1198">
        <v>2</v>
      </c>
      <c r="W10" s="1208" t="s">
        <v>233</v>
      </c>
      <c r="X10" s="1208"/>
      <c r="Y10" s="1208"/>
      <c r="Z10" s="1208"/>
      <c r="AA10" s="1208"/>
      <c r="AB10" s="1208"/>
      <c r="AC10" s="1208"/>
      <c r="AD10" s="1208"/>
      <c r="AE10" s="1208"/>
      <c r="AF10" s="1208"/>
      <c r="AG10" s="1208"/>
      <c r="AH10" s="1208"/>
      <c r="AI10" s="1208"/>
      <c r="AJ10" s="1208"/>
      <c r="AK10" s="1208"/>
      <c r="AL10" s="51"/>
    </row>
    <row r="11" spans="1:39">
      <c r="B11" s="1212"/>
      <c r="C11" s="1213"/>
      <c r="F11" s="1198"/>
      <c r="G11" s="38"/>
      <c r="H11" s="1208"/>
      <c r="I11" s="1208"/>
      <c r="J11" s="1208"/>
      <c r="K11" s="1208"/>
      <c r="L11" s="1208"/>
      <c r="M11" s="1208"/>
      <c r="N11" s="1208"/>
      <c r="O11" s="1208"/>
      <c r="P11" s="45"/>
      <c r="Q11" s="45"/>
      <c r="R11" s="1212"/>
      <c r="S11" s="1213"/>
      <c r="T11" s="43"/>
      <c r="U11" s="1198"/>
      <c r="W11" s="1208"/>
      <c r="X11" s="1208"/>
      <c r="Y11" s="1208"/>
      <c r="Z11" s="1208"/>
      <c r="AA11" s="1208"/>
      <c r="AB11" s="1208"/>
      <c r="AC11" s="1208"/>
      <c r="AD11" s="1208"/>
      <c r="AE11" s="1208"/>
      <c r="AF11" s="1208"/>
      <c r="AG11" s="1208"/>
      <c r="AH11" s="1208"/>
      <c r="AI11" s="1208"/>
      <c r="AJ11" s="1208"/>
      <c r="AK11" s="1208"/>
      <c r="AL11" s="51"/>
    </row>
    <row r="12" spans="1:39">
      <c r="B12" s="1212"/>
      <c r="C12" s="1213"/>
      <c r="F12" s="1198">
        <v>2</v>
      </c>
      <c r="G12" s="38"/>
      <c r="H12" s="1208" t="s">
        <v>234</v>
      </c>
      <c r="I12" s="1208"/>
      <c r="J12" s="1208"/>
      <c r="K12" s="1208"/>
      <c r="L12" s="1208"/>
      <c r="M12" s="1208"/>
      <c r="N12" s="1208"/>
      <c r="O12" s="1208"/>
      <c r="P12" s="45"/>
      <c r="Q12" s="45"/>
      <c r="R12" s="1212"/>
      <c r="S12" s="1213"/>
      <c r="T12" s="43"/>
      <c r="U12" s="1198">
        <v>3</v>
      </c>
      <c r="W12" s="1208" t="s">
        <v>229</v>
      </c>
      <c r="X12" s="1208"/>
      <c r="Y12" s="1208"/>
      <c r="Z12" s="1208"/>
      <c r="AA12" s="1208"/>
      <c r="AB12" s="1208"/>
      <c r="AC12" s="1208"/>
      <c r="AD12" s="1208"/>
      <c r="AE12" s="1208"/>
      <c r="AF12" s="1208"/>
      <c r="AG12" s="1208"/>
      <c r="AH12" s="1208"/>
      <c r="AI12" s="1208"/>
      <c r="AJ12" s="1208"/>
      <c r="AK12" s="1208"/>
      <c r="AL12" s="50"/>
    </row>
    <row r="13" spans="1:39">
      <c r="B13" s="1212"/>
      <c r="C13" s="1213"/>
      <c r="F13" s="1198"/>
      <c r="G13" s="38"/>
      <c r="H13" s="1208"/>
      <c r="I13" s="1208"/>
      <c r="J13" s="1208"/>
      <c r="K13" s="1208"/>
      <c r="L13" s="1208"/>
      <c r="M13" s="1208"/>
      <c r="N13" s="1208"/>
      <c r="O13" s="1208"/>
      <c r="P13" s="45"/>
      <c r="Q13" s="45"/>
      <c r="R13" s="1212"/>
      <c r="S13" s="1213"/>
      <c r="T13" s="43"/>
      <c r="U13" s="1198"/>
      <c r="W13" s="1208"/>
      <c r="X13" s="1208"/>
      <c r="Y13" s="1208"/>
      <c r="Z13" s="1208"/>
      <c r="AA13" s="1208"/>
      <c r="AB13" s="1208"/>
      <c r="AC13" s="1208"/>
      <c r="AD13" s="1208"/>
      <c r="AE13" s="1208"/>
      <c r="AF13" s="1208"/>
      <c r="AG13" s="1208"/>
      <c r="AH13" s="1208"/>
      <c r="AI13" s="1208"/>
      <c r="AJ13" s="1208"/>
      <c r="AK13" s="1208"/>
      <c r="AL13" s="50"/>
    </row>
    <row r="14" spans="1:39">
      <c r="B14" s="1212"/>
      <c r="C14" s="1213"/>
      <c r="F14" s="1198">
        <v>3</v>
      </c>
      <c r="G14" s="38"/>
      <c r="H14" s="1208" t="s">
        <v>169</v>
      </c>
      <c r="I14" s="1208"/>
      <c r="J14" s="1208"/>
      <c r="K14" s="1208"/>
      <c r="L14" s="1208"/>
      <c r="M14" s="1208"/>
      <c r="N14" s="1208"/>
      <c r="O14" s="1208"/>
      <c r="P14" s="45"/>
      <c r="Q14" s="45"/>
      <c r="R14" s="1212"/>
      <c r="S14" s="1213"/>
      <c r="T14" s="43"/>
      <c r="U14" s="1198">
        <v>4</v>
      </c>
      <c r="W14" s="1208" t="s">
        <v>227</v>
      </c>
      <c r="X14" s="1208"/>
      <c r="Y14" s="1208"/>
      <c r="Z14" s="1208"/>
      <c r="AA14" s="1208"/>
      <c r="AB14" s="1208"/>
      <c r="AC14" s="1208"/>
      <c r="AD14" s="1208"/>
      <c r="AE14" s="1208"/>
      <c r="AF14" s="1208"/>
      <c r="AG14" s="1208"/>
      <c r="AH14" s="1208"/>
      <c r="AI14" s="1208"/>
      <c r="AJ14" s="1208"/>
      <c r="AK14" s="1208"/>
      <c r="AL14" s="50"/>
    </row>
    <row r="15" spans="1:39">
      <c r="B15" s="1212"/>
      <c r="C15" s="1213"/>
      <c r="F15" s="1198"/>
      <c r="G15" s="38"/>
      <c r="H15" s="1208"/>
      <c r="I15" s="1208"/>
      <c r="J15" s="1208"/>
      <c r="K15" s="1208"/>
      <c r="L15" s="1208"/>
      <c r="M15" s="1208"/>
      <c r="N15" s="1208"/>
      <c r="O15" s="1208"/>
      <c r="P15" s="45"/>
      <c r="Q15" s="45"/>
      <c r="R15" s="1212"/>
      <c r="S15" s="1213"/>
      <c r="T15" s="43"/>
      <c r="U15" s="1198"/>
      <c r="W15" s="1208"/>
      <c r="X15" s="1208"/>
      <c r="Y15" s="1208"/>
      <c r="Z15" s="1208"/>
      <c r="AA15" s="1208"/>
      <c r="AB15" s="1208"/>
      <c r="AC15" s="1208"/>
      <c r="AD15" s="1208"/>
      <c r="AE15" s="1208"/>
      <c r="AF15" s="1208"/>
      <c r="AG15" s="1208"/>
      <c r="AH15" s="1208"/>
      <c r="AI15" s="1208"/>
      <c r="AJ15" s="1208"/>
      <c r="AK15" s="1208"/>
      <c r="AL15" s="50"/>
    </row>
    <row r="16" spans="1:39">
      <c r="B16" s="1212"/>
      <c r="C16" s="1213"/>
      <c r="F16" s="1198">
        <v>4</v>
      </c>
      <c r="G16" s="38"/>
      <c r="H16" s="1208" t="s">
        <v>236</v>
      </c>
      <c r="I16" s="1208"/>
      <c r="J16" s="1208"/>
      <c r="K16" s="1208"/>
      <c r="L16" s="1208"/>
      <c r="M16" s="1208"/>
      <c r="N16" s="1208"/>
      <c r="O16" s="1208"/>
      <c r="P16" s="45"/>
      <c r="Q16" s="45"/>
      <c r="R16" s="1212"/>
      <c r="S16" s="1213"/>
      <c r="T16" s="43"/>
      <c r="U16" s="1198">
        <v>5</v>
      </c>
      <c r="W16" s="1208" t="s">
        <v>237</v>
      </c>
      <c r="X16" s="1208"/>
      <c r="Y16" s="1208"/>
      <c r="Z16" s="1208"/>
      <c r="AA16" s="1208"/>
      <c r="AB16" s="1208"/>
      <c r="AC16" s="1208"/>
      <c r="AD16" s="1208"/>
      <c r="AE16" s="1208"/>
      <c r="AF16" s="1208"/>
      <c r="AG16" s="1208"/>
      <c r="AH16" s="1208"/>
      <c r="AI16" s="1208"/>
      <c r="AJ16" s="1208"/>
      <c r="AK16" s="1208"/>
      <c r="AL16" s="50"/>
    </row>
    <row r="17" spans="2:38">
      <c r="B17" s="1212"/>
      <c r="C17" s="1213"/>
      <c r="F17" s="1198"/>
      <c r="G17" s="38"/>
      <c r="H17" s="1208"/>
      <c r="I17" s="1208"/>
      <c r="J17" s="1208"/>
      <c r="K17" s="1208"/>
      <c r="L17" s="1208"/>
      <c r="M17" s="1208"/>
      <c r="N17" s="1208"/>
      <c r="O17" s="1208"/>
      <c r="P17" s="45"/>
      <c r="Q17" s="45"/>
      <c r="R17" s="1212"/>
      <c r="S17" s="1213"/>
      <c r="T17" s="43"/>
      <c r="U17" s="1198"/>
      <c r="W17" s="1208"/>
      <c r="X17" s="1208"/>
      <c r="Y17" s="1208"/>
      <c r="Z17" s="1208"/>
      <c r="AA17" s="1208"/>
      <c r="AB17" s="1208"/>
      <c r="AC17" s="1208"/>
      <c r="AD17" s="1208"/>
      <c r="AE17" s="1208"/>
      <c r="AF17" s="1208"/>
      <c r="AG17" s="1208"/>
      <c r="AH17" s="1208"/>
      <c r="AI17" s="1208"/>
      <c r="AJ17" s="1208"/>
      <c r="AK17" s="1208"/>
      <c r="AL17" s="50"/>
    </row>
    <row r="18" spans="2:38">
      <c r="B18" s="1212"/>
      <c r="C18" s="1213"/>
      <c r="F18" s="1198">
        <v>5</v>
      </c>
      <c r="G18" s="38"/>
      <c r="H18" s="1208" t="s">
        <v>239</v>
      </c>
      <c r="I18" s="1208"/>
      <c r="J18" s="1208"/>
      <c r="K18" s="1208"/>
      <c r="L18" s="1208"/>
      <c r="M18" s="1208"/>
      <c r="N18" s="1208"/>
      <c r="O18" s="1208"/>
      <c r="P18" s="45"/>
      <c r="Q18" s="45"/>
      <c r="R18" s="1212"/>
      <c r="S18" s="1213"/>
      <c r="T18" s="43"/>
      <c r="U18" s="1198">
        <v>6</v>
      </c>
      <c r="W18" s="1208" t="s">
        <v>240</v>
      </c>
      <c r="X18" s="1208"/>
      <c r="Y18" s="1208"/>
      <c r="Z18" s="1208"/>
      <c r="AA18" s="1208"/>
      <c r="AB18" s="1208"/>
      <c r="AC18" s="1208"/>
      <c r="AD18" s="1208"/>
      <c r="AE18" s="1208"/>
      <c r="AF18" s="1208"/>
      <c r="AG18" s="1208"/>
      <c r="AH18" s="1208"/>
      <c r="AI18" s="1208"/>
      <c r="AJ18" s="1208"/>
      <c r="AK18" s="1208"/>
      <c r="AL18" s="50"/>
    </row>
    <row r="19" spans="2:38">
      <c r="B19" s="1212"/>
      <c r="C19" s="1213"/>
      <c r="F19" s="1198"/>
      <c r="G19" s="38"/>
      <c r="H19" s="1208"/>
      <c r="I19" s="1208"/>
      <c r="J19" s="1208"/>
      <c r="K19" s="1208"/>
      <c r="L19" s="1208"/>
      <c r="M19" s="1208"/>
      <c r="N19" s="1208"/>
      <c r="O19" s="1208"/>
      <c r="P19" s="45"/>
      <c r="Q19" s="45"/>
      <c r="R19" s="1212"/>
      <c r="S19" s="1213"/>
      <c r="T19" s="43"/>
      <c r="U19" s="1198"/>
      <c r="W19" s="1208"/>
      <c r="X19" s="1208"/>
      <c r="Y19" s="1208"/>
      <c r="Z19" s="1208"/>
      <c r="AA19" s="1208"/>
      <c r="AB19" s="1208"/>
      <c r="AC19" s="1208"/>
      <c r="AD19" s="1208"/>
      <c r="AE19" s="1208"/>
      <c r="AF19" s="1208"/>
      <c r="AG19" s="1208"/>
      <c r="AH19" s="1208"/>
      <c r="AI19" s="1208"/>
      <c r="AJ19" s="1208"/>
      <c r="AK19" s="1208"/>
      <c r="AL19" s="50"/>
    </row>
    <row r="20" spans="2:38">
      <c r="B20" s="1212"/>
      <c r="C20" s="1213"/>
      <c r="R20" s="1212"/>
      <c r="S20" s="1213"/>
      <c r="T20" s="43"/>
      <c r="U20" s="1198">
        <v>7</v>
      </c>
      <c r="W20" s="1208" t="s">
        <v>156</v>
      </c>
      <c r="X20" s="1208"/>
      <c r="Y20" s="1208"/>
      <c r="Z20" s="1208"/>
      <c r="AA20" s="1208"/>
      <c r="AB20" s="1208"/>
      <c r="AC20" s="1208"/>
      <c r="AD20" s="1208"/>
      <c r="AE20" s="1208"/>
      <c r="AF20" s="1208"/>
      <c r="AG20" s="1208"/>
      <c r="AH20" s="1208"/>
      <c r="AI20" s="1208"/>
      <c r="AJ20" s="1208"/>
      <c r="AK20" s="1208"/>
      <c r="AL20" s="50"/>
    </row>
    <row r="21" spans="2:38">
      <c r="B21" s="1212"/>
      <c r="C21" s="1213"/>
      <c r="R21" s="1212"/>
      <c r="S21" s="1213"/>
      <c r="T21" s="43"/>
      <c r="U21" s="1198"/>
      <c r="W21" s="1208"/>
      <c r="X21" s="1208"/>
      <c r="Y21" s="1208"/>
      <c r="Z21" s="1208"/>
      <c r="AA21" s="1208"/>
      <c r="AB21" s="1208"/>
      <c r="AC21" s="1208"/>
      <c r="AD21" s="1208"/>
      <c r="AE21" s="1208"/>
      <c r="AF21" s="1208"/>
      <c r="AG21" s="1208"/>
      <c r="AH21" s="1208"/>
      <c r="AI21" s="1208"/>
      <c r="AJ21" s="1208"/>
      <c r="AK21" s="1208"/>
      <c r="AL21" s="50"/>
    </row>
    <row r="22" spans="2:38">
      <c r="B22" s="1212"/>
      <c r="C22" s="1213"/>
      <c r="R22" s="1212"/>
      <c r="S22" s="1213"/>
      <c r="T22" s="43"/>
      <c r="U22" s="1198">
        <v>8</v>
      </c>
      <c r="W22" s="1208" t="s">
        <v>243</v>
      </c>
      <c r="X22" s="1208"/>
      <c r="Y22" s="1208"/>
      <c r="Z22" s="1208"/>
      <c r="AA22" s="1208"/>
      <c r="AB22" s="1208"/>
      <c r="AC22" s="1208"/>
      <c r="AD22" s="1208"/>
      <c r="AE22" s="1208"/>
      <c r="AF22" s="1208"/>
      <c r="AG22" s="1208"/>
      <c r="AH22" s="1208"/>
      <c r="AI22" s="1208"/>
      <c r="AJ22" s="1208"/>
      <c r="AK22" s="1208"/>
      <c r="AL22" s="50"/>
    </row>
    <row r="23" spans="2:38">
      <c r="B23" s="1212"/>
      <c r="C23" s="1213"/>
      <c r="R23" s="1212"/>
      <c r="S23" s="1213"/>
      <c r="T23" s="43"/>
      <c r="U23" s="1198"/>
      <c r="W23" s="1208"/>
      <c r="X23" s="1208"/>
      <c r="Y23" s="1208"/>
      <c r="Z23" s="1208"/>
      <c r="AA23" s="1208"/>
      <c r="AB23" s="1208"/>
      <c r="AC23" s="1208"/>
      <c r="AD23" s="1208"/>
      <c r="AE23" s="1208"/>
      <c r="AF23" s="1208"/>
      <c r="AG23" s="1208"/>
      <c r="AH23" s="1208"/>
      <c r="AI23" s="1208"/>
      <c r="AJ23" s="1208"/>
      <c r="AK23" s="1208"/>
      <c r="AL23" s="50"/>
    </row>
    <row r="24" spans="2:38">
      <c r="B24" s="1214"/>
      <c r="C24" s="1215"/>
      <c r="D24" s="37"/>
      <c r="E24" s="37"/>
      <c r="F24" s="37"/>
      <c r="G24" s="37"/>
      <c r="H24" s="37"/>
      <c r="I24" s="37"/>
      <c r="J24" s="37"/>
      <c r="K24" s="37"/>
      <c r="L24" s="37"/>
      <c r="M24" s="37"/>
      <c r="N24" s="37"/>
      <c r="O24" s="37"/>
      <c r="P24" s="37"/>
      <c r="Q24" s="37"/>
      <c r="R24" s="1214"/>
      <c r="S24" s="1215"/>
      <c r="T24" s="48"/>
      <c r="U24" s="37"/>
      <c r="V24" s="37"/>
      <c r="W24" s="37"/>
      <c r="X24" s="37"/>
      <c r="Y24" s="37"/>
      <c r="Z24" s="37"/>
      <c r="AA24" s="37"/>
      <c r="AB24" s="37"/>
      <c r="AC24" s="37"/>
      <c r="AD24" s="37"/>
      <c r="AE24" s="37"/>
      <c r="AF24" s="37"/>
      <c r="AG24" s="37"/>
      <c r="AH24" s="37"/>
      <c r="AI24" s="37"/>
      <c r="AJ24" s="37"/>
      <c r="AK24" s="37"/>
      <c r="AL24" s="52"/>
    </row>
    <row r="25" spans="2:38" ht="13.5" customHeight="1">
      <c r="B25" s="1210" t="s">
        <v>205</v>
      </c>
      <c r="C25" s="1211"/>
      <c r="D25" s="36"/>
      <c r="E25" s="36"/>
      <c r="F25" s="36"/>
      <c r="G25" s="36"/>
      <c r="H25" s="36"/>
      <c r="I25" s="36"/>
      <c r="J25" s="36"/>
      <c r="K25" s="36"/>
      <c r="L25" s="36"/>
      <c r="M25" s="36"/>
      <c r="N25" s="36"/>
      <c r="O25" s="36"/>
      <c r="P25" s="36"/>
      <c r="Q25" s="36"/>
      <c r="R25" s="46"/>
      <c r="S25" s="46"/>
      <c r="T25" s="36"/>
      <c r="U25" s="36"/>
      <c r="V25" s="36"/>
      <c r="W25" s="41"/>
      <c r="X25" s="41"/>
      <c r="Y25" s="41"/>
      <c r="Z25" s="41"/>
      <c r="AA25" s="41"/>
      <c r="AB25" s="41"/>
      <c r="AC25" s="41"/>
      <c r="AD25" s="41"/>
      <c r="AE25" s="41"/>
      <c r="AF25" s="41"/>
      <c r="AG25" s="41"/>
      <c r="AH25" s="41"/>
      <c r="AI25" s="41"/>
      <c r="AJ25" s="41"/>
      <c r="AK25" s="41"/>
      <c r="AL25" s="49"/>
    </row>
    <row r="26" spans="2:38">
      <c r="B26" s="1212"/>
      <c r="C26" s="1213"/>
      <c r="E26" s="1209"/>
      <c r="F26" s="1209"/>
      <c r="G26" s="1224" t="s">
        <v>101</v>
      </c>
      <c r="H26" s="1224"/>
      <c r="I26" s="1224"/>
      <c r="J26" s="1224"/>
      <c r="K26" s="1224"/>
      <c r="L26" s="1224"/>
      <c r="M26" s="1224"/>
      <c r="N26" s="1224"/>
      <c r="O26" s="1224"/>
      <c r="AL26" s="51"/>
    </row>
    <row r="27" spans="2:38">
      <c r="B27" s="1212"/>
      <c r="C27" s="1213"/>
      <c r="E27" s="1209"/>
      <c r="F27" s="1209"/>
      <c r="G27" s="1224"/>
      <c r="H27" s="1224"/>
      <c r="I27" s="1224"/>
      <c r="J27" s="1224"/>
      <c r="K27" s="1224"/>
      <c r="L27" s="1224"/>
      <c r="M27" s="1224"/>
      <c r="N27" s="1224"/>
      <c r="O27" s="1224"/>
      <c r="AL27" s="51"/>
    </row>
    <row r="28" spans="2:38" ht="11.25" customHeight="1">
      <c r="B28" s="1212"/>
      <c r="C28" s="1213"/>
      <c r="E28" s="1224" t="s">
        <v>193</v>
      </c>
      <c r="F28" s="1224"/>
      <c r="G28" s="1209"/>
      <c r="H28" s="1209"/>
      <c r="I28" s="1209"/>
      <c r="J28" s="1209"/>
      <c r="K28" s="1209"/>
      <c r="L28" s="1209"/>
      <c r="M28" s="1209"/>
      <c r="N28" s="1209" t="s">
        <v>177</v>
      </c>
      <c r="O28" s="1209"/>
      <c r="AL28" s="51"/>
    </row>
    <row r="29" spans="2:38" ht="11.25" customHeight="1">
      <c r="B29" s="1212"/>
      <c r="C29" s="1213"/>
      <c r="E29" s="1224"/>
      <c r="F29" s="1224"/>
      <c r="G29" s="1209"/>
      <c r="H29" s="1209"/>
      <c r="I29" s="1209"/>
      <c r="J29" s="1209"/>
      <c r="K29" s="1209"/>
      <c r="L29" s="1209"/>
      <c r="M29" s="1209"/>
      <c r="N29" s="1209"/>
      <c r="O29" s="1209"/>
      <c r="AL29" s="51"/>
    </row>
    <row r="30" spans="2:38" ht="11.25" customHeight="1">
      <c r="B30" s="1212"/>
      <c r="C30" s="1213"/>
      <c r="E30" s="1224" t="s">
        <v>130</v>
      </c>
      <c r="F30" s="1224"/>
      <c r="G30" s="1209"/>
      <c r="H30" s="1209"/>
      <c r="I30" s="1209"/>
      <c r="J30" s="1209"/>
      <c r="K30" s="1209"/>
      <c r="L30" s="1209"/>
      <c r="M30" s="1209"/>
      <c r="N30" s="1209" t="s">
        <v>177</v>
      </c>
      <c r="O30" s="1209"/>
      <c r="AL30" s="51"/>
    </row>
    <row r="31" spans="2:38" ht="11.25" customHeight="1">
      <c r="B31" s="1212"/>
      <c r="C31" s="1213"/>
      <c r="E31" s="1224"/>
      <c r="F31" s="1224"/>
      <c r="G31" s="1209"/>
      <c r="H31" s="1209"/>
      <c r="I31" s="1209"/>
      <c r="J31" s="1209"/>
      <c r="K31" s="1209"/>
      <c r="L31" s="1209"/>
      <c r="M31" s="1209"/>
      <c r="N31" s="1209"/>
      <c r="O31" s="1209"/>
      <c r="AL31" s="51"/>
    </row>
    <row r="32" spans="2:38" ht="11.25" customHeight="1">
      <c r="B32" s="1212"/>
      <c r="C32" s="1213"/>
      <c r="E32" s="1224" t="s">
        <v>21</v>
      </c>
      <c r="F32" s="1224"/>
      <c r="G32" s="1209"/>
      <c r="H32" s="1209"/>
      <c r="I32" s="1209"/>
      <c r="J32" s="1209"/>
      <c r="K32" s="1209"/>
      <c r="L32" s="1209"/>
      <c r="M32" s="1209"/>
      <c r="N32" s="1209" t="s">
        <v>177</v>
      </c>
      <c r="O32" s="1209"/>
      <c r="AL32" s="51"/>
    </row>
    <row r="33" spans="2:38" ht="11.25" customHeight="1">
      <c r="B33" s="1212"/>
      <c r="C33" s="1213"/>
      <c r="E33" s="1224"/>
      <c r="F33" s="1224"/>
      <c r="G33" s="1209"/>
      <c r="H33" s="1209"/>
      <c r="I33" s="1209"/>
      <c r="J33" s="1209"/>
      <c r="K33" s="1209"/>
      <c r="L33" s="1209"/>
      <c r="M33" s="1209"/>
      <c r="N33" s="1209"/>
      <c r="O33" s="1209"/>
      <c r="AL33" s="51"/>
    </row>
    <row r="34" spans="2:38" ht="11.25" customHeight="1">
      <c r="B34" s="1212"/>
      <c r="C34" s="1213"/>
      <c r="E34" s="1224" t="s">
        <v>84</v>
      </c>
      <c r="F34" s="1224"/>
      <c r="G34" s="1209"/>
      <c r="H34" s="1209"/>
      <c r="I34" s="1209"/>
      <c r="J34" s="1209"/>
      <c r="K34" s="1209"/>
      <c r="L34" s="1209"/>
      <c r="M34" s="1209"/>
      <c r="N34" s="1209" t="s">
        <v>177</v>
      </c>
      <c r="O34" s="1209"/>
      <c r="AL34" s="51"/>
    </row>
    <row r="35" spans="2:38" ht="11.25" customHeight="1">
      <c r="B35" s="1212"/>
      <c r="C35" s="1213"/>
      <c r="E35" s="1224"/>
      <c r="F35" s="1224"/>
      <c r="G35" s="1209"/>
      <c r="H35" s="1209"/>
      <c r="I35" s="1209"/>
      <c r="J35" s="1209"/>
      <c r="K35" s="1209"/>
      <c r="L35" s="1209"/>
      <c r="M35" s="1209"/>
      <c r="N35" s="1209"/>
      <c r="O35" s="1209"/>
      <c r="AL35" s="51"/>
    </row>
    <row r="36" spans="2:38" ht="11.25" customHeight="1">
      <c r="B36" s="1212"/>
      <c r="C36" s="1213"/>
      <c r="E36" s="1224" t="s">
        <v>47</v>
      </c>
      <c r="F36" s="1224"/>
      <c r="G36" s="1209"/>
      <c r="H36" s="1209"/>
      <c r="I36" s="1209"/>
      <c r="J36" s="1209"/>
      <c r="K36" s="1209"/>
      <c r="L36" s="1209"/>
      <c r="M36" s="1209"/>
      <c r="N36" s="1209" t="s">
        <v>177</v>
      </c>
      <c r="O36" s="1209"/>
      <c r="AL36" s="51"/>
    </row>
    <row r="37" spans="2:38" ht="11.25" customHeight="1">
      <c r="B37" s="1212"/>
      <c r="C37" s="1213"/>
      <c r="E37" s="1224"/>
      <c r="F37" s="1224"/>
      <c r="G37" s="1209"/>
      <c r="H37" s="1209"/>
      <c r="I37" s="1209"/>
      <c r="J37" s="1209"/>
      <c r="K37" s="1209"/>
      <c r="L37" s="1209"/>
      <c r="M37" s="1209"/>
      <c r="N37" s="1209"/>
      <c r="O37" s="1209"/>
      <c r="AL37" s="51"/>
    </row>
    <row r="38" spans="2:38" ht="11.25" customHeight="1">
      <c r="B38" s="1212"/>
      <c r="C38" s="1213"/>
      <c r="E38" s="1224" t="s">
        <v>245</v>
      </c>
      <c r="F38" s="1224"/>
      <c r="G38" s="1209"/>
      <c r="H38" s="1209"/>
      <c r="I38" s="1209"/>
      <c r="J38" s="1209"/>
      <c r="K38" s="1209"/>
      <c r="L38" s="1209"/>
      <c r="M38" s="1209"/>
      <c r="N38" s="1209" t="s">
        <v>177</v>
      </c>
      <c r="O38" s="1209"/>
      <c r="AL38" s="51"/>
    </row>
    <row r="39" spans="2:38" ht="11.25" customHeight="1">
      <c r="B39" s="1212"/>
      <c r="C39" s="1213"/>
      <c r="E39" s="1224"/>
      <c r="F39" s="1224"/>
      <c r="G39" s="1209"/>
      <c r="H39" s="1209"/>
      <c r="I39" s="1209"/>
      <c r="J39" s="1209"/>
      <c r="K39" s="1209"/>
      <c r="L39" s="1209"/>
      <c r="M39" s="1209"/>
      <c r="N39" s="1209"/>
      <c r="O39" s="1209"/>
      <c r="AL39" s="51"/>
    </row>
    <row r="40" spans="2:38" ht="11.25" customHeight="1">
      <c r="B40" s="1212"/>
      <c r="C40" s="1213"/>
      <c r="E40" s="1224" t="s">
        <v>247</v>
      </c>
      <c r="F40" s="1224"/>
      <c r="G40" s="1209"/>
      <c r="H40" s="1209"/>
      <c r="I40" s="1209"/>
      <c r="J40" s="1209"/>
      <c r="K40" s="1209"/>
      <c r="L40" s="1209"/>
      <c r="M40" s="1209"/>
      <c r="N40" s="1209" t="s">
        <v>177</v>
      </c>
      <c r="O40" s="1209"/>
      <c r="AL40" s="51"/>
    </row>
    <row r="41" spans="2:38" ht="11.25" customHeight="1">
      <c r="B41" s="1212"/>
      <c r="C41" s="1213"/>
      <c r="E41" s="1224"/>
      <c r="F41" s="1224"/>
      <c r="G41" s="1209"/>
      <c r="H41" s="1209"/>
      <c r="I41" s="1209"/>
      <c r="J41" s="1209"/>
      <c r="K41" s="1209"/>
      <c r="L41" s="1209"/>
      <c r="M41" s="1209"/>
      <c r="N41" s="1209"/>
      <c r="O41" s="1209"/>
      <c r="AL41" s="51"/>
    </row>
    <row r="42" spans="2:38" ht="11.25" customHeight="1">
      <c r="B42" s="1212"/>
      <c r="C42" s="1213"/>
      <c r="E42" s="1224" t="s">
        <v>144</v>
      </c>
      <c r="F42" s="1224"/>
      <c r="G42" s="1209"/>
      <c r="H42" s="1209"/>
      <c r="I42" s="1209"/>
      <c r="J42" s="1209"/>
      <c r="K42" s="1209"/>
      <c r="L42" s="1209"/>
      <c r="M42" s="1209"/>
      <c r="N42" s="1209" t="s">
        <v>177</v>
      </c>
      <c r="O42" s="1209"/>
      <c r="AL42" s="51"/>
    </row>
    <row r="43" spans="2:38" ht="11.25" customHeight="1">
      <c r="B43" s="1212"/>
      <c r="C43" s="1213"/>
      <c r="E43" s="1224"/>
      <c r="F43" s="1224"/>
      <c r="G43" s="1209"/>
      <c r="H43" s="1209"/>
      <c r="I43" s="1209"/>
      <c r="J43" s="1209"/>
      <c r="K43" s="1209"/>
      <c r="L43" s="1209"/>
      <c r="M43" s="1209"/>
      <c r="N43" s="1209"/>
      <c r="O43" s="1209"/>
      <c r="AL43" s="51"/>
    </row>
    <row r="44" spans="2:38" ht="11.25" customHeight="1">
      <c r="B44" s="1212"/>
      <c r="C44" s="1213"/>
      <c r="E44" s="1224" t="s">
        <v>23</v>
      </c>
      <c r="F44" s="1224"/>
      <c r="G44" s="1209"/>
      <c r="H44" s="1209"/>
      <c r="I44" s="1209"/>
      <c r="J44" s="1209"/>
      <c r="K44" s="1209"/>
      <c r="L44" s="1209"/>
      <c r="M44" s="1209"/>
      <c r="N44" s="1209" t="s">
        <v>177</v>
      </c>
      <c r="O44" s="1209"/>
      <c r="AL44" s="51"/>
    </row>
    <row r="45" spans="2:38" ht="11.25" customHeight="1">
      <c r="B45" s="1212"/>
      <c r="C45" s="1213"/>
      <c r="E45" s="1224"/>
      <c r="F45" s="1224"/>
      <c r="G45" s="1209"/>
      <c r="H45" s="1209"/>
      <c r="I45" s="1209"/>
      <c r="J45" s="1209"/>
      <c r="K45" s="1209"/>
      <c r="L45" s="1209"/>
      <c r="M45" s="1209"/>
      <c r="N45" s="1209"/>
      <c r="O45" s="1209"/>
      <c r="AL45" s="51"/>
    </row>
    <row r="46" spans="2:38" ht="11.25" customHeight="1">
      <c r="B46" s="1212"/>
      <c r="C46" s="1213"/>
      <c r="E46" s="1224" t="s">
        <v>248</v>
      </c>
      <c r="F46" s="1224"/>
      <c r="G46" s="1209"/>
      <c r="H46" s="1209"/>
      <c r="I46" s="1209"/>
      <c r="J46" s="1209"/>
      <c r="K46" s="1209"/>
      <c r="L46" s="1209"/>
      <c r="M46" s="1209"/>
      <c r="N46" s="1209" t="s">
        <v>177</v>
      </c>
      <c r="O46" s="1209"/>
      <c r="AL46" s="51"/>
    </row>
    <row r="47" spans="2:38" ht="11.25" customHeight="1">
      <c r="B47" s="1212"/>
      <c r="C47" s="1213"/>
      <c r="E47" s="1224"/>
      <c r="F47" s="1224"/>
      <c r="G47" s="1209"/>
      <c r="H47" s="1209"/>
      <c r="I47" s="1209"/>
      <c r="J47" s="1209"/>
      <c r="K47" s="1209"/>
      <c r="L47" s="1209"/>
      <c r="M47" s="1209"/>
      <c r="N47" s="1209"/>
      <c r="O47" s="1209"/>
      <c r="AL47" s="51"/>
    </row>
    <row r="48" spans="2:38" ht="11.25" customHeight="1">
      <c r="B48" s="1212"/>
      <c r="C48" s="1213"/>
      <c r="E48" s="1224" t="s">
        <v>65</v>
      </c>
      <c r="F48" s="1224"/>
      <c r="G48" s="1209"/>
      <c r="H48" s="1209"/>
      <c r="I48" s="1209"/>
      <c r="J48" s="1209"/>
      <c r="K48" s="1209"/>
      <c r="L48" s="1209"/>
      <c r="M48" s="1209"/>
      <c r="N48" s="1209" t="s">
        <v>177</v>
      </c>
      <c r="O48" s="1209"/>
      <c r="AL48" s="51"/>
    </row>
    <row r="49" spans="2:38" ht="11.25" customHeight="1">
      <c r="B49" s="1212"/>
      <c r="C49" s="1213"/>
      <c r="E49" s="1224"/>
      <c r="F49" s="1224"/>
      <c r="G49" s="1209"/>
      <c r="H49" s="1209"/>
      <c r="I49" s="1209"/>
      <c r="J49" s="1209"/>
      <c r="K49" s="1209"/>
      <c r="L49" s="1209"/>
      <c r="M49" s="1209"/>
      <c r="N49" s="1209"/>
      <c r="O49" s="1209"/>
      <c r="AL49" s="51"/>
    </row>
    <row r="50" spans="2:38" ht="11.25" customHeight="1">
      <c r="B50" s="1212"/>
      <c r="C50" s="1213"/>
      <c r="E50" s="1224" t="s">
        <v>249</v>
      </c>
      <c r="F50" s="1224"/>
      <c r="G50" s="1209"/>
      <c r="H50" s="1209"/>
      <c r="I50" s="1209"/>
      <c r="J50" s="1209"/>
      <c r="K50" s="1209"/>
      <c r="L50" s="1209"/>
      <c r="M50" s="1209"/>
      <c r="N50" s="1209" t="s">
        <v>177</v>
      </c>
      <c r="O50" s="1209"/>
      <c r="T50" s="1237" t="s">
        <v>255</v>
      </c>
      <c r="U50" s="1238"/>
      <c r="V50" s="1238"/>
      <c r="W50" s="1238"/>
      <c r="X50" s="1238"/>
      <c r="Y50" s="1238"/>
      <c r="Z50" s="1239"/>
      <c r="AE50" s="1237" t="s">
        <v>250</v>
      </c>
      <c r="AF50" s="1238"/>
      <c r="AG50" s="1238"/>
      <c r="AH50" s="1238"/>
      <c r="AI50" s="1238"/>
      <c r="AJ50" s="1238"/>
      <c r="AK50" s="1239"/>
      <c r="AL50" s="51"/>
    </row>
    <row r="51" spans="2:38" ht="11.25" customHeight="1">
      <c r="B51" s="1212"/>
      <c r="C51" s="1213"/>
      <c r="E51" s="1236"/>
      <c r="F51" s="1236"/>
      <c r="G51" s="1222"/>
      <c r="H51" s="1222"/>
      <c r="I51" s="1222"/>
      <c r="J51" s="1222"/>
      <c r="K51" s="1222"/>
      <c r="L51" s="1222"/>
      <c r="M51" s="1222"/>
      <c r="N51" s="1222"/>
      <c r="O51" s="1222"/>
      <c r="T51" s="1240"/>
      <c r="U51" s="1241"/>
      <c r="V51" s="1241"/>
      <c r="W51" s="1241"/>
      <c r="X51" s="1241"/>
      <c r="Y51" s="1241"/>
      <c r="Z51" s="1242"/>
      <c r="AE51" s="1240"/>
      <c r="AF51" s="1241"/>
      <c r="AG51" s="1241"/>
      <c r="AH51" s="1241"/>
      <c r="AI51" s="1241"/>
      <c r="AJ51" s="1241"/>
      <c r="AK51" s="1242"/>
      <c r="AL51" s="51"/>
    </row>
    <row r="52" spans="2:38" ht="11.25" customHeight="1">
      <c r="B52" s="1212"/>
      <c r="C52" s="1213"/>
      <c r="E52" s="1243" t="s">
        <v>68</v>
      </c>
      <c r="F52" s="1244"/>
      <c r="G52" s="1238"/>
      <c r="H52" s="1238"/>
      <c r="I52" s="1238"/>
      <c r="J52" s="1238"/>
      <c r="K52" s="1238"/>
      <c r="L52" s="1238"/>
      <c r="M52" s="1238"/>
      <c r="N52" s="1238" t="s">
        <v>177</v>
      </c>
      <c r="O52" s="1239"/>
      <c r="Q52" s="1250" t="s">
        <v>242</v>
      </c>
      <c r="R52" s="1250"/>
      <c r="T52" s="1240"/>
      <c r="U52" s="1241"/>
      <c r="V52" s="1241"/>
      <c r="W52" s="1241"/>
      <c r="X52" s="1241"/>
      <c r="Y52" s="1241" t="s">
        <v>177</v>
      </c>
      <c r="Z52" s="1242"/>
      <c r="AB52" s="1250" t="s">
        <v>206</v>
      </c>
      <c r="AC52" s="1250"/>
      <c r="AE52" s="1257"/>
      <c r="AF52" s="1258"/>
      <c r="AG52" s="1258"/>
      <c r="AH52" s="1258"/>
      <c r="AI52" s="1258"/>
      <c r="AJ52" s="1241" t="s">
        <v>251</v>
      </c>
      <c r="AK52" s="1242"/>
      <c r="AL52" s="51"/>
    </row>
    <row r="53" spans="2:38" ht="11.25" customHeight="1">
      <c r="B53" s="1212"/>
      <c r="C53" s="1213"/>
      <c r="E53" s="1245"/>
      <c r="F53" s="1246"/>
      <c r="G53" s="1247"/>
      <c r="H53" s="1247"/>
      <c r="I53" s="1247"/>
      <c r="J53" s="1247"/>
      <c r="K53" s="1247"/>
      <c r="L53" s="1247"/>
      <c r="M53" s="1247"/>
      <c r="N53" s="1247"/>
      <c r="O53" s="1261"/>
      <c r="Q53" s="1250"/>
      <c r="R53" s="1250"/>
      <c r="T53" s="1292"/>
      <c r="U53" s="1247"/>
      <c r="V53" s="1247"/>
      <c r="W53" s="1247"/>
      <c r="X53" s="1247"/>
      <c r="Y53" s="1247"/>
      <c r="Z53" s="1261"/>
      <c r="AB53" s="1250"/>
      <c r="AC53" s="1250"/>
      <c r="AE53" s="1259"/>
      <c r="AF53" s="1260"/>
      <c r="AG53" s="1260"/>
      <c r="AH53" s="1260"/>
      <c r="AI53" s="1260"/>
      <c r="AJ53" s="1247"/>
      <c r="AK53" s="1261"/>
      <c r="AL53" s="51"/>
    </row>
    <row r="54" spans="2:38">
      <c r="B54" s="1214"/>
      <c r="C54" s="1215"/>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53"/>
    </row>
    <row r="55" spans="2:38" ht="126.75" customHeight="1">
      <c r="B55" s="1231" t="s">
        <v>36</v>
      </c>
      <c r="C55" s="1231"/>
      <c r="D55" s="1231"/>
      <c r="E55" s="1231"/>
      <c r="F55" s="1231"/>
      <c r="G55" s="1231"/>
      <c r="H55" s="1231"/>
      <c r="I55" s="1231"/>
      <c r="J55" s="1231"/>
      <c r="K55" s="1231"/>
      <c r="L55" s="1231"/>
      <c r="M55" s="1231"/>
      <c r="N55" s="1231"/>
      <c r="O55" s="1231"/>
      <c r="P55" s="1231"/>
      <c r="Q55" s="1231"/>
      <c r="R55" s="1231"/>
      <c r="S55" s="1231"/>
      <c r="T55" s="1231"/>
      <c r="U55" s="1231"/>
      <c r="V55" s="1231"/>
      <c r="W55" s="1231"/>
      <c r="X55" s="1231"/>
      <c r="Y55" s="1231"/>
      <c r="Z55" s="1231"/>
      <c r="AA55" s="1231"/>
      <c r="AB55" s="1231"/>
      <c r="AC55" s="1231"/>
      <c r="AD55" s="1231"/>
      <c r="AE55" s="1231"/>
      <c r="AF55" s="1231"/>
      <c r="AG55" s="1231"/>
      <c r="AH55" s="1231"/>
      <c r="AI55" s="1231"/>
      <c r="AJ55" s="1231"/>
      <c r="AK55" s="1231"/>
      <c r="AL55" s="1231"/>
    </row>
    <row r="56" spans="2:38">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row>
    <row r="57" spans="2:38">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row>
    <row r="58" spans="2:38">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row>
  </sheetData>
  <mergeCells count="85">
    <mergeCell ref="B7:C24"/>
    <mergeCell ref="R7:S24"/>
    <mergeCell ref="B25:C54"/>
    <mergeCell ref="T50:Z51"/>
    <mergeCell ref="AE50:AK51"/>
    <mergeCell ref="E52:F53"/>
    <mergeCell ref="G52:M53"/>
    <mergeCell ref="N52:O53"/>
    <mergeCell ref="Q52:R53"/>
    <mergeCell ref="T52:X53"/>
    <mergeCell ref="Y52:Z53"/>
    <mergeCell ref="AB52:AC53"/>
    <mergeCell ref="AE52:AI53"/>
    <mergeCell ref="AJ52:AK53"/>
    <mergeCell ref="E48:F49"/>
    <mergeCell ref="G48:M49"/>
    <mergeCell ref="N48:O49"/>
    <mergeCell ref="E50:F51"/>
    <mergeCell ref="G50:M51"/>
    <mergeCell ref="N50:O51"/>
    <mergeCell ref="E44:F45"/>
    <mergeCell ref="G44:M45"/>
    <mergeCell ref="N44:O45"/>
    <mergeCell ref="E46:F47"/>
    <mergeCell ref="G46:M47"/>
    <mergeCell ref="N46:O47"/>
    <mergeCell ref="E40:F41"/>
    <mergeCell ref="G40:M41"/>
    <mergeCell ref="N40:O41"/>
    <mergeCell ref="E42:F43"/>
    <mergeCell ref="G42:M43"/>
    <mergeCell ref="N42:O43"/>
    <mergeCell ref="E36:F37"/>
    <mergeCell ref="G36:M37"/>
    <mergeCell ref="N36:O37"/>
    <mergeCell ref="E38:F39"/>
    <mergeCell ref="G38:M39"/>
    <mergeCell ref="N38:O39"/>
    <mergeCell ref="E32:F33"/>
    <mergeCell ref="G32:M33"/>
    <mergeCell ref="N32:O33"/>
    <mergeCell ref="E34:F35"/>
    <mergeCell ref="G34:M35"/>
    <mergeCell ref="N34:O35"/>
    <mergeCell ref="E28:F29"/>
    <mergeCell ref="G28:M29"/>
    <mergeCell ref="N28:O29"/>
    <mergeCell ref="E30:F31"/>
    <mergeCell ref="G30:M31"/>
    <mergeCell ref="N30:O31"/>
    <mergeCell ref="U20:U21"/>
    <mergeCell ref="W20:AK21"/>
    <mergeCell ref="U22:U23"/>
    <mergeCell ref="W22:AK23"/>
    <mergeCell ref="E26:F27"/>
    <mergeCell ref="G26:O27"/>
    <mergeCell ref="F16:F17"/>
    <mergeCell ref="H16:O17"/>
    <mergeCell ref="U16:U17"/>
    <mergeCell ref="W16:AK17"/>
    <mergeCell ref="F18:F19"/>
    <mergeCell ref="H18:O19"/>
    <mergeCell ref="U18:U19"/>
    <mergeCell ref="W18:AK19"/>
    <mergeCell ref="B55:AL55"/>
    <mergeCell ref="A3:AL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B1:G1"/>
    <mergeCell ref="AB1:AI1"/>
    <mergeCell ref="AK1:AL1"/>
    <mergeCell ref="B6:K6"/>
    <mergeCell ref="L6:AL6"/>
  </mergeCells>
  <phoneticPr fontId="5"/>
  <pageMargins left="0.7" right="0.7" top="0.75" bottom="0.75" header="0.3" footer="0.3"/>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K49"/>
  <sheetViews>
    <sheetView showGridLines="0" view="pageBreakPreview" zoomScaleSheetLayoutView="100" workbookViewId="0">
      <selection activeCell="B1" sqref="B1"/>
    </sheetView>
  </sheetViews>
  <sheetFormatPr defaultRowHeight="13"/>
  <cols>
    <col min="1" max="1" width="1.6328125" style="3" customWidth="1"/>
    <col min="2" max="2" width="3.453125" style="3" customWidth="1"/>
    <col min="3" max="4" width="9" style="3" customWidth="1"/>
    <col min="5" max="6" width="8.453125" style="3" customWidth="1"/>
    <col min="7" max="7" width="8.36328125" style="3" customWidth="1"/>
    <col min="8" max="8" width="7.36328125" style="3" customWidth="1"/>
    <col min="9" max="10" width="10" style="3" customWidth="1"/>
    <col min="11" max="11" width="17.08984375" style="3" customWidth="1"/>
    <col min="12" max="256" width="9" style="3" customWidth="1"/>
    <col min="257" max="257" width="1.6328125" style="3" customWidth="1"/>
    <col min="258" max="258" width="3.453125" style="3" customWidth="1"/>
    <col min="259" max="260" width="9" style="3" customWidth="1"/>
    <col min="261" max="262" width="8.453125" style="3" customWidth="1"/>
    <col min="263" max="263" width="8.36328125" style="3" customWidth="1"/>
    <col min="264" max="264" width="7.36328125" style="3" customWidth="1"/>
    <col min="265" max="266" width="10" style="3" customWidth="1"/>
    <col min="267" max="267" width="17.08984375" style="3" customWidth="1"/>
    <col min="268" max="512" width="9" style="3" customWidth="1"/>
    <col min="513" max="513" width="1.6328125" style="3" customWidth="1"/>
    <col min="514" max="514" width="3.453125" style="3" customWidth="1"/>
    <col min="515" max="516" width="9" style="3" customWidth="1"/>
    <col min="517" max="518" width="8.453125" style="3" customWidth="1"/>
    <col min="519" max="519" width="8.36328125" style="3" customWidth="1"/>
    <col min="520" max="520" width="7.36328125" style="3" customWidth="1"/>
    <col min="521" max="522" width="10" style="3" customWidth="1"/>
    <col min="523" max="523" width="17.08984375" style="3" customWidth="1"/>
    <col min="524" max="768" width="9" style="3" customWidth="1"/>
    <col min="769" max="769" width="1.6328125" style="3" customWidth="1"/>
    <col min="770" max="770" width="3.453125" style="3" customWidth="1"/>
    <col min="771" max="772" width="9" style="3" customWidth="1"/>
    <col min="773" max="774" width="8.453125" style="3" customWidth="1"/>
    <col min="775" max="775" width="8.36328125" style="3" customWidth="1"/>
    <col min="776" max="776" width="7.36328125" style="3" customWidth="1"/>
    <col min="777" max="778" width="10" style="3" customWidth="1"/>
    <col min="779" max="779" width="17.08984375" style="3" customWidth="1"/>
    <col min="780" max="1024" width="9" style="3" customWidth="1"/>
    <col min="1025" max="1025" width="1.6328125" style="3" customWidth="1"/>
    <col min="1026" max="1026" width="3.453125" style="3" customWidth="1"/>
    <col min="1027" max="1028" width="9" style="3" customWidth="1"/>
    <col min="1029" max="1030" width="8.453125" style="3" customWidth="1"/>
    <col min="1031" max="1031" width="8.36328125" style="3" customWidth="1"/>
    <col min="1032" max="1032" width="7.36328125" style="3" customWidth="1"/>
    <col min="1033" max="1034" width="10" style="3" customWidth="1"/>
    <col min="1035" max="1035" width="17.08984375" style="3" customWidth="1"/>
    <col min="1036" max="1280" width="9" style="3" customWidth="1"/>
    <col min="1281" max="1281" width="1.6328125" style="3" customWidth="1"/>
    <col min="1282" max="1282" width="3.453125" style="3" customWidth="1"/>
    <col min="1283" max="1284" width="9" style="3" customWidth="1"/>
    <col min="1285" max="1286" width="8.453125" style="3" customWidth="1"/>
    <col min="1287" max="1287" width="8.36328125" style="3" customWidth="1"/>
    <col min="1288" max="1288" width="7.36328125" style="3" customWidth="1"/>
    <col min="1289" max="1290" width="10" style="3" customWidth="1"/>
    <col min="1291" max="1291" width="17.08984375" style="3" customWidth="1"/>
    <col min="1292" max="1536" width="9" style="3" customWidth="1"/>
    <col min="1537" max="1537" width="1.6328125" style="3" customWidth="1"/>
    <col min="1538" max="1538" width="3.453125" style="3" customWidth="1"/>
    <col min="1539" max="1540" width="9" style="3" customWidth="1"/>
    <col min="1541" max="1542" width="8.453125" style="3" customWidth="1"/>
    <col min="1543" max="1543" width="8.36328125" style="3" customWidth="1"/>
    <col min="1544" max="1544" width="7.36328125" style="3" customWidth="1"/>
    <col min="1545" max="1546" width="10" style="3" customWidth="1"/>
    <col min="1547" max="1547" width="17.08984375" style="3" customWidth="1"/>
    <col min="1548" max="1792" width="9" style="3" customWidth="1"/>
    <col min="1793" max="1793" width="1.6328125" style="3" customWidth="1"/>
    <col min="1794" max="1794" width="3.453125" style="3" customWidth="1"/>
    <col min="1795" max="1796" width="9" style="3" customWidth="1"/>
    <col min="1797" max="1798" width="8.453125" style="3" customWidth="1"/>
    <col min="1799" max="1799" width="8.36328125" style="3" customWidth="1"/>
    <col min="1800" max="1800" width="7.36328125" style="3" customWidth="1"/>
    <col min="1801" max="1802" width="10" style="3" customWidth="1"/>
    <col min="1803" max="1803" width="17.08984375" style="3" customWidth="1"/>
    <col min="1804" max="2048" width="9" style="3" customWidth="1"/>
    <col min="2049" max="2049" width="1.6328125" style="3" customWidth="1"/>
    <col min="2050" max="2050" width="3.453125" style="3" customWidth="1"/>
    <col min="2051" max="2052" width="9" style="3" customWidth="1"/>
    <col min="2053" max="2054" width="8.453125" style="3" customWidth="1"/>
    <col min="2055" max="2055" width="8.36328125" style="3" customWidth="1"/>
    <col min="2056" max="2056" width="7.36328125" style="3" customWidth="1"/>
    <col min="2057" max="2058" width="10" style="3" customWidth="1"/>
    <col min="2059" max="2059" width="17.08984375" style="3" customWidth="1"/>
    <col min="2060" max="2304" width="9" style="3" customWidth="1"/>
    <col min="2305" max="2305" width="1.6328125" style="3" customWidth="1"/>
    <col min="2306" max="2306" width="3.453125" style="3" customWidth="1"/>
    <col min="2307" max="2308" width="9" style="3" customWidth="1"/>
    <col min="2309" max="2310" width="8.453125" style="3" customWidth="1"/>
    <col min="2311" max="2311" width="8.36328125" style="3" customWidth="1"/>
    <col min="2312" max="2312" width="7.36328125" style="3" customWidth="1"/>
    <col min="2313" max="2314" width="10" style="3" customWidth="1"/>
    <col min="2315" max="2315" width="17.08984375" style="3" customWidth="1"/>
    <col min="2316" max="2560" width="9" style="3" customWidth="1"/>
    <col min="2561" max="2561" width="1.6328125" style="3" customWidth="1"/>
    <col min="2562" max="2562" width="3.453125" style="3" customWidth="1"/>
    <col min="2563" max="2564" width="9" style="3" customWidth="1"/>
    <col min="2565" max="2566" width="8.453125" style="3" customWidth="1"/>
    <col min="2567" max="2567" width="8.36328125" style="3" customWidth="1"/>
    <col min="2568" max="2568" width="7.36328125" style="3" customWidth="1"/>
    <col min="2569" max="2570" width="10" style="3" customWidth="1"/>
    <col min="2571" max="2571" width="17.08984375" style="3" customWidth="1"/>
    <col min="2572" max="2816" width="9" style="3" customWidth="1"/>
    <col min="2817" max="2817" width="1.6328125" style="3" customWidth="1"/>
    <col min="2818" max="2818" width="3.453125" style="3" customWidth="1"/>
    <col min="2819" max="2820" width="9" style="3" customWidth="1"/>
    <col min="2821" max="2822" width="8.453125" style="3" customWidth="1"/>
    <col min="2823" max="2823" width="8.36328125" style="3" customWidth="1"/>
    <col min="2824" max="2824" width="7.36328125" style="3" customWidth="1"/>
    <col min="2825" max="2826" width="10" style="3" customWidth="1"/>
    <col min="2827" max="2827" width="17.08984375" style="3" customWidth="1"/>
    <col min="2828" max="3072" width="9" style="3" customWidth="1"/>
    <col min="3073" max="3073" width="1.6328125" style="3" customWidth="1"/>
    <col min="3074" max="3074" width="3.453125" style="3" customWidth="1"/>
    <col min="3075" max="3076" width="9" style="3" customWidth="1"/>
    <col min="3077" max="3078" width="8.453125" style="3" customWidth="1"/>
    <col min="3079" max="3079" width="8.36328125" style="3" customWidth="1"/>
    <col min="3080" max="3080" width="7.36328125" style="3" customWidth="1"/>
    <col min="3081" max="3082" width="10" style="3" customWidth="1"/>
    <col min="3083" max="3083" width="17.08984375" style="3" customWidth="1"/>
    <col min="3084" max="3328" width="9" style="3" customWidth="1"/>
    <col min="3329" max="3329" width="1.6328125" style="3" customWidth="1"/>
    <col min="3330" max="3330" width="3.453125" style="3" customWidth="1"/>
    <col min="3331" max="3332" width="9" style="3" customWidth="1"/>
    <col min="3333" max="3334" width="8.453125" style="3" customWidth="1"/>
    <col min="3335" max="3335" width="8.36328125" style="3" customWidth="1"/>
    <col min="3336" max="3336" width="7.36328125" style="3" customWidth="1"/>
    <col min="3337" max="3338" width="10" style="3" customWidth="1"/>
    <col min="3339" max="3339" width="17.08984375" style="3" customWidth="1"/>
    <col min="3340" max="3584" width="9" style="3" customWidth="1"/>
    <col min="3585" max="3585" width="1.6328125" style="3" customWidth="1"/>
    <col min="3586" max="3586" width="3.453125" style="3" customWidth="1"/>
    <col min="3587" max="3588" width="9" style="3" customWidth="1"/>
    <col min="3589" max="3590" width="8.453125" style="3" customWidth="1"/>
    <col min="3591" max="3591" width="8.36328125" style="3" customWidth="1"/>
    <col min="3592" max="3592" width="7.36328125" style="3" customWidth="1"/>
    <col min="3593" max="3594" width="10" style="3" customWidth="1"/>
    <col min="3595" max="3595" width="17.08984375" style="3" customWidth="1"/>
    <col min="3596" max="3840" width="9" style="3" customWidth="1"/>
    <col min="3841" max="3841" width="1.6328125" style="3" customWidth="1"/>
    <col min="3842" max="3842" width="3.453125" style="3" customWidth="1"/>
    <col min="3843" max="3844" width="9" style="3" customWidth="1"/>
    <col min="3845" max="3846" width="8.453125" style="3" customWidth="1"/>
    <col min="3847" max="3847" width="8.36328125" style="3" customWidth="1"/>
    <col min="3848" max="3848" width="7.36328125" style="3" customWidth="1"/>
    <col min="3849" max="3850" width="10" style="3" customWidth="1"/>
    <col min="3851" max="3851" width="17.08984375" style="3" customWidth="1"/>
    <col min="3852" max="4096" width="9" style="3" customWidth="1"/>
    <col min="4097" max="4097" width="1.6328125" style="3" customWidth="1"/>
    <col min="4098" max="4098" width="3.453125" style="3" customWidth="1"/>
    <col min="4099" max="4100" width="9" style="3" customWidth="1"/>
    <col min="4101" max="4102" width="8.453125" style="3" customWidth="1"/>
    <col min="4103" max="4103" width="8.36328125" style="3" customWidth="1"/>
    <col min="4104" max="4104" width="7.36328125" style="3" customWidth="1"/>
    <col min="4105" max="4106" width="10" style="3" customWidth="1"/>
    <col min="4107" max="4107" width="17.08984375" style="3" customWidth="1"/>
    <col min="4108" max="4352" width="9" style="3" customWidth="1"/>
    <col min="4353" max="4353" width="1.6328125" style="3" customWidth="1"/>
    <col min="4354" max="4354" width="3.453125" style="3" customWidth="1"/>
    <col min="4355" max="4356" width="9" style="3" customWidth="1"/>
    <col min="4357" max="4358" width="8.453125" style="3" customWidth="1"/>
    <col min="4359" max="4359" width="8.36328125" style="3" customWidth="1"/>
    <col min="4360" max="4360" width="7.36328125" style="3" customWidth="1"/>
    <col min="4361" max="4362" width="10" style="3" customWidth="1"/>
    <col min="4363" max="4363" width="17.08984375" style="3" customWidth="1"/>
    <col min="4364" max="4608" width="9" style="3" customWidth="1"/>
    <col min="4609" max="4609" width="1.6328125" style="3" customWidth="1"/>
    <col min="4610" max="4610" width="3.453125" style="3" customWidth="1"/>
    <col min="4611" max="4612" width="9" style="3" customWidth="1"/>
    <col min="4613" max="4614" width="8.453125" style="3" customWidth="1"/>
    <col min="4615" max="4615" width="8.36328125" style="3" customWidth="1"/>
    <col min="4616" max="4616" width="7.36328125" style="3" customWidth="1"/>
    <col min="4617" max="4618" width="10" style="3" customWidth="1"/>
    <col min="4619" max="4619" width="17.08984375" style="3" customWidth="1"/>
    <col min="4620" max="4864" width="9" style="3" customWidth="1"/>
    <col min="4865" max="4865" width="1.6328125" style="3" customWidth="1"/>
    <col min="4866" max="4866" width="3.453125" style="3" customWidth="1"/>
    <col min="4867" max="4868" width="9" style="3" customWidth="1"/>
    <col min="4869" max="4870" width="8.453125" style="3" customWidth="1"/>
    <col min="4871" max="4871" width="8.36328125" style="3" customWidth="1"/>
    <col min="4872" max="4872" width="7.36328125" style="3" customWidth="1"/>
    <col min="4873" max="4874" width="10" style="3" customWidth="1"/>
    <col min="4875" max="4875" width="17.08984375" style="3" customWidth="1"/>
    <col min="4876" max="5120" width="9" style="3" customWidth="1"/>
    <col min="5121" max="5121" width="1.6328125" style="3" customWidth="1"/>
    <col min="5122" max="5122" width="3.453125" style="3" customWidth="1"/>
    <col min="5123" max="5124" width="9" style="3" customWidth="1"/>
    <col min="5125" max="5126" width="8.453125" style="3" customWidth="1"/>
    <col min="5127" max="5127" width="8.36328125" style="3" customWidth="1"/>
    <col min="5128" max="5128" width="7.36328125" style="3" customWidth="1"/>
    <col min="5129" max="5130" width="10" style="3" customWidth="1"/>
    <col min="5131" max="5131" width="17.08984375" style="3" customWidth="1"/>
    <col min="5132" max="5376" width="9" style="3" customWidth="1"/>
    <col min="5377" max="5377" width="1.6328125" style="3" customWidth="1"/>
    <col min="5378" max="5378" width="3.453125" style="3" customWidth="1"/>
    <col min="5379" max="5380" width="9" style="3" customWidth="1"/>
    <col min="5381" max="5382" width="8.453125" style="3" customWidth="1"/>
    <col min="5383" max="5383" width="8.36328125" style="3" customWidth="1"/>
    <col min="5384" max="5384" width="7.36328125" style="3" customWidth="1"/>
    <col min="5385" max="5386" width="10" style="3" customWidth="1"/>
    <col min="5387" max="5387" width="17.08984375" style="3" customWidth="1"/>
    <col min="5388" max="5632" width="9" style="3" customWidth="1"/>
    <col min="5633" max="5633" width="1.6328125" style="3" customWidth="1"/>
    <col min="5634" max="5634" width="3.453125" style="3" customWidth="1"/>
    <col min="5635" max="5636" width="9" style="3" customWidth="1"/>
    <col min="5637" max="5638" width="8.453125" style="3" customWidth="1"/>
    <col min="5639" max="5639" width="8.36328125" style="3" customWidth="1"/>
    <col min="5640" max="5640" width="7.36328125" style="3" customWidth="1"/>
    <col min="5641" max="5642" width="10" style="3" customWidth="1"/>
    <col min="5643" max="5643" width="17.08984375" style="3" customWidth="1"/>
    <col min="5644" max="5888" width="9" style="3" customWidth="1"/>
    <col min="5889" max="5889" width="1.6328125" style="3" customWidth="1"/>
    <col min="5890" max="5890" width="3.453125" style="3" customWidth="1"/>
    <col min="5891" max="5892" width="9" style="3" customWidth="1"/>
    <col min="5893" max="5894" width="8.453125" style="3" customWidth="1"/>
    <col min="5895" max="5895" width="8.36328125" style="3" customWidth="1"/>
    <col min="5896" max="5896" width="7.36328125" style="3" customWidth="1"/>
    <col min="5897" max="5898" width="10" style="3" customWidth="1"/>
    <col min="5899" max="5899" width="17.08984375" style="3" customWidth="1"/>
    <col min="5900" max="6144" width="9" style="3" customWidth="1"/>
    <col min="6145" max="6145" width="1.6328125" style="3" customWidth="1"/>
    <col min="6146" max="6146" width="3.453125" style="3" customWidth="1"/>
    <col min="6147" max="6148" width="9" style="3" customWidth="1"/>
    <col min="6149" max="6150" width="8.453125" style="3" customWidth="1"/>
    <col min="6151" max="6151" width="8.36328125" style="3" customWidth="1"/>
    <col min="6152" max="6152" width="7.36328125" style="3" customWidth="1"/>
    <col min="6153" max="6154" width="10" style="3" customWidth="1"/>
    <col min="6155" max="6155" width="17.08984375" style="3" customWidth="1"/>
    <col min="6156" max="6400" width="9" style="3" customWidth="1"/>
    <col min="6401" max="6401" width="1.6328125" style="3" customWidth="1"/>
    <col min="6402" max="6402" width="3.453125" style="3" customWidth="1"/>
    <col min="6403" max="6404" width="9" style="3" customWidth="1"/>
    <col min="6405" max="6406" width="8.453125" style="3" customWidth="1"/>
    <col min="6407" max="6407" width="8.36328125" style="3" customWidth="1"/>
    <col min="6408" max="6408" width="7.36328125" style="3" customWidth="1"/>
    <col min="6409" max="6410" width="10" style="3" customWidth="1"/>
    <col min="6411" max="6411" width="17.08984375" style="3" customWidth="1"/>
    <col min="6412" max="6656" width="9" style="3" customWidth="1"/>
    <col min="6657" max="6657" width="1.6328125" style="3" customWidth="1"/>
    <col min="6658" max="6658" width="3.453125" style="3" customWidth="1"/>
    <col min="6659" max="6660" width="9" style="3" customWidth="1"/>
    <col min="6661" max="6662" width="8.453125" style="3" customWidth="1"/>
    <col min="6663" max="6663" width="8.36328125" style="3" customWidth="1"/>
    <col min="6664" max="6664" width="7.36328125" style="3" customWidth="1"/>
    <col min="6665" max="6666" width="10" style="3" customWidth="1"/>
    <col min="6667" max="6667" width="17.08984375" style="3" customWidth="1"/>
    <col min="6668" max="6912" width="9" style="3" customWidth="1"/>
    <col min="6913" max="6913" width="1.6328125" style="3" customWidth="1"/>
    <col min="6914" max="6914" width="3.453125" style="3" customWidth="1"/>
    <col min="6915" max="6916" width="9" style="3" customWidth="1"/>
    <col min="6917" max="6918" width="8.453125" style="3" customWidth="1"/>
    <col min="6919" max="6919" width="8.36328125" style="3" customWidth="1"/>
    <col min="6920" max="6920" width="7.36328125" style="3" customWidth="1"/>
    <col min="6921" max="6922" width="10" style="3" customWidth="1"/>
    <col min="6923" max="6923" width="17.08984375" style="3" customWidth="1"/>
    <col min="6924" max="7168" width="9" style="3" customWidth="1"/>
    <col min="7169" max="7169" width="1.6328125" style="3" customWidth="1"/>
    <col min="7170" max="7170" width="3.453125" style="3" customWidth="1"/>
    <col min="7171" max="7172" width="9" style="3" customWidth="1"/>
    <col min="7173" max="7174" width="8.453125" style="3" customWidth="1"/>
    <col min="7175" max="7175" width="8.36328125" style="3" customWidth="1"/>
    <col min="7176" max="7176" width="7.36328125" style="3" customWidth="1"/>
    <col min="7177" max="7178" width="10" style="3" customWidth="1"/>
    <col min="7179" max="7179" width="17.08984375" style="3" customWidth="1"/>
    <col min="7180" max="7424" width="9" style="3" customWidth="1"/>
    <col min="7425" max="7425" width="1.6328125" style="3" customWidth="1"/>
    <col min="7426" max="7426" width="3.453125" style="3" customWidth="1"/>
    <col min="7427" max="7428" width="9" style="3" customWidth="1"/>
    <col min="7429" max="7430" width="8.453125" style="3" customWidth="1"/>
    <col min="7431" max="7431" width="8.36328125" style="3" customWidth="1"/>
    <col min="7432" max="7432" width="7.36328125" style="3" customWidth="1"/>
    <col min="7433" max="7434" width="10" style="3" customWidth="1"/>
    <col min="7435" max="7435" width="17.08984375" style="3" customWidth="1"/>
    <col min="7436" max="7680" width="9" style="3" customWidth="1"/>
    <col min="7681" max="7681" width="1.6328125" style="3" customWidth="1"/>
    <col min="7682" max="7682" width="3.453125" style="3" customWidth="1"/>
    <col min="7683" max="7684" width="9" style="3" customWidth="1"/>
    <col min="7685" max="7686" width="8.453125" style="3" customWidth="1"/>
    <col min="7687" max="7687" width="8.36328125" style="3" customWidth="1"/>
    <col min="7688" max="7688" width="7.36328125" style="3" customWidth="1"/>
    <col min="7689" max="7690" width="10" style="3" customWidth="1"/>
    <col min="7691" max="7691" width="17.08984375" style="3" customWidth="1"/>
    <col min="7692" max="7936" width="9" style="3" customWidth="1"/>
    <col min="7937" max="7937" width="1.6328125" style="3" customWidth="1"/>
    <col min="7938" max="7938" width="3.453125" style="3" customWidth="1"/>
    <col min="7939" max="7940" width="9" style="3" customWidth="1"/>
    <col min="7941" max="7942" width="8.453125" style="3" customWidth="1"/>
    <col min="7943" max="7943" width="8.36328125" style="3" customWidth="1"/>
    <col min="7944" max="7944" width="7.36328125" style="3" customWidth="1"/>
    <col min="7945" max="7946" width="10" style="3" customWidth="1"/>
    <col min="7947" max="7947" width="17.08984375" style="3" customWidth="1"/>
    <col min="7948" max="8192" width="9" style="3" customWidth="1"/>
    <col min="8193" max="8193" width="1.6328125" style="3" customWidth="1"/>
    <col min="8194" max="8194" width="3.453125" style="3" customWidth="1"/>
    <col min="8195" max="8196" width="9" style="3" customWidth="1"/>
    <col min="8197" max="8198" width="8.453125" style="3" customWidth="1"/>
    <col min="8199" max="8199" width="8.36328125" style="3" customWidth="1"/>
    <col min="8200" max="8200" width="7.36328125" style="3" customWidth="1"/>
    <col min="8201" max="8202" width="10" style="3" customWidth="1"/>
    <col min="8203" max="8203" width="17.08984375" style="3" customWidth="1"/>
    <col min="8204" max="8448" width="9" style="3" customWidth="1"/>
    <col min="8449" max="8449" width="1.6328125" style="3" customWidth="1"/>
    <col min="8450" max="8450" width="3.453125" style="3" customWidth="1"/>
    <col min="8451" max="8452" width="9" style="3" customWidth="1"/>
    <col min="8453" max="8454" width="8.453125" style="3" customWidth="1"/>
    <col min="8455" max="8455" width="8.36328125" style="3" customWidth="1"/>
    <col min="8456" max="8456" width="7.36328125" style="3" customWidth="1"/>
    <col min="8457" max="8458" width="10" style="3" customWidth="1"/>
    <col min="8459" max="8459" width="17.08984375" style="3" customWidth="1"/>
    <col min="8460" max="8704" width="9" style="3" customWidth="1"/>
    <col min="8705" max="8705" width="1.6328125" style="3" customWidth="1"/>
    <col min="8706" max="8706" width="3.453125" style="3" customWidth="1"/>
    <col min="8707" max="8708" width="9" style="3" customWidth="1"/>
    <col min="8709" max="8710" width="8.453125" style="3" customWidth="1"/>
    <col min="8711" max="8711" width="8.36328125" style="3" customWidth="1"/>
    <col min="8712" max="8712" width="7.36328125" style="3" customWidth="1"/>
    <col min="8713" max="8714" width="10" style="3" customWidth="1"/>
    <col min="8715" max="8715" width="17.08984375" style="3" customWidth="1"/>
    <col min="8716" max="8960" width="9" style="3" customWidth="1"/>
    <col min="8961" max="8961" width="1.6328125" style="3" customWidth="1"/>
    <col min="8962" max="8962" width="3.453125" style="3" customWidth="1"/>
    <col min="8963" max="8964" width="9" style="3" customWidth="1"/>
    <col min="8965" max="8966" width="8.453125" style="3" customWidth="1"/>
    <col min="8967" max="8967" width="8.36328125" style="3" customWidth="1"/>
    <col min="8968" max="8968" width="7.36328125" style="3" customWidth="1"/>
    <col min="8969" max="8970" width="10" style="3" customWidth="1"/>
    <col min="8971" max="8971" width="17.08984375" style="3" customWidth="1"/>
    <col min="8972" max="9216" width="9" style="3" customWidth="1"/>
    <col min="9217" max="9217" width="1.6328125" style="3" customWidth="1"/>
    <col min="9218" max="9218" width="3.453125" style="3" customWidth="1"/>
    <col min="9219" max="9220" width="9" style="3" customWidth="1"/>
    <col min="9221" max="9222" width="8.453125" style="3" customWidth="1"/>
    <col min="9223" max="9223" width="8.36328125" style="3" customWidth="1"/>
    <col min="9224" max="9224" width="7.36328125" style="3" customWidth="1"/>
    <col min="9225" max="9226" width="10" style="3" customWidth="1"/>
    <col min="9227" max="9227" width="17.08984375" style="3" customWidth="1"/>
    <col min="9228" max="9472" width="9" style="3" customWidth="1"/>
    <col min="9473" max="9473" width="1.6328125" style="3" customWidth="1"/>
    <col min="9474" max="9474" width="3.453125" style="3" customWidth="1"/>
    <col min="9475" max="9476" width="9" style="3" customWidth="1"/>
    <col min="9477" max="9478" width="8.453125" style="3" customWidth="1"/>
    <col min="9479" max="9479" width="8.36328125" style="3" customWidth="1"/>
    <col min="9480" max="9480" width="7.36328125" style="3" customWidth="1"/>
    <col min="9481" max="9482" width="10" style="3" customWidth="1"/>
    <col min="9483" max="9483" width="17.08984375" style="3" customWidth="1"/>
    <col min="9484" max="9728" width="9" style="3" customWidth="1"/>
    <col min="9729" max="9729" width="1.6328125" style="3" customWidth="1"/>
    <col min="9730" max="9730" width="3.453125" style="3" customWidth="1"/>
    <col min="9731" max="9732" width="9" style="3" customWidth="1"/>
    <col min="9733" max="9734" width="8.453125" style="3" customWidth="1"/>
    <col min="9735" max="9735" width="8.36328125" style="3" customWidth="1"/>
    <col min="9736" max="9736" width="7.36328125" style="3" customWidth="1"/>
    <col min="9737" max="9738" width="10" style="3" customWidth="1"/>
    <col min="9739" max="9739" width="17.08984375" style="3" customWidth="1"/>
    <col min="9740" max="9984" width="9" style="3" customWidth="1"/>
    <col min="9985" max="9985" width="1.6328125" style="3" customWidth="1"/>
    <col min="9986" max="9986" width="3.453125" style="3" customWidth="1"/>
    <col min="9987" max="9988" width="9" style="3" customWidth="1"/>
    <col min="9989" max="9990" width="8.453125" style="3" customWidth="1"/>
    <col min="9991" max="9991" width="8.36328125" style="3" customWidth="1"/>
    <col min="9992" max="9992" width="7.36328125" style="3" customWidth="1"/>
    <col min="9993" max="9994" width="10" style="3" customWidth="1"/>
    <col min="9995" max="9995" width="17.08984375" style="3" customWidth="1"/>
    <col min="9996" max="10240" width="9" style="3" customWidth="1"/>
    <col min="10241" max="10241" width="1.6328125" style="3" customWidth="1"/>
    <col min="10242" max="10242" width="3.453125" style="3" customWidth="1"/>
    <col min="10243" max="10244" width="9" style="3" customWidth="1"/>
    <col min="10245" max="10246" width="8.453125" style="3" customWidth="1"/>
    <col min="10247" max="10247" width="8.36328125" style="3" customWidth="1"/>
    <col min="10248" max="10248" width="7.36328125" style="3" customWidth="1"/>
    <col min="10249" max="10250" width="10" style="3" customWidth="1"/>
    <col min="10251" max="10251" width="17.08984375" style="3" customWidth="1"/>
    <col min="10252" max="10496" width="9" style="3" customWidth="1"/>
    <col min="10497" max="10497" width="1.6328125" style="3" customWidth="1"/>
    <col min="10498" max="10498" width="3.453125" style="3" customWidth="1"/>
    <col min="10499" max="10500" width="9" style="3" customWidth="1"/>
    <col min="10501" max="10502" width="8.453125" style="3" customWidth="1"/>
    <col min="10503" max="10503" width="8.36328125" style="3" customWidth="1"/>
    <col min="10504" max="10504" width="7.36328125" style="3" customWidth="1"/>
    <col min="10505" max="10506" width="10" style="3" customWidth="1"/>
    <col min="10507" max="10507" width="17.08984375" style="3" customWidth="1"/>
    <col min="10508" max="10752" width="9" style="3" customWidth="1"/>
    <col min="10753" max="10753" width="1.6328125" style="3" customWidth="1"/>
    <col min="10754" max="10754" width="3.453125" style="3" customWidth="1"/>
    <col min="10755" max="10756" width="9" style="3" customWidth="1"/>
    <col min="10757" max="10758" width="8.453125" style="3" customWidth="1"/>
    <col min="10759" max="10759" width="8.36328125" style="3" customWidth="1"/>
    <col min="10760" max="10760" width="7.36328125" style="3" customWidth="1"/>
    <col min="10761" max="10762" width="10" style="3" customWidth="1"/>
    <col min="10763" max="10763" width="17.08984375" style="3" customWidth="1"/>
    <col min="10764" max="11008" width="9" style="3" customWidth="1"/>
    <col min="11009" max="11009" width="1.6328125" style="3" customWidth="1"/>
    <col min="11010" max="11010" width="3.453125" style="3" customWidth="1"/>
    <col min="11011" max="11012" width="9" style="3" customWidth="1"/>
    <col min="11013" max="11014" width="8.453125" style="3" customWidth="1"/>
    <col min="11015" max="11015" width="8.36328125" style="3" customWidth="1"/>
    <col min="11016" max="11016" width="7.36328125" style="3" customWidth="1"/>
    <col min="11017" max="11018" width="10" style="3" customWidth="1"/>
    <col min="11019" max="11019" width="17.08984375" style="3" customWidth="1"/>
    <col min="11020" max="11264" width="9" style="3" customWidth="1"/>
    <col min="11265" max="11265" width="1.6328125" style="3" customWidth="1"/>
    <col min="11266" max="11266" width="3.453125" style="3" customWidth="1"/>
    <col min="11267" max="11268" width="9" style="3" customWidth="1"/>
    <col min="11269" max="11270" width="8.453125" style="3" customWidth="1"/>
    <col min="11271" max="11271" width="8.36328125" style="3" customWidth="1"/>
    <col min="11272" max="11272" width="7.36328125" style="3" customWidth="1"/>
    <col min="11273" max="11274" width="10" style="3" customWidth="1"/>
    <col min="11275" max="11275" width="17.08984375" style="3" customWidth="1"/>
    <col min="11276" max="11520" width="9" style="3" customWidth="1"/>
    <col min="11521" max="11521" width="1.6328125" style="3" customWidth="1"/>
    <col min="11522" max="11522" width="3.453125" style="3" customWidth="1"/>
    <col min="11523" max="11524" width="9" style="3" customWidth="1"/>
    <col min="11525" max="11526" width="8.453125" style="3" customWidth="1"/>
    <col min="11527" max="11527" width="8.36328125" style="3" customWidth="1"/>
    <col min="11528" max="11528" width="7.36328125" style="3" customWidth="1"/>
    <col min="11529" max="11530" width="10" style="3" customWidth="1"/>
    <col min="11531" max="11531" width="17.08984375" style="3" customWidth="1"/>
    <col min="11532" max="11776" width="9" style="3" customWidth="1"/>
    <col min="11777" max="11777" width="1.6328125" style="3" customWidth="1"/>
    <col min="11778" max="11778" width="3.453125" style="3" customWidth="1"/>
    <col min="11779" max="11780" width="9" style="3" customWidth="1"/>
    <col min="11781" max="11782" width="8.453125" style="3" customWidth="1"/>
    <col min="11783" max="11783" width="8.36328125" style="3" customWidth="1"/>
    <col min="11784" max="11784" width="7.36328125" style="3" customWidth="1"/>
    <col min="11785" max="11786" width="10" style="3" customWidth="1"/>
    <col min="11787" max="11787" width="17.08984375" style="3" customWidth="1"/>
    <col min="11788" max="12032" width="9" style="3" customWidth="1"/>
    <col min="12033" max="12033" width="1.6328125" style="3" customWidth="1"/>
    <col min="12034" max="12034" width="3.453125" style="3" customWidth="1"/>
    <col min="12035" max="12036" width="9" style="3" customWidth="1"/>
    <col min="12037" max="12038" width="8.453125" style="3" customWidth="1"/>
    <col min="12039" max="12039" width="8.36328125" style="3" customWidth="1"/>
    <col min="12040" max="12040" width="7.36328125" style="3" customWidth="1"/>
    <col min="12041" max="12042" width="10" style="3" customWidth="1"/>
    <col min="12043" max="12043" width="17.08984375" style="3" customWidth="1"/>
    <col min="12044" max="12288" width="9" style="3" customWidth="1"/>
    <col min="12289" max="12289" width="1.6328125" style="3" customWidth="1"/>
    <col min="12290" max="12290" width="3.453125" style="3" customWidth="1"/>
    <col min="12291" max="12292" width="9" style="3" customWidth="1"/>
    <col min="12293" max="12294" width="8.453125" style="3" customWidth="1"/>
    <col min="12295" max="12295" width="8.36328125" style="3" customWidth="1"/>
    <col min="12296" max="12296" width="7.36328125" style="3" customWidth="1"/>
    <col min="12297" max="12298" width="10" style="3" customWidth="1"/>
    <col min="12299" max="12299" width="17.08984375" style="3" customWidth="1"/>
    <col min="12300" max="12544" width="9" style="3" customWidth="1"/>
    <col min="12545" max="12545" width="1.6328125" style="3" customWidth="1"/>
    <col min="12546" max="12546" width="3.453125" style="3" customWidth="1"/>
    <col min="12547" max="12548" width="9" style="3" customWidth="1"/>
    <col min="12549" max="12550" width="8.453125" style="3" customWidth="1"/>
    <col min="12551" max="12551" width="8.36328125" style="3" customWidth="1"/>
    <col min="12552" max="12552" width="7.36328125" style="3" customWidth="1"/>
    <col min="12553" max="12554" width="10" style="3" customWidth="1"/>
    <col min="12555" max="12555" width="17.08984375" style="3" customWidth="1"/>
    <col min="12556" max="12800" width="9" style="3" customWidth="1"/>
    <col min="12801" max="12801" width="1.6328125" style="3" customWidth="1"/>
    <col min="12802" max="12802" width="3.453125" style="3" customWidth="1"/>
    <col min="12803" max="12804" width="9" style="3" customWidth="1"/>
    <col min="12805" max="12806" width="8.453125" style="3" customWidth="1"/>
    <col min="12807" max="12807" width="8.36328125" style="3" customWidth="1"/>
    <col min="12808" max="12808" width="7.36328125" style="3" customWidth="1"/>
    <col min="12809" max="12810" width="10" style="3" customWidth="1"/>
    <col min="12811" max="12811" width="17.08984375" style="3" customWidth="1"/>
    <col min="12812" max="13056" width="9" style="3" customWidth="1"/>
    <col min="13057" max="13057" width="1.6328125" style="3" customWidth="1"/>
    <col min="13058" max="13058" width="3.453125" style="3" customWidth="1"/>
    <col min="13059" max="13060" width="9" style="3" customWidth="1"/>
    <col min="13061" max="13062" width="8.453125" style="3" customWidth="1"/>
    <col min="13063" max="13063" width="8.36328125" style="3" customWidth="1"/>
    <col min="13064" max="13064" width="7.36328125" style="3" customWidth="1"/>
    <col min="13065" max="13066" width="10" style="3" customWidth="1"/>
    <col min="13067" max="13067" width="17.08984375" style="3" customWidth="1"/>
    <col min="13068" max="13312" width="9" style="3" customWidth="1"/>
    <col min="13313" max="13313" width="1.6328125" style="3" customWidth="1"/>
    <col min="13314" max="13314" width="3.453125" style="3" customWidth="1"/>
    <col min="13315" max="13316" width="9" style="3" customWidth="1"/>
    <col min="13317" max="13318" width="8.453125" style="3" customWidth="1"/>
    <col min="13319" max="13319" width="8.36328125" style="3" customWidth="1"/>
    <col min="13320" max="13320" width="7.36328125" style="3" customWidth="1"/>
    <col min="13321" max="13322" width="10" style="3" customWidth="1"/>
    <col min="13323" max="13323" width="17.08984375" style="3" customWidth="1"/>
    <col min="13324" max="13568" width="9" style="3" customWidth="1"/>
    <col min="13569" max="13569" width="1.6328125" style="3" customWidth="1"/>
    <col min="13570" max="13570" width="3.453125" style="3" customWidth="1"/>
    <col min="13571" max="13572" width="9" style="3" customWidth="1"/>
    <col min="13573" max="13574" width="8.453125" style="3" customWidth="1"/>
    <col min="13575" max="13575" width="8.36328125" style="3" customWidth="1"/>
    <col min="13576" max="13576" width="7.36328125" style="3" customWidth="1"/>
    <col min="13577" max="13578" width="10" style="3" customWidth="1"/>
    <col min="13579" max="13579" width="17.08984375" style="3" customWidth="1"/>
    <col min="13580" max="13824" width="9" style="3" customWidth="1"/>
    <col min="13825" max="13825" width="1.6328125" style="3" customWidth="1"/>
    <col min="13826" max="13826" width="3.453125" style="3" customWidth="1"/>
    <col min="13827" max="13828" width="9" style="3" customWidth="1"/>
    <col min="13829" max="13830" width="8.453125" style="3" customWidth="1"/>
    <col min="13831" max="13831" width="8.36328125" style="3" customWidth="1"/>
    <col min="13832" max="13832" width="7.36328125" style="3" customWidth="1"/>
    <col min="13833" max="13834" width="10" style="3" customWidth="1"/>
    <col min="13835" max="13835" width="17.08984375" style="3" customWidth="1"/>
    <col min="13836" max="14080" width="9" style="3" customWidth="1"/>
    <col min="14081" max="14081" width="1.6328125" style="3" customWidth="1"/>
    <col min="14082" max="14082" width="3.453125" style="3" customWidth="1"/>
    <col min="14083" max="14084" width="9" style="3" customWidth="1"/>
    <col min="14085" max="14086" width="8.453125" style="3" customWidth="1"/>
    <col min="14087" max="14087" width="8.36328125" style="3" customWidth="1"/>
    <col min="14088" max="14088" width="7.36328125" style="3" customWidth="1"/>
    <col min="14089" max="14090" width="10" style="3" customWidth="1"/>
    <col min="14091" max="14091" width="17.08984375" style="3" customWidth="1"/>
    <col min="14092" max="14336" width="9" style="3" customWidth="1"/>
    <col min="14337" max="14337" width="1.6328125" style="3" customWidth="1"/>
    <col min="14338" max="14338" width="3.453125" style="3" customWidth="1"/>
    <col min="14339" max="14340" width="9" style="3" customWidth="1"/>
    <col min="14341" max="14342" width="8.453125" style="3" customWidth="1"/>
    <col min="14343" max="14343" width="8.36328125" style="3" customWidth="1"/>
    <col min="14344" max="14344" width="7.36328125" style="3" customWidth="1"/>
    <col min="14345" max="14346" width="10" style="3" customWidth="1"/>
    <col min="14347" max="14347" width="17.08984375" style="3" customWidth="1"/>
    <col min="14348" max="14592" width="9" style="3" customWidth="1"/>
    <col min="14593" max="14593" width="1.6328125" style="3" customWidth="1"/>
    <col min="14594" max="14594" width="3.453125" style="3" customWidth="1"/>
    <col min="14595" max="14596" width="9" style="3" customWidth="1"/>
    <col min="14597" max="14598" width="8.453125" style="3" customWidth="1"/>
    <col min="14599" max="14599" width="8.36328125" style="3" customWidth="1"/>
    <col min="14600" max="14600" width="7.36328125" style="3" customWidth="1"/>
    <col min="14601" max="14602" width="10" style="3" customWidth="1"/>
    <col min="14603" max="14603" width="17.08984375" style="3" customWidth="1"/>
    <col min="14604" max="14848" width="9" style="3" customWidth="1"/>
    <col min="14849" max="14849" width="1.6328125" style="3" customWidth="1"/>
    <col min="14850" max="14850" width="3.453125" style="3" customWidth="1"/>
    <col min="14851" max="14852" width="9" style="3" customWidth="1"/>
    <col min="14853" max="14854" width="8.453125" style="3" customWidth="1"/>
    <col min="14855" max="14855" width="8.36328125" style="3" customWidth="1"/>
    <col min="14856" max="14856" width="7.36328125" style="3" customWidth="1"/>
    <col min="14857" max="14858" width="10" style="3" customWidth="1"/>
    <col min="14859" max="14859" width="17.08984375" style="3" customWidth="1"/>
    <col min="14860" max="15104" width="9" style="3" customWidth="1"/>
    <col min="15105" max="15105" width="1.6328125" style="3" customWidth="1"/>
    <col min="15106" max="15106" width="3.453125" style="3" customWidth="1"/>
    <col min="15107" max="15108" width="9" style="3" customWidth="1"/>
    <col min="15109" max="15110" width="8.453125" style="3" customWidth="1"/>
    <col min="15111" max="15111" width="8.36328125" style="3" customWidth="1"/>
    <col min="15112" max="15112" width="7.36328125" style="3" customWidth="1"/>
    <col min="15113" max="15114" width="10" style="3" customWidth="1"/>
    <col min="15115" max="15115" width="17.08984375" style="3" customWidth="1"/>
    <col min="15116" max="15360" width="9" style="3" customWidth="1"/>
    <col min="15361" max="15361" width="1.6328125" style="3" customWidth="1"/>
    <col min="15362" max="15362" width="3.453125" style="3" customWidth="1"/>
    <col min="15363" max="15364" width="9" style="3" customWidth="1"/>
    <col min="15365" max="15366" width="8.453125" style="3" customWidth="1"/>
    <col min="15367" max="15367" width="8.36328125" style="3" customWidth="1"/>
    <col min="15368" max="15368" width="7.36328125" style="3" customWidth="1"/>
    <col min="15369" max="15370" width="10" style="3" customWidth="1"/>
    <col min="15371" max="15371" width="17.08984375" style="3" customWidth="1"/>
    <col min="15372" max="15616" width="9" style="3" customWidth="1"/>
    <col min="15617" max="15617" width="1.6328125" style="3" customWidth="1"/>
    <col min="15618" max="15618" width="3.453125" style="3" customWidth="1"/>
    <col min="15619" max="15620" width="9" style="3" customWidth="1"/>
    <col min="15621" max="15622" width="8.453125" style="3" customWidth="1"/>
    <col min="15623" max="15623" width="8.36328125" style="3" customWidth="1"/>
    <col min="15624" max="15624" width="7.36328125" style="3" customWidth="1"/>
    <col min="15625" max="15626" width="10" style="3" customWidth="1"/>
    <col min="15627" max="15627" width="17.08984375" style="3" customWidth="1"/>
    <col min="15628" max="15872" width="9" style="3" customWidth="1"/>
    <col min="15873" max="15873" width="1.6328125" style="3" customWidth="1"/>
    <col min="15874" max="15874" width="3.453125" style="3" customWidth="1"/>
    <col min="15875" max="15876" width="9" style="3" customWidth="1"/>
    <col min="15877" max="15878" width="8.453125" style="3" customWidth="1"/>
    <col min="15879" max="15879" width="8.36328125" style="3" customWidth="1"/>
    <col min="15880" max="15880" width="7.36328125" style="3" customWidth="1"/>
    <col min="15881" max="15882" width="10" style="3" customWidth="1"/>
    <col min="15883" max="15883" width="17.08984375" style="3" customWidth="1"/>
    <col min="15884" max="16128" width="9" style="3" customWidth="1"/>
    <col min="16129" max="16129" width="1.6328125" style="3" customWidth="1"/>
    <col min="16130" max="16130" width="3.453125" style="3" customWidth="1"/>
    <col min="16131" max="16132" width="9" style="3" customWidth="1"/>
    <col min="16133" max="16134" width="8.453125" style="3" customWidth="1"/>
    <col min="16135" max="16135" width="8.36328125" style="3" customWidth="1"/>
    <col min="16136" max="16136" width="7.36328125" style="3" customWidth="1"/>
    <col min="16137" max="16138" width="10" style="3" customWidth="1"/>
    <col min="16139" max="16139" width="17.08984375" style="3" customWidth="1"/>
    <col min="16140" max="16384" width="9" style="3" customWidth="1"/>
  </cols>
  <sheetData>
    <row r="1" spans="2:11" ht="18" customHeight="1">
      <c r="B1" s="59" t="s">
        <v>458</v>
      </c>
      <c r="C1" s="59"/>
      <c r="D1" s="16"/>
      <c r="H1" s="1197" t="s">
        <v>165</v>
      </c>
      <c r="I1" s="1197"/>
      <c r="J1" s="1197"/>
      <c r="K1" s="1197"/>
    </row>
    <row r="2" spans="2:11" ht="41.25" customHeight="1">
      <c r="B2" s="1232" t="s">
        <v>257</v>
      </c>
      <c r="C2" s="1233"/>
      <c r="D2" s="1233"/>
      <c r="E2" s="1233"/>
      <c r="F2" s="1233"/>
      <c r="G2" s="1233"/>
      <c r="H2" s="1233"/>
      <c r="I2" s="1233"/>
      <c r="J2" s="1233"/>
      <c r="K2" s="1233"/>
    </row>
    <row r="3" spans="2:11" ht="6" customHeight="1">
      <c r="B3" s="1263"/>
      <c r="C3" s="1263"/>
      <c r="D3" s="1263"/>
      <c r="E3" s="1264"/>
      <c r="F3" s="1198"/>
      <c r="G3" s="33"/>
    </row>
    <row r="4" spans="2:11" ht="15" customHeight="1">
      <c r="B4" s="1263"/>
      <c r="C4" s="1263"/>
      <c r="D4" s="1263"/>
      <c r="E4" s="1264"/>
      <c r="F4" s="1198"/>
      <c r="G4" s="33"/>
      <c r="H4" s="1295" t="s">
        <v>258</v>
      </c>
      <c r="I4" s="1295"/>
      <c r="J4" s="1266"/>
      <c r="K4" s="1266"/>
    </row>
    <row r="5" spans="2:11" ht="15" customHeight="1">
      <c r="B5" s="1263"/>
      <c r="C5" s="1263"/>
      <c r="D5" s="1263"/>
      <c r="E5" s="1264"/>
      <c r="F5" s="1198"/>
      <c r="G5" s="55"/>
      <c r="H5" s="1295"/>
      <c r="I5" s="1295"/>
      <c r="J5" s="1266"/>
      <c r="K5" s="1266"/>
    </row>
    <row r="6" spans="2:11" ht="6" customHeight="1">
      <c r="B6" s="16"/>
      <c r="C6" s="16"/>
      <c r="D6" s="16"/>
      <c r="E6" s="16"/>
      <c r="F6" s="16"/>
      <c r="G6" s="16"/>
      <c r="H6" s="16"/>
      <c r="I6" s="16"/>
      <c r="J6" s="16"/>
      <c r="K6" s="16"/>
    </row>
    <row r="7" spans="2:11" s="16" customFormat="1" ht="24.75" customHeight="1">
      <c r="B7" s="39"/>
      <c r="C7" s="1224" t="s">
        <v>50</v>
      </c>
      <c r="D7" s="1224"/>
      <c r="E7" s="1224" t="s">
        <v>209</v>
      </c>
      <c r="F7" s="1224"/>
      <c r="G7" s="1224" t="s">
        <v>190</v>
      </c>
      <c r="H7" s="1267"/>
      <c r="I7" s="1293" t="s">
        <v>69</v>
      </c>
      <c r="J7" s="1294"/>
      <c r="K7" s="56" t="s">
        <v>181</v>
      </c>
    </row>
    <row r="8" spans="2:11" s="16" customFormat="1" ht="17.25" customHeight="1">
      <c r="B8" s="39">
        <f t="shared" ref="B8:B47" si="0">ROW()-7</f>
        <v>1</v>
      </c>
      <c r="C8" s="1224"/>
      <c r="D8" s="1224"/>
      <c r="E8" s="1270"/>
      <c r="F8" s="1204"/>
      <c r="G8" s="1224"/>
      <c r="H8" s="1267"/>
      <c r="I8" s="1271"/>
      <c r="J8" s="1272"/>
      <c r="K8" s="54"/>
    </row>
    <row r="9" spans="2:11" s="16" customFormat="1" ht="17.25" customHeight="1">
      <c r="B9" s="39">
        <f t="shared" si="0"/>
        <v>2</v>
      </c>
      <c r="C9" s="1224"/>
      <c r="D9" s="1224"/>
      <c r="E9" s="1270"/>
      <c r="F9" s="1204"/>
      <c r="G9" s="1224"/>
      <c r="H9" s="1267"/>
      <c r="I9" s="1271"/>
      <c r="J9" s="1272"/>
      <c r="K9" s="54"/>
    </row>
    <row r="10" spans="2:11" s="16" customFormat="1" ht="17.25" customHeight="1">
      <c r="B10" s="39">
        <f t="shared" si="0"/>
        <v>3</v>
      </c>
      <c r="C10" s="1267"/>
      <c r="D10" s="1273"/>
      <c r="E10" s="1274"/>
      <c r="F10" s="1275"/>
      <c r="G10" s="1267"/>
      <c r="H10" s="1276"/>
      <c r="I10" s="1271"/>
      <c r="J10" s="1277"/>
      <c r="K10" s="54"/>
    </row>
    <row r="11" spans="2:11" s="16" customFormat="1" ht="17.25" customHeight="1">
      <c r="B11" s="39">
        <f t="shared" si="0"/>
        <v>4</v>
      </c>
      <c r="C11" s="1267"/>
      <c r="D11" s="1273"/>
      <c r="E11" s="1274"/>
      <c r="F11" s="1275"/>
      <c r="G11" s="1267"/>
      <c r="H11" s="1276"/>
      <c r="I11" s="1271"/>
      <c r="J11" s="1277"/>
      <c r="K11" s="54"/>
    </row>
    <row r="12" spans="2:11" s="16" customFormat="1" ht="17.25" customHeight="1">
      <c r="B12" s="39">
        <f t="shared" si="0"/>
        <v>5</v>
      </c>
      <c r="C12" s="1267"/>
      <c r="D12" s="1273"/>
      <c r="E12" s="1274"/>
      <c r="F12" s="1275"/>
      <c r="G12" s="1267"/>
      <c r="H12" s="1276"/>
      <c r="I12" s="1271"/>
      <c r="J12" s="1277"/>
      <c r="K12" s="54"/>
    </row>
    <row r="13" spans="2:11" s="16" customFormat="1" ht="17.25" customHeight="1">
      <c r="B13" s="39">
        <f t="shared" si="0"/>
        <v>6</v>
      </c>
      <c r="C13" s="1267"/>
      <c r="D13" s="1273"/>
      <c r="E13" s="1274"/>
      <c r="F13" s="1275"/>
      <c r="G13" s="1267"/>
      <c r="H13" s="1276"/>
      <c r="I13" s="1271"/>
      <c r="J13" s="1277"/>
      <c r="K13" s="57"/>
    </row>
    <row r="14" spans="2:11" s="16" customFormat="1" ht="17.25" customHeight="1">
      <c r="B14" s="39">
        <f t="shared" si="0"/>
        <v>7</v>
      </c>
      <c r="C14" s="1224"/>
      <c r="D14" s="1224"/>
      <c r="E14" s="1224"/>
      <c r="F14" s="1224"/>
      <c r="G14" s="1224"/>
      <c r="H14" s="1267"/>
      <c r="I14" s="1278"/>
      <c r="J14" s="1279"/>
      <c r="K14" s="57"/>
    </row>
    <row r="15" spans="2:11" s="16" customFormat="1" ht="17.25" customHeight="1">
      <c r="B15" s="39">
        <f t="shared" si="0"/>
        <v>8</v>
      </c>
      <c r="C15" s="1224"/>
      <c r="D15" s="1224"/>
      <c r="E15" s="1224"/>
      <c r="F15" s="1224"/>
      <c r="G15" s="1224"/>
      <c r="H15" s="1267"/>
      <c r="I15" s="1280"/>
      <c r="J15" s="1272"/>
      <c r="K15" s="57"/>
    </row>
    <row r="16" spans="2:11" s="16" customFormat="1" ht="17.25" customHeight="1">
      <c r="B16" s="39">
        <f t="shared" si="0"/>
        <v>9</v>
      </c>
      <c r="C16" s="1224"/>
      <c r="D16" s="1224"/>
      <c r="E16" s="1224"/>
      <c r="F16" s="1224"/>
      <c r="G16" s="1224"/>
      <c r="H16" s="1267"/>
      <c r="I16" s="1280"/>
      <c r="J16" s="1272"/>
      <c r="K16" s="57"/>
    </row>
    <row r="17" spans="2:11" s="16" customFormat="1" ht="17.25" customHeight="1">
      <c r="B17" s="39">
        <f t="shared" si="0"/>
        <v>10</v>
      </c>
      <c r="C17" s="1224"/>
      <c r="D17" s="1224"/>
      <c r="E17" s="1224"/>
      <c r="F17" s="1224"/>
      <c r="G17" s="1224"/>
      <c r="H17" s="1267"/>
      <c r="I17" s="1281"/>
      <c r="J17" s="1282"/>
      <c r="K17" s="57"/>
    </row>
    <row r="18" spans="2:11" s="16" customFormat="1" ht="17.25" customHeight="1">
      <c r="B18" s="39">
        <f t="shared" si="0"/>
        <v>11</v>
      </c>
      <c r="C18" s="1267"/>
      <c r="D18" s="1273"/>
      <c r="E18" s="1274"/>
      <c r="F18" s="1275"/>
      <c r="G18" s="1224"/>
      <c r="H18" s="1267"/>
      <c r="I18" s="1271"/>
      <c r="J18" s="1277"/>
      <c r="K18" s="54"/>
    </row>
    <row r="19" spans="2:11" s="16" customFormat="1" ht="17.25" customHeight="1">
      <c r="B19" s="39">
        <f t="shared" si="0"/>
        <v>12</v>
      </c>
      <c r="C19" s="1224"/>
      <c r="D19" s="1224"/>
      <c r="E19" s="1270"/>
      <c r="F19" s="1204"/>
      <c r="G19" s="1224"/>
      <c r="H19" s="1267"/>
      <c r="I19" s="1271"/>
      <c r="J19" s="1272"/>
      <c r="K19" s="54"/>
    </row>
    <row r="20" spans="2:11" s="16" customFormat="1" ht="17.25" customHeight="1">
      <c r="B20" s="39">
        <f t="shared" si="0"/>
        <v>13</v>
      </c>
      <c r="C20" s="1267"/>
      <c r="D20" s="1273"/>
      <c r="E20" s="1274"/>
      <c r="F20" s="1275"/>
      <c r="G20" s="1267"/>
      <c r="H20" s="1276"/>
      <c r="I20" s="1271"/>
      <c r="J20" s="1277"/>
      <c r="K20" s="54"/>
    </row>
    <row r="21" spans="2:11" s="16" customFormat="1" ht="17.25" customHeight="1">
      <c r="B21" s="39">
        <f t="shared" si="0"/>
        <v>14</v>
      </c>
      <c r="C21" s="1224"/>
      <c r="D21" s="1224"/>
      <c r="E21" s="1270"/>
      <c r="F21" s="1204"/>
      <c r="G21" s="1224"/>
      <c r="H21" s="1267"/>
      <c r="I21" s="1271"/>
      <c r="J21" s="1272"/>
      <c r="K21" s="54"/>
    </row>
    <row r="22" spans="2:11" s="16" customFormat="1" ht="17.25" customHeight="1">
      <c r="B22" s="39">
        <f t="shared" si="0"/>
        <v>15</v>
      </c>
      <c r="C22" s="1224"/>
      <c r="D22" s="1224"/>
      <c r="E22" s="1274"/>
      <c r="F22" s="1273"/>
      <c r="G22" s="1224"/>
      <c r="H22" s="1267"/>
      <c r="I22" s="1271"/>
      <c r="J22" s="1272"/>
      <c r="K22" s="57"/>
    </row>
    <row r="23" spans="2:11" s="16" customFormat="1" ht="17.25" customHeight="1">
      <c r="B23" s="39">
        <f t="shared" si="0"/>
        <v>16</v>
      </c>
      <c r="C23" s="1224"/>
      <c r="D23" s="1224"/>
      <c r="E23" s="1283"/>
      <c r="F23" s="1224"/>
      <c r="G23" s="1224"/>
      <c r="H23" s="1267"/>
      <c r="I23" s="1271"/>
      <c r="J23" s="1272"/>
      <c r="K23" s="57"/>
    </row>
    <row r="24" spans="2:11" s="16" customFormat="1" ht="17.25" customHeight="1">
      <c r="B24" s="39">
        <f t="shared" si="0"/>
        <v>17</v>
      </c>
      <c r="C24" s="1224"/>
      <c r="D24" s="1224"/>
      <c r="E24" s="1224"/>
      <c r="F24" s="1224"/>
      <c r="G24" s="1224"/>
      <c r="H24" s="1267"/>
      <c r="I24" s="1271"/>
      <c r="J24" s="1272"/>
      <c r="K24" s="57"/>
    </row>
    <row r="25" spans="2:11" s="16" customFormat="1" ht="17.25" customHeight="1">
      <c r="B25" s="39">
        <f t="shared" si="0"/>
        <v>18</v>
      </c>
      <c r="C25" s="1224"/>
      <c r="D25" s="1224"/>
      <c r="E25" s="1224"/>
      <c r="F25" s="1224"/>
      <c r="G25" s="1224"/>
      <c r="H25" s="1267"/>
      <c r="I25" s="1271"/>
      <c r="J25" s="1272"/>
      <c r="K25" s="57"/>
    </row>
    <row r="26" spans="2:11" s="16" customFormat="1" ht="17.25" customHeight="1">
      <c r="B26" s="39">
        <f t="shared" si="0"/>
        <v>19</v>
      </c>
      <c r="C26" s="1224"/>
      <c r="D26" s="1224"/>
      <c r="E26" s="1224"/>
      <c r="F26" s="1224"/>
      <c r="G26" s="1224"/>
      <c r="H26" s="1267"/>
      <c r="I26" s="1271"/>
      <c r="J26" s="1272"/>
      <c r="K26" s="57"/>
    </row>
    <row r="27" spans="2:11" s="16" customFormat="1" ht="17.25" customHeight="1">
      <c r="B27" s="39">
        <f t="shared" si="0"/>
        <v>20</v>
      </c>
      <c r="C27" s="1224"/>
      <c r="D27" s="1224"/>
      <c r="E27" s="1224"/>
      <c r="F27" s="1224"/>
      <c r="G27" s="1224"/>
      <c r="H27" s="1267"/>
      <c r="I27" s="1271"/>
      <c r="J27" s="1272"/>
      <c r="K27" s="57"/>
    </row>
    <row r="28" spans="2:11" s="16" customFormat="1" ht="17.25" customHeight="1">
      <c r="B28" s="39">
        <f t="shared" si="0"/>
        <v>21</v>
      </c>
      <c r="C28" s="1224"/>
      <c r="D28" s="1224"/>
      <c r="E28" s="1284"/>
      <c r="F28" s="1285"/>
      <c r="G28" s="1224"/>
      <c r="H28" s="1267"/>
      <c r="I28" s="1286"/>
      <c r="J28" s="1287"/>
      <c r="K28" s="54"/>
    </row>
    <row r="29" spans="2:11" s="16" customFormat="1" ht="17.25" customHeight="1">
      <c r="B29" s="39">
        <f t="shared" si="0"/>
        <v>22</v>
      </c>
      <c r="C29" s="1224"/>
      <c r="D29" s="1224"/>
      <c r="E29" s="1284"/>
      <c r="F29" s="1285"/>
      <c r="G29" s="1224"/>
      <c r="H29" s="1267"/>
      <c r="I29" s="1271"/>
      <c r="J29" s="1272"/>
      <c r="K29" s="54"/>
    </row>
    <row r="30" spans="2:11" s="16" customFormat="1" ht="17.25" customHeight="1">
      <c r="B30" s="39">
        <f t="shared" si="0"/>
        <v>23</v>
      </c>
      <c r="C30" s="1224"/>
      <c r="D30" s="1224"/>
      <c r="E30" s="1284"/>
      <c r="F30" s="1285"/>
      <c r="G30" s="1224"/>
      <c r="H30" s="1267"/>
      <c r="I30" s="1271"/>
      <c r="J30" s="1272"/>
      <c r="K30" s="54"/>
    </row>
    <row r="31" spans="2:11" s="16" customFormat="1" ht="17.25" customHeight="1">
      <c r="B31" s="39">
        <f t="shared" si="0"/>
        <v>24</v>
      </c>
      <c r="C31" s="1224"/>
      <c r="D31" s="1224"/>
      <c r="E31" s="1284"/>
      <c r="F31" s="1285"/>
      <c r="G31" s="1224"/>
      <c r="H31" s="1267"/>
      <c r="I31" s="1271"/>
      <c r="J31" s="1272"/>
      <c r="K31" s="54"/>
    </row>
    <row r="32" spans="2:11" s="16" customFormat="1" ht="17.25" customHeight="1">
      <c r="B32" s="39">
        <f t="shared" si="0"/>
        <v>25</v>
      </c>
      <c r="C32" s="1224"/>
      <c r="D32" s="1224"/>
      <c r="E32" s="1284"/>
      <c r="F32" s="1285"/>
      <c r="G32" s="1224"/>
      <c r="H32" s="1267"/>
      <c r="I32" s="1271"/>
      <c r="J32" s="1272"/>
      <c r="K32" s="54"/>
    </row>
    <row r="33" spans="2:11" s="16" customFormat="1" ht="17.25" customHeight="1">
      <c r="B33" s="39">
        <f t="shared" si="0"/>
        <v>26</v>
      </c>
      <c r="C33" s="1224"/>
      <c r="D33" s="1224"/>
      <c r="E33" s="1284"/>
      <c r="F33" s="1285"/>
      <c r="G33" s="1224"/>
      <c r="H33" s="1267"/>
      <c r="I33" s="1271"/>
      <c r="J33" s="1272"/>
      <c r="K33" s="54"/>
    </row>
    <row r="34" spans="2:11" s="16" customFormat="1" ht="17.25" customHeight="1">
      <c r="B34" s="39">
        <f t="shared" si="0"/>
        <v>27</v>
      </c>
      <c r="C34" s="1224"/>
      <c r="D34" s="1224"/>
      <c r="E34" s="1284"/>
      <c r="F34" s="1285"/>
      <c r="G34" s="1224"/>
      <c r="H34" s="1267"/>
      <c r="I34" s="1271"/>
      <c r="J34" s="1272"/>
      <c r="K34" s="54"/>
    </row>
    <row r="35" spans="2:11" s="16" customFormat="1" ht="17.25" customHeight="1">
      <c r="B35" s="39">
        <f t="shared" si="0"/>
        <v>28</v>
      </c>
      <c r="C35" s="1224"/>
      <c r="D35" s="1224"/>
      <c r="E35" s="1284"/>
      <c r="F35" s="1285"/>
      <c r="G35" s="1224"/>
      <c r="H35" s="1267"/>
      <c r="I35" s="1271"/>
      <c r="J35" s="1272"/>
      <c r="K35" s="54"/>
    </row>
    <row r="36" spans="2:11" s="16" customFormat="1" ht="17.25" customHeight="1">
      <c r="B36" s="39">
        <f t="shared" si="0"/>
        <v>29</v>
      </c>
      <c r="C36" s="1224"/>
      <c r="D36" s="1224"/>
      <c r="E36" s="1284"/>
      <c r="F36" s="1285"/>
      <c r="G36" s="1224"/>
      <c r="H36" s="1267"/>
      <c r="I36" s="1271"/>
      <c r="J36" s="1272"/>
      <c r="K36" s="54"/>
    </row>
    <row r="37" spans="2:11" s="16" customFormat="1" ht="17.25" customHeight="1">
      <c r="B37" s="39">
        <f t="shared" si="0"/>
        <v>30</v>
      </c>
      <c r="C37" s="1224"/>
      <c r="D37" s="1224"/>
      <c r="E37" s="1284"/>
      <c r="F37" s="1285"/>
      <c r="G37" s="1224"/>
      <c r="H37" s="1267"/>
      <c r="I37" s="1271"/>
      <c r="J37" s="1272"/>
      <c r="K37" s="54"/>
    </row>
    <row r="38" spans="2:11" s="16" customFormat="1" ht="17.25" customHeight="1">
      <c r="B38" s="39">
        <f t="shared" si="0"/>
        <v>31</v>
      </c>
      <c r="C38" s="1224"/>
      <c r="D38" s="1224"/>
      <c r="E38" s="1284"/>
      <c r="F38" s="1285"/>
      <c r="G38" s="1224"/>
      <c r="H38" s="1267"/>
      <c r="I38" s="1271"/>
      <c r="J38" s="1272"/>
      <c r="K38" s="54"/>
    </row>
    <row r="39" spans="2:11" s="16" customFormat="1" ht="17.25" customHeight="1">
      <c r="B39" s="39">
        <f t="shared" si="0"/>
        <v>32</v>
      </c>
      <c r="C39" s="1224"/>
      <c r="D39" s="1224"/>
      <c r="E39" s="1284"/>
      <c r="F39" s="1285"/>
      <c r="G39" s="1224"/>
      <c r="H39" s="1267"/>
      <c r="I39" s="1271"/>
      <c r="J39" s="1272"/>
      <c r="K39" s="54"/>
    </row>
    <row r="40" spans="2:11" s="16" customFormat="1" ht="17.25" customHeight="1">
      <c r="B40" s="39">
        <f t="shared" si="0"/>
        <v>33</v>
      </c>
      <c r="C40" s="1224"/>
      <c r="D40" s="1224"/>
      <c r="E40" s="1284"/>
      <c r="F40" s="1285"/>
      <c r="G40" s="1224"/>
      <c r="H40" s="1267"/>
      <c r="I40" s="1271"/>
      <c r="J40" s="1272"/>
      <c r="K40" s="54"/>
    </row>
    <row r="41" spans="2:11" s="16" customFormat="1" ht="17.25" customHeight="1">
      <c r="B41" s="39">
        <f t="shared" si="0"/>
        <v>34</v>
      </c>
      <c r="C41" s="1224"/>
      <c r="D41" s="1224"/>
      <c r="E41" s="1284"/>
      <c r="F41" s="1285"/>
      <c r="G41" s="1224"/>
      <c r="H41" s="1267"/>
      <c r="I41" s="1271"/>
      <c r="J41" s="1272"/>
      <c r="K41" s="57"/>
    </row>
    <row r="42" spans="2:11" s="16" customFormat="1" ht="17.25" customHeight="1">
      <c r="B42" s="39">
        <f t="shared" si="0"/>
        <v>35</v>
      </c>
      <c r="C42" s="1224"/>
      <c r="D42" s="1224"/>
      <c r="E42" s="1284"/>
      <c r="F42" s="1285"/>
      <c r="G42" s="1224"/>
      <c r="H42" s="1267"/>
      <c r="I42" s="1271"/>
      <c r="J42" s="1272"/>
      <c r="K42" s="57"/>
    </row>
    <row r="43" spans="2:11" s="16" customFormat="1" ht="17.25" customHeight="1">
      <c r="B43" s="39">
        <f t="shared" si="0"/>
        <v>36</v>
      </c>
      <c r="C43" s="1224"/>
      <c r="D43" s="1224"/>
      <c r="E43" s="1224"/>
      <c r="F43" s="1224"/>
      <c r="G43" s="1224"/>
      <c r="H43" s="1267"/>
      <c r="I43" s="1271"/>
      <c r="J43" s="1272"/>
      <c r="K43" s="57"/>
    </row>
    <row r="44" spans="2:11" s="16" customFormat="1" ht="17.25" customHeight="1">
      <c r="B44" s="39">
        <f t="shared" si="0"/>
        <v>37</v>
      </c>
      <c r="C44" s="1224"/>
      <c r="D44" s="1224"/>
      <c r="E44" s="1224"/>
      <c r="F44" s="1224"/>
      <c r="G44" s="1224"/>
      <c r="H44" s="1267"/>
      <c r="I44" s="1271"/>
      <c r="J44" s="1272"/>
      <c r="K44" s="57"/>
    </row>
    <row r="45" spans="2:11" s="16" customFormat="1" ht="17.25" customHeight="1">
      <c r="B45" s="39">
        <f t="shared" si="0"/>
        <v>38</v>
      </c>
      <c r="C45" s="1224"/>
      <c r="D45" s="1224"/>
      <c r="E45" s="1224"/>
      <c r="F45" s="1224"/>
      <c r="G45" s="1224"/>
      <c r="H45" s="1267"/>
      <c r="I45" s="1271"/>
      <c r="J45" s="1272"/>
      <c r="K45" s="57"/>
    </row>
    <row r="46" spans="2:11" s="16" customFormat="1" ht="17.25" customHeight="1">
      <c r="B46" s="39">
        <f t="shared" si="0"/>
        <v>39</v>
      </c>
      <c r="C46" s="1224"/>
      <c r="D46" s="1224"/>
      <c r="E46" s="1224"/>
      <c r="F46" s="1224"/>
      <c r="G46" s="1224"/>
      <c r="H46" s="1267"/>
      <c r="I46" s="1271"/>
      <c r="J46" s="1272"/>
      <c r="K46" s="57"/>
    </row>
    <row r="47" spans="2:11" s="16" customFormat="1" ht="17.25" customHeight="1">
      <c r="B47" s="39">
        <f t="shared" si="0"/>
        <v>40</v>
      </c>
      <c r="C47" s="1224"/>
      <c r="D47" s="1224"/>
      <c r="E47" s="1224"/>
      <c r="F47" s="1224"/>
      <c r="G47" s="1224"/>
      <c r="H47" s="1267"/>
      <c r="I47" s="1290"/>
      <c r="J47" s="1291"/>
      <c r="K47" s="57"/>
    </row>
    <row r="48" spans="2:11" ht="13.5" customHeight="1">
      <c r="B48" s="1288" t="s">
        <v>140</v>
      </c>
      <c r="C48" s="1289"/>
      <c r="D48" s="1289"/>
      <c r="E48" s="1289"/>
      <c r="F48" s="1289"/>
      <c r="G48" s="1289"/>
      <c r="H48" s="1289"/>
      <c r="I48" s="1289"/>
      <c r="J48" s="1289"/>
      <c r="K48" s="1289"/>
    </row>
    <row r="49" spans="2:11" ht="13.5" customHeight="1">
      <c r="B49" s="1289"/>
      <c r="C49" s="1289"/>
      <c r="D49" s="1289"/>
      <c r="E49" s="1289"/>
      <c r="F49" s="1289"/>
      <c r="G49" s="1289"/>
      <c r="H49" s="1289"/>
      <c r="I49" s="1289"/>
      <c r="J49" s="1289"/>
      <c r="K49" s="1289"/>
    </row>
  </sheetData>
  <mergeCells count="175">
    <mergeCell ref="C47:D47"/>
    <mergeCell ref="E47:F47"/>
    <mergeCell ref="G47:H47"/>
    <mergeCell ref="I47:J47"/>
    <mergeCell ref="H4:I5"/>
    <mergeCell ref="J4:K5"/>
    <mergeCell ref="B48:K49"/>
    <mergeCell ref="C44:D44"/>
    <mergeCell ref="E44:F44"/>
    <mergeCell ref="G44:H44"/>
    <mergeCell ref="I44:J44"/>
    <mergeCell ref="C45:D45"/>
    <mergeCell ref="E45:F45"/>
    <mergeCell ref="G45:H45"/>
    <mergeCell ref="I45:J45"/>
    <mergeCell ref="C46:D46"/>
    <mergeCell ref="E46:F46"/>
    <mergeCell ref="G46:H46"/>
    <mergeCell ref="I46:J46"/>
    <mergeCell ref="C41:D41"/>
    <mergeCell ref="E41:F41"/>
    <mergeCell ref="G41:H41"/>
    <mergeCell ref="I41:J41"/>
    <mergeCell ref="C42:D42"/>
    <mergeCell ref="E42:F42"/>
    <mergeCell ref="G42:H42"/>
    <mergeCell ref="I42:J42"/>
    <mergeCell ref="C43:D43"/>
    <mergeCell ref="E43:F43"/>
    <mergeCell ref="G43:H43"/>
    <mergeCell ref="I43:J43"/>
    <mergeCell ref="C38:D38"/>
    <mergeCell ref="E38:F38"/>
    <mergeCell ref="G38:H38"/>
    <mergeCell ref="I38:J38"/>
    <mergeCell ref="C39:D39"/>
    <mergeCell ref="E39:F39"/>
    <mergeCell ref="G39:H39"/>
    <mergeCell ref="I39:J39"/>
    <mergeCell ref="C40:D40"/>
    <mergeCell ref="E40:F40"/>
    <mergeCell ref="G40:H40"/>
    <mergeCell ref="I40:J40"/>
    <mergeCell ref="C35:D35"/>
    <mergeCell ref="E35:F35"/>
    <mergeCell ref="G35:H35"/>
    <mergeCell ref="I35:J35"/>
    <mergeCell ref="C36:D36"/>
    <mergeCell ref="E36:F36"/>
    <mergeCell ref="G36:H36"/>
    <mergeCell ref="I36:J36"/>
    <mergeCell ref="C37:D37"/>
    <mergeCell ref="E37:F37"/>
    <mergeCell ref="G37:H37"/>
    <mergeCell ref="I37:J37"/>
    <mergeCell ref="C32:D32"/>
    <mergeCell ref="E32:F32"/>
    <mergeCell ref="G32:H32"/>
    <mergeCell ref="I32:J32"/>
    <mergeCell ref="C33:D33"/>
    <mergeCell ref="E33:F33"/>
    <mergeCell ref="G33:H33"/>
    <mergeCell ref="I33:J33"/>
    <mergeCell ref="C34:D34"/>
    <mergeCell ref="E34:F34"/>
    <mergeCell ref="G34:H34"/>
    <mergeCell ref="I34:J34"/>
    <mergeCell ref="C29:D29"/>
    <mergeCell ref="E29:F29"/>
    <mergeCell ref="G29:H29"/>
    <mergeCell ref="I29:J29"/>
    <mergeCell ref="C30:D30"/>
    <mergeCell ref="E30:F30"/>
    <mergeCell ref="G30:H30"/>
    <mergeCell ref="I30:J30"/>
    <mergeCell ref="C31:D31"/>
    <mergeCell ref="E31:F31"/>
    <mergeCell ref="G31:H31"/>
    <mergeCell ref="I31:J31"/>
    <mergeCell ref="C26:D26"/>
    <mergeCell ref="E26:F26"/>
    <mergeCell ref="G26:H26"/>
    <mergeCell ref="I26:J26"/>
    <mergeCell ref="C27:D27"/>
    <mergeCell ref="E27:F27"/>
    <mergeCell ref="G27:H27"/>
    <mergeCell ref="I27:J27"/>
    <mergeCell ref="C28:D28"/>
    <mergeCell ref="E28:F28"/>
    <mergeCell ref="G28:H28"/>
    <mergeCell ref="I28:J28"/>
    <mergeCell ref="C23:D23"/>
    <mergeCell ref="E23:F23"/>
    <mergeCell ref="G23:H23"/>
    <mergeCell ref="I23:J23"/>
    <mergeCell ref="C24:D24"/>
    <mergeCell ref="E24:F24"/>
    <mergeCell ref="G24:H24"/>
    <mergeCell ref="I24:J24"/>
    <mergeCell ref="C25:D25"/>
    <mergeCell ref="E25:F25"/>
    <mergeCell ref="G25:H25"/>
    <mergeCell ref="I25:J25"/>
    <mergeCell ref="C20:D20"/>
    <mergeCell ref="E20:F20"/>
    <mergeCell ref="G20:H20"/>
    <mergeCell ref="I20:J20"/>
    <mergeCell ref="C21:D21"/>
    <mergeCell ref="E21:F21"/>
    <mergeCell ref="G21:H21"/>
    <mergeCell ref="I21:J21"/>
    <mergeCell ref="C22:D22"/>
    <mergeCell ref="E22:F22"/>
    <mergeCell ref="G22:H22"/>
    <mergeCell ref="I22:J22"/>
    <mergeCell ref="C17:D17"/>
    <mergeCell ref="E17:F17"/>
    <mergeCell ref="G17:H17"/>
    <mergeCell ref="I17:J17"/>
    <mergeCell ref="C18:D18"/>
    <mergeCell ref="E18:F18"/>
    <mergeCell ref="G18:H18"/>
    <mergeCell ref="I18:J18"/>
    <mergeCell ref="C19:D19"/>
    <mergeCell ref="E19:F19"/>
    <mergeCell ref="G19:H19"/>
    <mergeCell ref="I19:J19"/>
    <mergeCell ref="C14:D14"/>
    <mergeCell ref="E14:F14"/>
    <mergeCell ref="G14:H14"/>
    <mergeCell ref="I14:J14"/>
    <mergeCell ref="C15:D15"/>
    <mergeCell ref="E15:F15"/>
    <mergeCell ref="G15:H15"/>
    <mergeCell ref="I15:J15"/>
    <mergeCell ref="C16:D16"/>
    <mergeCell ref="E16:F16"/>
    <mergeCell ref="G16:H16"/>
    <mergeCell ref="I16:J16"/>
    <mergeCell ref="C11:D11"/>
    <mergeCell ref="E11:F11"/>
    <mergeCell ref="G11:H11"/>
    <mergeCell ref="I11:J11"/>
    <mergeCell ref="C12:D12"/>
    <mergeCell ref="E12:F12"/>
    <mergeCell ref="G12:H12"/>
    <mergeCell ref="I12:J12"/>
    <mergeCell ref="C13:D13"/>
    <mergeCell ref="E13:F13"/>
    <mergeCell ref="G13:H13"/>
    <mergeCell ref="I13:J13"/>
    <mergeCell ref="C8:D8"/>
    <mergeCell ref="E8:F8"/>
    <mergeCell ref="G8:H8"/>
    <mergeCell ref="I8:J8"/>
    <mergeCell ref="C9:D9"/>
    <mergeCell ref="E9:F9"/>
    <mergeCell ref="G9:H9"/>
    <mergeCell ref="I9:J9"/>
    <mergeCell ref="C10:D10"/>
    <mergeCell ref="E10:F10"/>
    <mergeCell ref="G10:H10"/>
    <mergeCell ref="I10:J10"/>
    <mergeCell ref="H1:K1"/>
    <mergeCell ref="B2:K2"/>
    <mergeCell ref="B3:D3"/>
    <mergeCell ref="E3:F3"/>
    <mergeCell ref="B4:D4"/>
    <mergeCell ref="E4:F4"/>
    <mergeCell ref="B5:D5"/>
    <mergeCell ref="E5:F5"/>
    <mergeCell ref="C7:D7"/>
    <mergeCell ref="E7:F7"/>
    <mergeCell ref="G7:H7"/>
    <mergeCell ref="I7:J7"/>
  </mergeCells>
  <phoneticPr fontId="5"/>
  <pageMargins left="0.7" right="0.7" top="0.75" bottom="0.75" header="0.3" footer="0.3"/>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9"/>
  <sheetViews>
    <sheetView showGridLines="0" view="pageBreakPreview" zoomScale="85" zoomScaleSheetLayoutView="85" workbookViewId="0">
      <selection activeCell="C28" sqref="C28"/>
    </sheetView>
  </sheetViews>
  <sheetFormatPr defaultRowHeight="13"/>
  <cols>
    <col min="1" max="1" width="23.1796875" style="3" customWidth="1"/>
    <col min="2" max="2" width="17.81640625" style="3" customWidth="1"/>
    <col min="3" max="3" width="17.90625" style="3" customWidth="1"/>
    <col min="4" max="4" width="19.08984375" style="3" customWidth="1"/>
    <col min="5" max="5" width="20.6328125" style="3" customWidth="1"/>
    <col min="6" max="6" width="17" style="3" customWidth="1"/>
    <col min="7" max="18" width="20.6328125" style="3" customWidth="1"/>
    <col min="19" max="256" width="9" style="3" bestFit="1" customWidth="1"/>
  </cols>
  <sheetData>
    <row r="1" spans="1:256" ht="24.9" customHeight="1">
      <c r="A1" s="7" t="s">
        <v>363</v>
      </c>
    </row>
    <row r="2" spans="1:256" ht="20.149999999999999" customHeight="1">
      <c r="A2" s="797"/>
      <c r="B2" s="797"/>
      <c r="C2" s="797"/>
      <c r="D2" s="797"/>
      <c r="E2" s="1296" t="s">
        <v>1243</v>
      </c>
      <c r="F2" s="1296"/>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0.149999999999999" customHeight="1">
      <c r="A3" s="797"/>
      <c r="B3" s="797"/>
      <c r="C3" s="797"/>
      <c r="D3" s="797"/>
      <c r="E3" s="797"/>
      <c r="F3" s="797"/>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0.149999999999999" customHeight="1">
      <c r="A4" s="1306" t="s">
        <v>1244</v>
      </c>
      <c r="B4" s="1306"/>
      <c r="C4" s="1306"/>
      <c r="D4" s="1306"/>
      <c r="E4" s="1306"/>
      <c r="F4" s="1306"/>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0.149999999999999" customHeight="1" thickBot="1">
      <c r="A5" s="799"/>
      <c r="B5" s="799"/>
      <c r="C5" s="799"/>
      <c r="D5" s="799"/>
      <c r="E5" s="799"/>
      <c r="F5" s="799"/>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46.5" customHeight="1">
      <c r="A6" s="800" t="s">
        <v>574</v>
      </c>
      <c r="B6" s="1297"/>
      <c r="C6" s="1298"/>
      <c r="D6" s="1298"/>
      <c r="E6" s="1298"/>
      <c r="F6" s="1299"/>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46.5" customHeight="1" thickBot="1">
      <c r="A7" s="801" t="s">
        <v>180</v>
      </c>
      <c r="B7" s="1300" t="s">
        <v>1245</v>
      </c>
      <c r="C7" s="1301"/>
      <c r="D7" s="1301"/>
      <c r="E7" s="1301"/>
      <c r="F7" s="1302"/>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0" customHeight="1" thickBot="1">
      <c r="A8" s="1303" t="s">
        <v>1246</v>
      </c>
      <c r="B8" s="1303"/>
      <c r="C8" s="1303"/>
      <c r="D8" s="1303"/>
      <c r="E8" s="1303"/>
      <c r="F8" s="1303"/>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0" customHeight="1">
      <c r="A9" s="803" t="s">
        <v>50</v>
      </c>
      <c r="B9" s="1304" t="s">
        <v>1247</v>
      </c>
      <c r="C9" s="1304"/>
      <c r="D9" s="1304"/>
      <c r="E9" s="1304"/>
      <c r="F9" s="1305"/>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0" customHeight="1">
      <c r="A10" s="804" t="s">
        <v>328</v>
      </c>
      <c r="B10" s="1307"/>
      <c r="C10" s="1307"/>
      <c r="D10" s="1307"/>
      <c r="E10" s="1307"/>
      <c r="F10" s="1308"/>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30" customHeight="1">
      <c r="A11" s="1320" t="s">
        <v>330</v>
      </c>
      <c r="B11" s="1321"/>
      <c r="C11" s="1321"/>
      <c r="D11" s="1321"/>
      <c r="E11" s="1321"/>
      <c r="F11" s="1322"/>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30" customHeight="1">
      <c r="A12" s="1320"/>
      <c r="B12" s="1321" t="s">
        <v>1248</v>
      </c>
      <c r="C12" s="1321"/>
      <c r="D12" s="1321"/>
      <c r="E12" s="1321"/>
      <c r="F12" s="132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0" customHeight="1">
      <c r="A13" s="805" t="s">
        <v>168</v>
      </c>
      <c r="B13" s="1326" t="s">
        <v>1249</v>
      </c>
      <c r="C13" s="1327"/>
      <c r="D13" s="1327"/>
      <c r="E13" s="1327"/>
      <c r="F13" s="1328"/>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30" customHeight="1">
      <c r="A14" s="1323" t="s">
        <v>46</v>
      </c>
      <c r="B14" s="1329" t="s">
        <v>1250</v>
      </c>
      <c r="C14" s="1330"/>
      <c r="D14" s="1330"/>
      <c r="E14" s="1330"/>
      <c r="F14" s="1331"/>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0" customHeight="1">
      <c r="A15" s="1323"/>
      <c r="B15" s="1324"/>
      <c r="C15" s="1324"/>
      <c r="D15" s="1324"/>
      <c r="E15" s="1324"/>
      <c r="F15" s="132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0" customHeight="1">
      <c r="A16" s="1323"/>
      <c r="B16" s="1324"/>
      <c r="C16" s="1324"/>
      <c r="D16" s="1324"/>
      <c r="E16" s="1324"/>
      <c r="F16" s="1325"/>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9.5" customHeight="1">
      <c r="A17" s="1312" t="s">
        <v>217</v>
      </c>
      <c r="B17" s="1314" t="s">
        <v>1256</v>
      </c>
      <c r="C17" s="1315"/>
      <c r="D17" s="1315"/>
      <c r="E17" s="1315"/>
      <c r="F17" s="1316"/>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9.5" customHeight="1">
      <c r="A18" s="1313"/>
      <c r="B18" s="1317"/>
      <c r="C18" s="1318"/>
      <c r="D18" s="1318"/>
      <c r="E18" s="1318"/>
      <c r="F18" s="1319"/>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30" customHeight="1" thickBot="1">
      <c r="A19" s="808" t="s">
        <v>331</v>
      </c>
      <c r="B19" s="1309" t="s">
        <v>333</v>
      </c>
      <c r="C19" s="1309"/>
      <c r="D19" s="1309"/>
      <c r="E19" s="1309"/>
      <c r="F19" s="1310"/>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1.25" customHeight="1">
      <c r="A20" s="797"/>
      <c r="B20" s="797"/>
      <c r="C20" s="797"/>
      <c r="D20" s="797"/>
      <c r="E20" s="797"/>
      <c r="F20" s="797"/>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0.149999999999999" customHeight="1">
      <c r="A21" s="797" t="s">
        <v>1251</v>
      </c>
      <c r="B21" s="797"/>
      <c r="C21" s="797"/>
      <c r="D21" s="797"/>
      <c r="E21" s="797"/>
      <c r="F21" s="797"/>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32.25" customHeight="1">
      <c r="A22" s="1311" t="s">
        <v>1252</v>
      </c>
      <c r="B22" s="1311"/>
      <c r="C22" s="1311"/>
      <c r="D22" s="1311"/>
      <c r="E22" s="1311"/>
      <c r="F22" s="1311"/>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0.149999999999999" customHeight="1">
      <c r="A23" s="797" t="s">
        <v>1253</v>
      </c>
      <c r="B23" s="797"/>
      <c r="C23" s="797"/>
      <c r="D23" s="797"/>
      <c r="E23" s="797"/>
      <c r="F23" s="797"/>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0.149999999999999" customHeight="1">
      <c r="A24" s="797" t="s">
        <v>1254</v>
      </c>
      <c r="B24" s="797"/>
      <c r="C24" s="797"/>
      <c r="D24" s="797"/>
      <c r="E24" s="797"/>
      <c r="F24" s="797"/>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0.149999999999999" customHeight="1">
      <c r="A25" s="797" t="s">
        <v>1255</v>
      </c>
      <c r="B25" s="797"/>
      <c r="C25" s="797"/>
      <c r="D25" s="797"/>
      <c r="E25" s="797"/>
      <c r="F25" s="797"/>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0" customHeight="1">
      <c r="A26" s="797" t="s">
        <v>1257</v>
      </c>
    </row>
    <row r="27" spans="1:256" ht="30" customHeight="1">
      <c r="A27" s="797"/>
    </row>
    <row r="28" spans="1:256" ht="30" customHeight="1"/>
    <row r="29" spans="1:256" ht="30" customHeight="1"/>
    <row r="30" spans="1:256" ht="30" customHeight="1"/>
    <row r="31" spans="1:256" ht="30" customHeight="1"/>
    <row r="32" spans="1:256" ht="30" customHeight="1"/>
    <row r="33" ht="30" customHeight="1"/>
    <row r="34" ht="30" customHeight="1"/>
    <row r="35" ht="30" customHeight="1"/>
    <row r="36" ht="30" customHeight="1"/>
    <row r="37" ht="30" customHeight="1"/>
    <row r="38" ht="30" customHeight="1"/>
    <row r="39" ht="30" customHeight="1"/>
  </sheetData>
  <mergeCells count="18">
    <mergeCell ref="B10:F10"/>
    <mergeCell ref="B19:F19"/>
    <mergeCell ref="A22:F22"/>
    <mergeCell ref="A17:A18"/>
    <mergeCell ref="B17:F18"/>
    <mergeCell ref="A11:A12"/>
    <mergeCell ref="B11:F11"/>
    <mergeCell ref="B12:F12"/>
    <mergeCell ref="A14:A16"/>
    <mergeCell ref="B15:F16"/>
    <mergeCell ref="B13:F13"/>
    <mergeCell ref="B14:F14"/>
    <mergeCell ref="E2:F2"/>
    <mergeCell ref="B6:F6"/>
    <mergeCell ref="B7:F7"/>
    <mergeCell ref="A8:F8"/>
    <mergeCell ref="B9:F9"/>
    <mergeCell ref="A4:F4"/>
  </mergeCells>
  <phoneticPr fontId="5"/>
  <printOptions horizontalCentered="1"/>
  <pageMargins left="0.39370078740157483" right="0.39370078740157483" top="0.59055118110236227" bottom="0.39370078740157483" header="0.39370078740157483" footer="0.19685039370078741"/>
  <pageSetup paperSize="9" scale="76"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24"/>
  <sheetViews>
    <sheetView showGridLines="0" view="pageBreakPreview" zoomScaleSheetLayoutView="100" workbookViewId="0">
      <selection activeCell="J10" sqref="J10"/>
    </sheetView>
  </sheetViews>
  <sheetFormatPr defaultRowHeight="13"/>
  <cols>
    <col min="1" max="1" width="2.6328125" style="1" customWidth="1"/>
    <col min="2" max="2" width="5.6328125" style="1" customWidth="1"/>
    <col min="3" max="3" width="5" style="1" customWidth="1"/>
    <col min="4" max="4" width="20.6328125" style="1" customWidth="1"/>
    <col min="5" max="5" width="15.36328125" style="1" customWidth="1"/>
    <col min="6" max="6" width="2.453125" style="1" customWidth="1"/>
    <col min="7" max="7" width="15.453125" style="1" customWidth="1"/>
    <col min="8" max="8" width="25" style="1" customWidth="1"/>
    <col min="9" max="9" width="4.81640625" style="1" customWidth="1"/>
    <col min="10" max="10" width="9.08984375" style="1" customWidth="1"/>
    <col min="11" max="256" width="9" style="1" customWidth="1"/>
  </cols>
  <sheetData>
    <row r="1" spans="2:8">
      <c r="B1" s="7" t="s">
        <v>459</v>
      </c>
    </row>
    <row r="3" spans="2:8" s="809" customFormat="1" ht="20.25" customHeight="1">
      <c r="B3" s="181"/>
      <c r="C3" s="181"/>
      <c r="D3" s="181"/>
      <c r="E3" s="181"/>
      <c r="F3" s="181"/>
      <c r="G3" s="181"/>
      <c r="H3" s="184" t="s">
        <v>1258</v>
      </c>
    </row>
    <row r="4" spans="2:8" s="809" customFormat="1" ht="20.25" customHeight="1">
      <c r="B4" s="181"/>
      <c r="C4" s="181"/>
      <c r="D4" s="181"/>
      <c r="E4" s="181"/>
      <c r="F4" s="181"/>
      <c r="G4" s="181"/>
      <c r="H4" s="181"/>
    </row>
    <row r="5" spans="2:8" s="809" customFormat="1" ht="52.5" customHeight="1">
      <c r="B5" s="1332" t="s">
        <v>1259</v>
      </c>
      <c r="C5" s="1332"/>
      <c r="D5" s="1332"/>
      <c r="E5" s="1332"/>
      <c r="F5" s="1332"/>
      <c r="G5" s="1332"/>
      <c r="H5" s="1332"/>
    </row>
    <row r="6" spans="2:8" s="809" customFormat="1" ht="30.75" customHeight="1" thickBot="1">
      <c r="B6" s="810"/>
      <c r="C6" s="810"/>
      <c r="D6" s="810"/>
      <c r="E6" s="810"/>
      <c r="F6" s="810"/>
      <c r="G6" s="810"/>
      <c r="H6" s="810"/>
    </row>
    <row r="7" spans="2:8" s="809" customFormat="1" ht="30.75" customHeight="1">
      <c r="B7" s="1337" t="s">
        <v>1260</v>
      </c>
      <c r="C7" s="1338"/>
      <c r="D7" s="1338"/>
      <c r="E7" s="1338"/>
      <c r="F7" s="1338"/>
      <c r="G7" s="1333"/>
      <c r="H7" s="1334"/>
    </row>
    <row r="8" spans="2:8" s="809" customFormat="1" ht="30.75" customHeight="1">
      <c r="B8" s="1339" t="s">
        <v>591</v>
      </c>
      <c r="C8" s="1340"/>
      <c r="D8" s="1340"/>
      <c r="E8" s="1340"/>
      <c r="F8" s="1340"/>
      <c r="G8" s="1335" t="s">
        <v>1261</v>
      </c>
      <c r="H8" s="1336"/>
    </row>
    <row r="9" spans="2:8" s="809" customFormat="1" ht="30.75" customHeight="1">
      <c r="B9" s="1346"/>
      <c r="C9" s="1341" t="s">
        <v>200</v>
      </c>
      <c r="D9" s="1342"/>
      <c r="E9" s="1343"/>
      <c r="F9" s="811" t="s">
        <v>1262</v>
      </c>
      <c r="G9" s="1344" t="s">
        <v>1263</v>
      </c>
      <c r="H9" s="1345"/>
    </row>
    <row r="10" spans="2:8" s="809" customFormat="1" ht="30" customHeight="1">
      <c r="B10" s="1346"/>
      <c r="C10" s="1030" t="s">
        <v>336</v>
      </c>
      <c r="D10" s="1030"/>
      <c r="E10" s="1026"/>
      <c r="F10" s="812" t="s">
        <v>1264</v>
      </c>
      <c r="G10" s="1344" t="s">
        <v>1263</v>
      </c>
      <c r="H10" s="1345"/>
    </row>
    <row r="11" spans="2:8" s="809" customFormat="1" ht="30" customHeight="1">
      <c r="B11" s="1347"/>
      <c r="C11" s="1026" t="s">
        <v>1265</v>
      </c>
      <c r="D11" s="1027"/>
      <c r="E11" s="1027"/>
      <c r="F11" s="812" t="s">
        <v>1266</v>
      </c>
      <c r="G11" s="1348" t="s">
        <v>1267</v>
      </c>
      <c r="H11" s="1349"/>
    </row>
    <row r="12" spans="2:8" s="809" customFormat="1" ht="30" customHeight="1" thickBot="1">
      <c r="B12" s="1350" t="s">
        <v>335</v>
      </c>
      <c r="C12" s="1351"/>
      <c r="D12" s="1351"/>
      <c r="E12" s="1351"/>
      <c r="F12" s="1351"/>
      <c r="G12" s="813" t="s">
        <v>266</v>
      </c>
      <c r="H12" s="814" t="s">
        <v>13</v>
      </c>
    </row>
    <row r="13" spans="2:8" s="809" customFormat="1" ht="30" customHeight="1" thickTop="1">
      <c r="B13" s="815">
        <v>1</v>
      </c>
      <c r="C13" s="1352"/>
      <c r="D13" s="1353"/>
      <c r="E13" s="1353"/>
      <c r="F13" s="1353"/>
      <c r="G13" s="816"/>
      <c r="H13" s="817"/>
    </row>
    <row r="14" spans="2:8" s="809" customFormat="1" ht="30" customHeight="1">
      <c r="B14" s="818">
        <v>2</v>
      </c>
      <c r="C14" s="1354"/>
      <c r="D14" s="1355"/>
      <c r="E14" s="1355"/>
      <c r="F14" s="1355"/>
      <c r="G14" s="819"/>
      <c r="H14" s="820"/>
    </row>
    <row r="15" spans="2:8" s="809" customFormat="1" ht="30" customHeight="1">
      <c r="B15" s="818">
        <v>3</v>
      </c>
      <c r="C15" s="1354"/>
      <c r="D15" s="1355"/>
      <c r="E15" s="1355"/>
      <c r="F15" s="1355"/>
      <c r="G15" s="819"/>
      <c r="H15" s="820"/>
    </row>
    <row r="16" spans="2:8" s="809" customFormat="1" ht="30" customHeight="1">
      <c r="B16" s="818">
        <v>4</v>
      </c>
      <c r="C16" s="1354"/>
      <c r="D16" s="1355"/>
      <c r="E16" s="1355"/>
      <c r="F16" s="1355"/>
      <c r="G16" s="819"/>
      <c r="H16" s="820"/>
    </row>
    <row r="17" spans="2:8" s="809" customFormat="1" ht="30" customHeight="1">
      <c r="B17" s="818">
        <v>5</v>
      </c>
      <c r="C17" s="1354"/>
      <c r="D17" s="1355"/>
      <c r="E17" s="1355"/>
      <c r="F17" s="1355"/>
      <c r="G17" s="819"/>
      <c r="H17" s="820"/>
    </row>
    <row r="18" spans="2:8" s="809" customFormat="1" ht="30" customHeight="1">
      <c r="B18" s="818">
        <v>6</v>
      </c>
      <c r="C18" s="1026"/>
      <c r="D18" s="1027"/>
      <c r="E18" s="1027"/>
      <c r="F18" s="1027"/>
      <c r="G18" s="201"/>
      <c r="H18" s="821"/>
    </row>
    <row r="19" spans="2:8" s="809" customFormat="1" ht="30" customHeight="1">
      <c r="B19" s="818">
        <v>7</v>
      </c>
      <c r="C19" s="1026"/>
      <c r="D19" s="1027"/>
      <c r="E19" s="1027"/>
      <c r="F19" s="1027"/>
      <c r="G19" s="201"/>
      <c r="H19" s="821"/>
    </row>
    <row r="20" spans="2:8" s="809" customFormat="1" ht="30" customHeight="1">
      <c r="B20" s="818">
        <v>8</v>
      </c>
      <c r="C20" s="1026"/>
      <c r="D20" s="1027"/>
      <c r="E20" s="1027"/>
      <c r="F20" s="1027"/>
      <c r="G20" s="201"/>
      <c r="H20" s="821"/>
    </row>
    <row r="21" spans="2:8" s="809" customFormat="1" ht="30" customHeight="1">
      <c r="B21" s="818">
        <v>9</v>
      </c>
      <c r="C21" s="1026"/>
      <c r="D21" s="1027"/>
      <c r="E21" s="1027"/>
      <c r="F21" s="1027"/>
      <c r="G21" s="201"/>
      <c r="H21" s="821"/>
    </row>
    <row r="22" spans="2:8" s="809" customFormat="1" ht="30" customHeight="1" thickBot="1">
      <c r="B22" s="822">
        <v>10</v>
      </c>
      <c r="C22" s="1356"/>
      <c r="D22" s="1357"/>
      <c r="E22" s="1357"/>
      <c r="F22" s="1357"/>
      <c r="G22" s="823"/>
      <c r="H22" s="824"/>
    </row>
    <row r="23" spans="2:8" s="809" customFormat="1" ht="24.5" customHeight="1">
      <c r="B23" s="184" t="s">
        <v>1268</v>
      </c>
      <c r="C23" s="184"/>
      <c r="D23" s="184"/>
      <c r="E23" s="184"/>
      <c r="F23" s="184"/>
      <c r="G23" s="184"/>
      <c r="H23" s="184"/>
    </row>
    <row r="24" spans="2:8" s="809" customFormat="1" ht="24.5" customHeight="1">
      <c r="B24" s="184" t="s">
        <v>1269</v>
      </c>
      <c r="C24" s="184"/>
      <c r="D24" s="184"/>
      <c r="E24" s="184"/>
      <c r="F24" s="184"/>
      <c r="G24" s="184"/>
      <c r="H24" s="184"/>
    </row>
  </sheetData>
  <mergeCells count="23">
    <mergeCell ref="C22:F22"/>
    <mergeCell ref="C17:F17"/>
    <mergeCell ref="C18:F18"/>
    <mergeCell ref="C19:F19"/>
    <mergeCell ref="C20:F20"/>
    <mergeCell ref="C21:F21"/>
    <mergeCell ref="B12:F12"/>
    <mergeCell ref="C13:F13"/>
    <mergeCell ref="C14:F14"/>
    <mergeCell ref="C15:F15"/>
    <mergeCell ref="C16:F16"/>
    <mergeCell ref="C9:E9"/>
    <mergeCell ref="G9:H9"/>
    <mergeCell ref="B9:B11"/>
    <mergeCell ref="C10:E10"/>
    <mergeCell ref="G10:H10"/>
    <mergeCell ref="C11:E11"/>
    <mergeCell ref="G11:H11"/>
    <mergeCell ref="B5:H5"/>
    <mergeCell ref="G7:H7"/>
    <mergeCell ref="G8:H8"/>
    <mergeCell ref="B7:F7"/>
    <mergeCell ref="B8:F8"/>
  </mergeCells>
  <phoneticPr fontId="5"/>
  <pageMargins left="0.7" right="0.7" top="0.75" bottom="0.75" header="0.3" footer="0.3"/>
  <pageSetup paperSize="9" scale="9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CCD28-2734-4260-BDB7-B441D526E886}">
  <dimension ref="A1:IV24"/>
  <sheetViews>
    <sheetView showGridLines="0" view="pageBreakPreview" zoomScaleSheetLayoutView="100" workbookViewId="0">
      <selection activeCell="M8" sqref="M8"/>
    </sheetView>
  </sheetViews>
  <sheetFormatPr defaultRowHeight="13"/>
  <cols>
    <col min="1" max="1" width="2.6328125" style="1" customWidth="1"/>
    <col min="2" max="2" width="5.6328125" style="1" customWidth="1"/>
    <col min="3" max="3" width="5" style="1" customWidth="1"/>
    <col min="4" max="4" width="20.6328125" style="1" customWidth="1"/>
    <col min="5" max="5" width="15.36328125" style="1" customWidth="1"/>
    <col min="6" max="6" width="2.453125" style="1" customWidth="1"/>
    <col min="7" max="7" width="15.453125" style="1" customWidth="1"/>
    <col min="8" max="8" width="25" style="1" customWidth="1"/>
    <col min="9" max="9" width="4.81640625" style="1" customWidth="1"/>
    <col min="10" max="10" width="9.08984375" style="1" customWidth="1"/>
    <col min="11" max="256" width="9" style="1" customWidth="1"/>
  </cols>
  <sheetData>
    <row r="1" spans="2:9">
      <c r="B1" s="7" t="s">
        <v>459</v>
      </c>
    </row>
    <row r="3" spans="2:9" s="825" customFormat="1" ht="20.25" customHeight="1">
      <c r="H3" s="1360" t="s">
        <v>1270</v>
      </c>
      <c r="I3" s="1360"/>
    </row>
    <row r="4" spans="2:9" s="825" customFormat="1" ht="20.25" customHeight="1"/>
    <row r="5" spans="2:9" s="825" customFormat="1" ht="52.5" customHeight="1" thickBot="1">
      <c r="B5" s="1371" t="s">
        <v>1259</v>
      </c>
      <c r="C5" s="1371"/>
      <c r="D5" s="1371"/>
      <c r="E5" s="1371"/>
      <c r="F5" s="1371"/>
      <c r="G5" s="1371"/>
      <c r="H5" s="1371"/>
    </row>
    <row r="6" spans="2:9" s="825" customFormat="1" ht="30.75" customHeight="1" thickBot="1">
      <c r="B6" s="826"/>
      <c r="C6" s="826"/>
      <c r="D6" s="826"/>
      <c r="E6" s="826"/>
      <c r="F6" s="826"/>
      <c r="G6" s="826"/>
      <c r="H6" s="826"/>
    </row>
    <row r="7" spans="2:9" s="825" customFormat="1" ht="30.75" customHeight="1">
      <c r="B7" s="1372" t="s">
        <v>1260</v>
      </c>
      <c r="C7" s="1373"/>
      <c r="D7" s="1373"/>
      <c r="E7" s="1373"/>
      <c r="F7" s="1373"/>
      <c r="G7" s="1374"/>
      <c r="H7" s="1375"/>
    </row>
    <row r="8" spans="2:9" s="825" customFormat="1" ht="30.75" customHeight="1">
      <c r="B8" s="1376" t="s">
        <v>591</v>
      </c>
      <c r="C8" s="1377"/>
      <c r="D8" s="1377"/>
      <c r="E8" s="1377"/>
      <c r="F8" s="1377"/>
      <c r="G8" s="1378" t="s">
        <v>1261</v>
      </c>
      <c r="H8" s="1379"/>
    </row>
    <row r="9" spans="2:9" s="825" customFormat="1" ht="30.75" customHeight="1">
      <c r="B9" s="1380"/>
      <c r="C9" s="1382" t="s">
        <v>200</v>
      </c>
      <c r="D9" s="1383"/>
      <c r="E9" s="1384"/>
      <c r="F9" s="827" t="s">
        <v>1262</v>
      </c>
      <c r="G9" s="1385" t="s">
        <v>1271</v>
      </c>
      <c r="H9" s="1386"/>
    </row>
    <row r="10" spans="2:9" s="825" customFormat="1" ht="30" customHeight="1">
      <c r="B10" s="1380"/>
      <c r="C10" s="1387" t="s">
        <v>336</v>
      </c>
      <c r="D10" s="1387"/>
      <c r="E10" s="1363"/>
      <c r="F10" s="828" t="s">
        <v>1264</v>
      </c>
      <c r="G10" s="1388" t="s">
        <v>1272</v>
      </c>
      <c r="H10" s="1389"/>
    </row>
    <row r="11" spans="2:9" s="825" customFormat="1" ht="30" customHeight="1">
      <c r="B11" s="1381"/>
      <c r="C11" s="1363" t="s">
        <v>291</v>
      </c>
      <c r="D11" s="1364"/>
      <c r="E11" s="1364"/>
      <c r="F11" s="828" t="s">
        <v>1266</v>
      </c>
      <c r="G11" s="1365">
        <v>0.5</v>
      </c>
      <c r="H11" s="1366"/>
    </row>
    <row r="12" spans="2:9" s="825" customFormat="1" ht="30" customHeight="1" thickBot="1">
      <c r="B12" s="1367" t="s">
        <v>335</v>
      </c>
      <c r="C12" s="1368"/>
      <c r="D12" s="1368"/>
      <c r="E12" s="1368"/>
      <c r="F12" s="1368"/>
      <c r="G12" s="831" t="s">
        <v>266</v>
      </c>
      <c r="H12" s="832" t="s">
        <v>13</v>
      </c>
    </row>
    <row r="13" spans="2:9" s="825" customFormat="1" ht="30" customHeight="1" thickTop="1">
      <c r="B13" s="833">
        <v>1</v>
      </c>
      <c r="C13" s="1369" t="s">
        <v>1262</v>
      </c>
      <c r="D13" s="1370"/>
      <c r="E13" s="1370"/>
      <c r="F13" s="1370"/>
      <c r="G13" s="834" t="s">
        <v>714</v>
      </c>
      <c r="H13" s="835"/>
    </row>
    <row r="14" spans="2:9" s="825" customFormat="1" ht="30" customHeight="1">
      <c r="B14" s="836">
        <v>2</v>
      </c>
      <c r="C14" s="1361" t="s">
        <v>1264</v>
      </c>
      <c r="D14" s="1362"/>
      <c r="E14" s="1362"/>
      <c r="F14" s="1362"/>
      <c r="G14" s="829"/>
      <c r="H14" s="830" t="s">
        <v>714</v>
      </c>
    </row>
    <row r="15" spans="2:9" s="825" customFormat="1" ht="30" customHeight="1">
      <c r="B15" s="836">
        <v>3</v>
      </c>
      <c r="C15" s="1361" t="s">
        <v>1266</v>
      </c>
      <c r="D15" s="1362"/>
      <c r="E15" s="1362"/>
      <c r="F15" s="1362"/>
      <c r="G15" s="829" t="s">
        <v>714</v>
      </c>
      <c r="H15" s="830" t="s">
        <v>714</v>
      </c>
    </row>
    <row r="16" spans="2:9" s="825" customFormat="1" ht="30" customHeight="1">
      <c r="B16" s="836">
        <v>4</v>
      </c>
      <c r="C16" s="1361" t="s">
        <v>1273</v>
      </c>
      <c r="D16" s="1362"/>
      <c r="E16" s="1362"/>
      <c r="F16" s="1362"/>
      <c r="G16" s="829" t="s">
        <v>714</v>
      </c>
      <c r="H16" s="830"/>
    </row>
    <row r="17" spans="2:8" s="825" customFormat="1" ht="30" customHeight="1">
      <c r="B17" s="836">
        <v>5</v>
      </c>
      <c r="C17" s="1361" t="s">
        <v>1274</v>
      </c>
      <c r="D17" s="1362"/>
      <c r="E17" s="1362"/>
      <c r="F17" s="1362"/>
      <c r="G17" s="829"/>
      <c r="H17" s="830" t="s">
        <v>714</v>
      </c>
    </row>
    <row r="18" spans="2:8" s="825" customFormat="1" ht="30" customHeight="1">
      <c r="B18" s="836">
        <v>6</v>
      </c>
      <c r="C18" s="1363"/>
      <c r="D18" s="1364"/>
      <c r="E18" s="1364"/>
      <c r="F18" s="1364"/>
      <c r="G18" s="837"/>
      <c r="H18" s="838"/>
    </row>
    <row r="19" spans="2:8" s="825" customFormat="1" ht="30" customHeight="1">
      <c r="B19" s="836">
        <v>7</v>
      </c>
      <c r="C19" s="1363"/>
      <c r="D19" s="1364"/>
      <c r="E19" s="1364"/>
      <c r="F19" s="1364"/>
      <c r="G19" s="837"/>
      <c r="H19" s="838"/>
    </row>
    <row r="20" spans="2:8" s="825" customFormat="1" ht="30" customHeight="1">
      <c r="B20" s="836">
        <v>8</v>
      </c>
      <c r="C20" s="1363"/>
      <c r="D20" s="1364"/>
      <c r="E20" s="1364"/>
      <c r="F20" s="1364"/>
      <c r="G20" s="837"/>
      <c r="H20" s="838"/>
    </row>
    <row r="21" spans="2:8" s="825" customFormat="1" ht="30" customHeight="1">
      <c r="B21" s="836">
        <v>9</v>
      </c>
      <c r="C21" s="1363"/>
      <c r="D21" s="1364"/>
      <c r="E21" s="1364"/>
      <c r="F21" s="1364"/>
      <c r="G21" s="837"/>
      <c r="H21" s="838"/>
    </row>
    <row r="22" spans="2:8" s="825" customFormat="1" ht="30" customHeight="1" thickBot="1">
      <c r="B22" s="839">
        <v>10</v>
      </c>
      <c r="C22" s="1358"/>
      <c r="D22" s="1359"/>
      <c r="E22" s="1359"/>
      <c r="F22" s="1359"/>
      <c r="G22" s="840"/>
      <c r="H22" s="841"/>
    </row>
    <row r="23" spans="2:8" s="825" customFormat="1" ht="30" customHeight="1">
      <c r="B23" s="825" t="s">
        <v>1268</v>
      </c>
    </row>
    <row r="24" spans="2:8" s="825" customFormat="1" ht="30" customHeight="1">
      <c r="B24" s="825" t="s">
        <v>1269</v>
      </c>
    </row>
  </sheetData>
  <mergeCells count="24">
    <mergeCell ref="G7:H7"/>
    <mergeCell ref="B8:F8"/>
    <mergeCell ref="G8:H8"/>
    <mergeCell ref="B9:B11"/>
    <mergeCell ref="C9:E9"/>
    <mergeCell ref="G9:H9"/>
    <mergeCell ref="C10:E10"/>
    <mergeCell ref="G10:H10"/>
    <mergeCell ref="C22:F22"/>
    <mergeCell ref="H3:I3"/>
    <mergeCell ref="C16:F16"/>
    <mergeCell ref="C17:F17"/>
    <mergeCell ref="C18:F18"/>
    <mergeCell ref="C19:F19"/>
    <mergeCell ref="C20:F20"/>
    <mergeCell ref="C21:F21"/>
    <mergeCell ref="C11:E11"/>
    <mergeCell ref="G11:H11"/>
    <mergeCell ref="B12:F12"/>
    <mergeCell ref="C13:F13"/>
    <mergeCell ref="C14:F14"/>
    <mergeCell ref="C15:F15"/>
    <mergeCell ref="B5:H5"/>
    <mergeCell ref="B7:F7"/>
  </mergeCells>
  <phoneticPr fontId="5"/>
  <pageMargins left="0.7" right="0.7" top="0.75" bottom="0.75" header="0.3" footer="0.3"/>
  <pageSetup paperSize="9" scale="9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M38"/>
  <sheetViews>
    <sheetView showGridLines="0" view="pageBreakPreview" topLeftCell="A9" zoomScale="110" zoomScaleSheetLayoutView="110" workbookViewId="0">
      <selection activeCell="B2" sqref="B2"/>
    </sheetView>
  </sheetViews>
  <sheetFormatPr defaultColWidth="2.1796875" defaultRowHeight="13"/>
  <cols>
    <col min="1" max="1" width="2.1796875" style="3"/>
    <col min="2" max="2" width="2.1796875" style="33"/>
    <col min="3" max="5" width="2.1796875" style="3"/>
    <col min="6" max="6" width="2.453125" style="3" bestFit="1" customWidth="1"/>
    <col min="7" max="20" width="2.1796875" style="3"/>
    <col min="21" max="21" width="2.453125" style="3" bestFit="1" customWidth="1"/>
    <col min="22" max="26" width="2.1796875" style="3"/>
    <col min="27" max="38" width="2.81640625" style="3" customWidth="1"/>
    <col min="39" max="261" width="2.1796875" style="3"/>
    <col min="262" max="262" width="2.453125" style="3" bestFit="1" customWidth="1"/>
    <col min="263" max="276" width="2.1796875" style="3"/>
    <col min="277" max="277" width="2.453125" style="3" bestFit="1" customWidth="1"/>
    <col min="278" max="282" width="2.1796875" style="3"/>
    <col min="283" max="294" width="2.81640625" style="3" customWidth="1"/>
    <col min="295" max="517" width="2.1796875" style="3"/>
    <col min="518" max="518" width="2.453125" style="3" bestFit="1" customWidth="1"/>
    <col min="519" max="532" width="2.1796875" style="3"/>
    <col min="533" max="533" width="2.453125" style="3" bestFit="1" customWidth="1"/>
    <col min="534" max="538" width="2.1796875" style="3"/>
    <col min="539" max="550" width="2.81640625" style="3" customWidth="1"/>
    <col min="551" max="773" width="2.1796875" style="3"/>
    <col min="774" max="774" width="2.453125" style="3" bestFit="1" customWidth="1"/>
    <col min="775" max="788" width="2.1796875" style="3"/>
    <col min="789" max="789" width="2.453125" style="3" bestFit="1" customWidth="1"/>
    <col min="790" max="794" width="2.1796875" style="3"/>
    <col min="795" max="806" width="2.81640625" style="3" customWidth="1"/>
    <col min="807" max="1029" width="2.1796875" style="3"/>
    <col min="1030" max="1030" width="2.453125" style="3" bestFit="1" customWidth="1"/>
    <col min="1031" max="1044" width="2.1796875" style="3"/>
    <col min="1045" max="1045" width="2.453125" style="3" bestFit="1" customWidth="1"/>
    <col min="1046" max="1050" width="2.1796875" style="3"/>
    <col min="1051" max="1062" width="2.81640625" style="3" customWidth="1"/>
    <col min="1063" max="1285" width="2.1796875" style="3"/>
    <col min="1286" max="1286" width="2.453125" style="3" bestFit="1" customWidth="1"/>
    <col min="1287" max="1300" width="2.1796875" style="3"/>
    <col min="1301" max="1301" width="2.453125" style="3" bestFit="1" customWidth="1"/>
    <col min="1302" max="1306" width="2.1796875" style="3"/>
    <col min="1307" max="1318" width="2.81640625" style="3" customWidth="1"/>
    <col min="1319" max="1541" width="2.1796875" style="3"/>
    <col min="1542" max="1542" width="2.453125" style="3" bestFit="1" customWidth="1"/>
    <col min="1543" max="1556" width="2.1796875" style="3"/>
    <col min="1557" max="1557" width="2.453125" style="3" bestFit="1" customWidth="1"/>
    <col min="1558" max="1562" width="2.1796875" style="3"/>
    <col min="1563" max="1574" width="2.81640625" style="3" customWidth="1"/>
    <col min="1575" max="1797" width="2.1796875" style="3"/>
    <col min="1798" max="1798" width="2.453125" style="3" bestFit="1" customWidth="1"/>
    <col min="1799" max="1812" width="2.1796875" style="3"/>
    <col min="1813" max="1813" width="2.453125" style="3" bestFit="1" customWidth="1"/>
    <col min="1814" max="1818" width="2.1796875" style="3"/>
    <col min="1819" max="1830" width="2.81640625" style="3" customWidth="1"/>
    <col min="1831" max="2053" width="2.1796875" style="3"/>
    <col min="2054" max="2054" width="2.453125" style="3" bestFit="1" customWidth="1"/>
    <col min="2055" max="2068" width="2.1796875" style="3"/>
    <col min="2069" max="2069" width="2.453125" style="3" bestFit="1" customWidth="1"/>
    <col min="2070" max="2074" width="2.1796875" style="3"/>
    <col min="2075" max="2086" width="2.81640625" style="3" customWidth="1"/>
    <col min="2087" max="2309" width="2.1796875" style="3"/>
    <col min="2310" max="2310" width="2.453125" style="3" bestFit="1" customWidth="1"/>
    <col min="2311" max="2324" width="2.1796875" style="3"/>
    <col min="2325" max="2325" width="2.453125" style="3" bestFit="1" customWidth="1"/>
    <col min="2326" max="2330" width="2.1796875" style="3"/>
    <col min="2331" max="2342" width="2.81640625" style="3" customWidth="1"/>
    <col min="2343" max="2565" width="2.1796875" style="3"/>
    <col min="2566" max="2566" width="2.453125" style="3" bestFit="1" customWidth="1"/>
    <col min="2567" max="2580" width="2.1796875" style="3"/>
    <col min="2581" max="2581" width="2.453125" style="3" bestFit="1" customWidth="1"/>
    <col min="2582" max="2586" width="2.1796875" style="3"/>
    <col min="2587" max="2598" width="2.81640625" style="3" customWidth="1"/>
    <col min="2599" max="2821" width="2.1796875" style="3"/>
    <col min="2822" max="2822" width="2.453125" style="3" bestFit="1" customWidth="1"/>
    <col min="2823" max="2836" width="2.1796875" style="3"/>
    <col min="2837" max="2837" width="2.453125" style="3" bestFit="1" customWidth="1"/>
    <col min="2838" max="2842" width="2.1796875" style="3"/>
    <col min="2843" max="2854" width="2.81640625" style="3" customWidth="1"/>
    <col min="2855" max="3077" width="2.1796875" style="3"/>
    <col min="3078" max="3078" width="2.453125" style="3" bestFit="1" customWidth="1"/>
    <col min="3079" max="3092" width="2.1796875" style="3"/>
    <col min="3093" max="3093" width="2.453125" style="3" bestFit="1" customWidth="1"/>
    <col min="3094" max="3098" width="2.1796875" style="3"/>
    <col min="3099" max="3110" width="2.81640625" style="3" customWidth="1"/>
    <col min="3111" max="3333" width="2.1796875" style="3"/>
    <col min="3334" max="3334" width="2.453125" style="3" bestFit="1" customWidth="1"/>
    <col min="3335" max="3348" width="2.1796875" style="3"/>
    <col min="3349" max="3349" width="2.453125" style="3" bestFit="1" customWidth="1"/>
    <col min="3350" max="3354" width="2.1796875" style="3"/>
    <col min="3355" max="3366" width="2.81640625" style="3" customWidth="1"/>
    <col min="3367" max="3589" width="2.1796875" style="3"/>
    <col min="3590" max="3590" width="2.453125" style="3" bestFit="1" customWidth="1"/>
    <col min="3591" max="3604" width="2.1796875" style="3"/>
    <col min="3605" max="3605" width="2.453125" style="3" bestFit="1" customWidth="1"/>
    <col min="3606" max="3610" width="2.1796875" style="3"/>
    <col min="3611" max="3622" width="2.81640625" style="3" customWidth="1"/>
    <col min="3623" max="3845" width="2.1796875" style="3"/>
    <col min="3846" max="3846" width="2.453125" style="3" bestFit="1" customWidth="1"/>
    <col min="3847" max="3860" width="2.1796875" style="3"/>
    <col min="3861" max="3861" width="2.453125" style="3" bestFit="1" customWidth="1"/>
    <col min="3862" max="3866" width="2.1796875" style="3"/>
    <col min="3867" max="3878" width="2.81640625" style="3" customWidth="1"/>
    <col min="3879" max="4101" width="2.1796875" style="3"/>
    <col min="4102" max="4102" width="2.453125" style="3" bestFit="1" customWidth="1"/>
    <col min="4103" max="4116" width="2.1796875" style="3"/>
    <col min="4117" max="4117" width="2.453125" style="3" bestFit="1" customWidth="1"/>
    <col min="4118" max="4122" width="2.1796875" style="3"/>
    <col min="4123" max="4134" width="2.81640625" style="3" customWidth="1"/>
    <col min="4135" max="4357" width="2.1796875" style="3"/>
    <col min="4358" max="4358" width="2.453125" style="3" bestFit="1" customWidth="1"/>
    <col min="4359" max="4372" width="2.1796875" style="3"/>
    <col min="4373" max="4373" width="2.453125" style="3" bestFit="1" customWidth="1"/>
    <col min="4374" max="4378" width="2.1796875" style="3"/>
    <col min="4379" max="4390" width="2.81640625" style="3" customWidth="1"/>
    <col min="4391" max="4613" width="2.1796875" style="3"/>
    <col min="4614" max="4614" width="2.453125" style="3" bestFit="1" customWidth="1"/>
    <col min="4615" max="4628" width="2.1796875" style="3"/>
    <col min="4629" max="4629" width="2.453125" style="3" bestFit="1" customWidth="1"/>
    <col min="4630" max="4634" width="2.1796875" style="3"/>
    <col min="4635" max="4646" width="2.81640625" style="3" customWidth="1"/>
    <col min="4647" max="4869" width="2.1796875" style="3"/>
    <col min="4870" max="4870" width="2.453125" style="3" bestFit="1" customWidth="1"/>
    <col min="4871" max="4884" width="2.1796875" style="3"/>
    <col min="4885" max="4885" width="2.453125" style="3" bestFit="1" customWidth="1"/>
    <col min="4886" max="4890" width="2.1796875" style="3"/>
    <col min="4891" max="4902" width="2.81640625" style="3" customWidth="1"/>
    <col min="4903" max="5125" width="2.1796875" style="3"/>
    <col min="5126" max="5126" width="2.453125" style="3" bestFit="1" customWidth="1"/>
    <col min="5127" max="5140" width="2.1796875" style="3"/>
    <col min="5141" max="5141" width="2.453125" style="3" bestFit="1" customWidth="1"/>
    <col min="5142" max="5146" width="2.1796875" style="3"/>
    <col min="5147" max="5158" width="2.81640625" style="3" customWidth="1"/>
    <col min="5159" max="5381" width="2.1796875" style="3"/>
    <col min="5382" max="5382" width="2.453125" style="3" bestFit="1" customWidth="1"/>
    <col min="5383" max="5396" width="2.1796875" style="3"/>
    <col min="5397" max="5397" width="2.453125" style="3" bestFit="1" customWidth="1"/>
    <col min="5398" max="5402" width="2.1796875" style="3"/>
    <col min="5403" max="5414" width="2.81640625" style="3" customWidth="1"/>
    <col min="5415" max="5637" width="2.1796875" style="3"/>
    <col min="5638" max="5638" width="2.453125" style="3" bestFit="1" customWidth="1"/>
    <col min="5639" max="5652" width="2.1796875" style="3"/>
    <col min="5653" max="5653" width="2.453125" style="3" bestFit="1" customWidth="1"/>
    <col min="5654" max="5658" width="2.1796875" style="3"/>
    <col min="5659" max="5670" width="2.81640625" style="3" customWidth="1"/>
    <col min="5671" max="5893" width="2.1796875" style="3"/>
    <col min="5894" max="5894" width="2.453125" style="3" bestFit="1" customWidth="1"/>
    <col min="5895" max="5908" width="2.1796875" style="3"/>
    <col min="5909" max="5909" width="2.453125" style="3" bestFit="1" customWidth="1"/>
    <col min="5910" max="5914" width="2.1796875" style="3"/>
    <col min="5915" max="5926" width="2.81640625" style="3" customWidth="1"/>
    <col min="5927" max="6149" width="2.1796875" style="3"/>
    <col min="6150" max="6150" width="2.453125" style="3" bestFit="1" customWidth="1"/>
    <col min="6151" max="6164" width="2.1796875" style="3"/>
    <col min="6165" max="6165" width="2.453125" style="3" bestFit="1" customWidth="1"/>
    <col min="6166" max="6170" width="2.1796875" style="3"/>
    <col min="6171" max="6182" width="2.81640625" style="3" customWidth="1"/>
    <col min="6183" max="6405" width="2.1796875" style="3"/>
    <col min="6406" max="6406" width="2.453125" style="3" bestFit="1" customWidth="1"/>
    <col min="6407" max="6420" width="2.1796875" style="3"/>
    <col min="6421" max="6421" width="2.453125" style="3" bestFit="1" customWidth="1"/>
    <col min="6422" max="6426" width="2.1796875" style="3"/>
    <col min="6427" max="6438" width="2.81640625" style="3" customWidth="1"/>
    <col min="6439" max="6661" width="2.1796875" style="3"/>
    <col min="6662" max="6662" width="2.453125" style="3" bestFit="1" customWidth="1"/>
    <col min="6663" max="6676" width="2.1796875" style="3"/>
    <col min="6677" max="6677" width="2.453125" style="3" bestFit="1" customWidth="1"/>
    <col min="6678" max="6682" width="2.1796875" style="3"/>
    <col min="6683" max="6694" width="2.81640625" style="3" customWidth="1"/>
    <col min="6695" max="6917" width="2.1796875" style="3"/>
    <col min="6918" max="6918" width="2.453125" style="3" bestFit="1" customWidth="1"/>
    <col min="6919" max="6932" width="2.1796875" style="3"/>
    <col min="6933" max="6933" width="2.453125" style="3" bestFit="1" customWidth="1"/>
    <col min="6934" max="6938" width="2.1796875" style="3"/>
    <col min="6939" max="6950" width="2.81640625" style="3" customWidth="1"/>
    <col min="6951" max="7173" width="2.1796875" style="3"/>
    <col min="7174" max="7174" width="2.453125" style="3" bestFit="1" customWidth="1"/>
    <col min="7175" max="7188" width="2.1796875" style="3"/>
    <col min="7189" max="7189" width="2.453125" style="3" bestFit="1" customWidth="1"/>
    <col min="7190" max="7194" width="2.1796875" style="3"/>
    <col min="7195" max="7206" width="2.81640625" style="3" customWidth="1"/>
    <col min="7207" max="7429" width="2.1796875" style="3"/>
    <col min="7430" max="7430" width="2.453125" style="3" bestFit="1" customWidth="1"/>
    <col min="7431" max="7444" width="2.1796875" style="3"/>
    <col min="7445" max="7445" width="2.453125" style="3" bestFit="1" customWidth="1"/>
    <col min="7446" max="7450" width="2.1796875" style="3"/>
    <col min="7451" max="7462" width="2.81640625" style="3" customWidth="1"/>
    <col min="7463" max="7685" width="2.1796875" style="3"/>
    <col min="7686" max="7686" width="2.453125" style="3" bestFit="1" customWidth="1"/>
    <col min="7687" max="7700" width="2.1796875" style="3"/>
    <col min="7701" max="7701" width="2.453125" style="3" bestFit="1" customWidth="1"/>
    <col min="7702" max="7706" width="2.1796875" style="3"/>
    <col min="7707" max="7718" width="2.81640625" style="3" customWidth="1"/>
    <col min="7719" max="7941" width="2.1796875" style="3"/>
    <col min="7942" max="7942" width="2.453125" style="3" bestFit="1" customWidth="1"/>
    <col min="7943" max="7956" width="2.1796875" style="3"/>
    <col min="7957" max="7957" width="2.453125" style="3" bestFit="1" customWidth="1"/>
    <col min="7958" max="7962" width="2.1796875" style="3"/>
    <col min="7963" max="7974" width="2.81640625" style="3" customWidth="1"/>
    <col min="7975" max="8197" width="2.1796875" style="3"/>
    <col min="8198" max="8198" width="2.453125" style="3" bestFit="1" customWidth="1"/>
    <col min="8199" max="8212" width="2.1796875" style="3"/>
    <col min="8213" max="8213" width="2.453125" style="3" bestFit="1" customWidth="1"/>
    <col min="8214" max="8218" width="2.1796875" style="3"/>
    <col min="8219" max="8230" width="2.81640625" style="3" customWidth="1"/>
    <col min="8231" max="8453" width="2.1796875" style="3"/>
    <col min="8454" max="8454" width="2.453125" style="3" bestFit="1" customWidth="1"/>
    <col min="8455" max="8468" width="2.1796875" style="3"/>
    <col min="8469" max="8469" width="2.453125" style="3" bestFit="1" customWidth="1"/>
    <col min="8470" max="8474" width="2.1796875" style="3"/>
    <col min="8475" max="8486" width="2.81640625" style="3" customWidth="1"/>
    <col min="8487" max="8709" width="2.1796875" style="3"/>
    <col min="8710" max="8710" width="2.453125" style="3" bestFit="1" customWidth="1"/>
    <col min="8711" max="8724" width="2.1796875" style="3"/>
    <col min="8725" max="8725" width="2.453125" style="3" bestFit="1" customWidth="1"/>
    <col min="8726" max="8730" width="2.1796875" style="3"/>
    <col min="8731" max="8742" width="2.81640625" style="3" customWidth="1"/>
    <col min="8743" max="8965" width="2.1796875" style="3"/>
    <col min="8966" max="8966" width="2.453125" style="3" bestFit="1" customWidth="1"/>
    <col min="8967" max="8980" width="2.1796875" style="3"/>
    <col min="8981" max="8981" width="2.453125" style="3" bestFit="1" customWidth="1"/>
    <col min="8982" max="8986" width="2.1796875" style="3"/>
    <col min="8987" max="8998" width="2.81640625" style="3" customWidth="1"/>
    <col min="8999" max="9221" width="2.1796875" style="3"/>
    <col min="9222" max="9222" width="2.453125" style="3" bestFit="1" customWidth="1"/>
    <col min="9223" max="9236" width="2.1796875" style="3"/>
    <col min="9237" max="9237" width="2.453125" style="3" bestFit="1" customWidth="1"/>
    <col min="9238" max="9242" width="2.1796875" style="3"/>
    <col min="9243" max="9254" width="2.81640625" style="3" customWidth="1"/>
    <col min="9255" max="9477" width="2.1796875" style="3"/>
    <col min="9478" max="9478" width="2.453125" style="3" bestFit="1" customWidth="1"/>
    <col min="9479" max="9492" width="2.1796875" style="3"/>
    <col min="9493" max="9493" width="2.453125" style="3" bestFit="1" customWidth="1"/>
    <col min="9494" max="9498" width="2.1796875" style="3"/>
    <col min="9499" max="9510" width="2.81640625" style="3" customWidth="1"/>
    <col min="9511" max="9733" width="2.1796875" style="3"/>
    <col min="9734" max="9734" width="2.453125" style="3" bestFit="1" customWidth="1"/>
    <col min="9735" max="9748" width="2.1796875" style="3"/>
    <col min="9749" max="9749" width="2.453125" style="3" bestFit="1" customWidth="1"/>
    <col min="9750" max="9754" width="2.1796875" style="3"/>
    <col min="9755" max="9766" width="2.81640625" style="3" customWidth="1"/>
    <col min="9767" max="9989" width="2.1796875" style="3"/>
    <col min="9990" max="9990" width="2.453125" style="3" bestFit="1" customWidth="1"/>
    <col min="9991" max="10004" width="2.1796875" style="3"/>
    <col min="10005" max="10005" width="2.453125" style="3" bestFit="1" customWidth="1"/>
    <col min="10006" max="10010" width="2.1796875" style="3"/>
    <col min="10011" max="10022" width="2.81640625" style="3" customWidth="1"/>
    <col min="10023" max="10245" width="2.1796875" style="3"/>
    <col min="10246" max="10246" width="2.453125" style="3" bestFit="1" customWidth="1"/>
    <col min="10247" max="10260" width="2.1796875" style="3"/>
    <col min="10261" max="10261" width="2.453125" style="3" bestFit="1" customWidth="1"/>
    <col min="10262" max="10266" width="2.1796875" style="3"/>
    <col min="10267" max="10278" width="2.81640625" style="3" customWidth="1"/>
    <col min="10279" max="10501" width="2.1796875" style="3"/>
    <col min="10502" max="10502" width="2.453125" style="3" bestFit="1" customWidth="1"/>
    <col min="10503" max="10516" width="2.1796875" style="3"/>
    <col min="10517" max="10517" width="2.453125" style="3" bestFit="1" customWidth="1"/>
    <col min="10518" max="10522" width="2.1796875" style="3"/>
    <col min="10523" max="10534" width="2.81640625" style="3" customWidth="1"/>
    <col min="10535" max="10757" width="2.1796875" style="3"/>
    <col min="10758" max="10758" width="2.453125" style="3" bestFit="1" customWidth="1"/>
    <col min="10759" max="10772" width="2.1796875" style="3"/>
    <col min="10773" max="10773" width="2.453125" style="3" bestFit="1" customWidth="1"/>
    <col min="10774" max="10778" width="2.1796875" style="3"/>
    <col min="10779" max="10790" width="2.81640625" style="3" customWidth="1"/>
    <col min="10791" max="11013" width="2.1796875" style="3"/>
    <col min="11014" max="11014" width="2.453125" style="3" bestFit="1" customWidth="1"/>
    <col min="11015" max="11028" width="2.1796875" style="3"/>
    <col min="11029" max="11029" width="2.453125" style="3" bestFit="1" customWidth="1"/>
    <col min="11030" max="11034" width="2.1796875" style="3"/>
    <col min="11035" max="11046" width="2.81640625" style="3" customWidth="1"/>
    <col min="11047" max="11269" width="2.1796875" style="3"/>
    <col min="11270" max="11270" width="2.453125" style="3" bestFit="1" customWidth="1"/>
    <col min="11271" max="11284" width="2.1796875" style="3"/>
    <col min="11285" max="11285" width="2.453125" style="3" bestFit="1" customWidth="1"/>
    <col min="11286" max="11290" width="2.1796875" style="3"/>
    <col min="11291" max="11302" width="2.81640625" style="3" customWidth="1"/>
    <col min="11303" max="11525" width="2.1796875" style="3"/>
    <col min="11526" max="11526" width="2.453125" style="3" bestFit="1" customWidth="1"/>
    <col min="11527" max="11540" width="2.1796875" style="3"/>
    <col min="11541" max="11541" width="2.453125" style="3" bestFit="1" customWidth="1"/>
    <col min="11542" max="11546" width="2.1796875" style="3"/>
    <col min="11547" max="11558" width="2.81640625" style="3" customWidth="1"/>
    <col min="11559" max="11781" width="2.1796875" style="3"/>
    <col min="11782" max="11782" width="2.453125" style="3" bestFit="1" customWidth="1"/>
    <col min="11783" max="11796" width="2.1796875" style="3"/>
    <col min="11797" max="11797" width="2.453125" style="3" bestFit="1" customWidth="1"/>
    <col min="11798" max="11802" width="2.1796875" style="3"/>
    <col min="11803" max="11814" width="2.81640625" style="3" customWidth="1"/>
    <col min="11815" max="12037" width="2.1796875" style="3"/>
    <col min="12038" max="12038" width="2.453125" style="3" bestFit="1" customWidth="1"/>
    <col min="12039" max="12052" width="2.1796875" style="3"/>
    <col min="12053" max="12053" width="2.453125" style="3" bestFit="1" customWidth="1"/>
    <col min="12054" max="12058" width="2.1796875" style="3"/>
    <col min="12059" max="12070" width="2.81640625" style="3" customWidth="1"/>
    <col min="12071" max="12293" width="2.1796875" style="3"/>
    <col min="12294" max="12294" width="2.453125" style="3" bestFit="1" customWidth="1"/>
    <col min="12295" max="12308" width="2.1796875" style="3"/>
    <col min="12309" max="12309" width="2.453125" style="3" bestFit="1" customWidth="1"/>
    <col min="12310" max="12314" width="2.1796875" style="3"/>
    <col min="12315" max="12326" width="2.81640625" style="3" customWidth="1"/>
    <col min="12327" max="12549" width="2.1796875" style="3"/>
    <col min="12550" max="12550" width="2.453125" style="3" bestFit="1" customWidth="1"/>
    <col min="12551" max="12564" width="2.1796875" style="3"/>
    <col min="12565" max="12565" width="2.453125" style="3" bestFit="1" customWidth="1"/>
    <col min="12566" max="12570" width="2.1796875" style="3"/>
    <col min="12571" max="12582" width="2.81640625" style="3" customWidth="1"/>
    <col min="12583" max="12805" width="2.1796875" style="3"/>
    <col min="12806" max="12806" width="2.453125" style="3" bestFit="1" customWidth="1"/>
    <col min="12807" max="12820" width="2.1796875" style="3"/>
    <col min="12821" max="12821" width="2.453125" style="3" bestFit="1" customWidth="1"/>
    <col min="12822" max="12826" width="2.1796875" style="3"/>
    <col min="12827" max="12838" width="2.81640625" style="3" customWidth="1"/>
    <col min="12839" max="13061" width="2.1796875" style="3"/>
    <col min="13062" max="13062" width="2.453125" style="3" bestFit="1" customWidth="1"/>
    <col min="13063" max="13076" width="2.1796875" style="3"/>
    <col min="13077" max="13077" width="2.453125" style="3" bestFit="1" customWidth="1"/>
    <col min="13078" max="13082" width="2.1796875" style="3"/>
    <col min="13083" max="13094" width="2.81640625" style="3" customWidth="1"/>
    <col min="13095" max="13317" width="2.1796875" style="3"/>
    <col min="13318" max="13318" width="2.453125" style="3" bestFit="1" customWidth="1"/>
    <col min="13319" max="13332" width="2.1796875" style="3"/>
    <col min="13333" max="13333" width="2.453125" style="3" bestFit="1" customWidth="1"/>
    <col min="13334" max="13338" width="2.1796875" style="3"/>
    <col min="13339" max="13350" width="2.81640625" style="3" customWidth="1"/>
    <col min="13351" max="13573" width="2.1796875" style="3"/>
    <col min="13574" max="13574" width="2.453125" style="3" bestFit="1" customWidth="1"/>
    <col min="13575" max="13588" width="2.1796875" style="3"/>
    <col min="13589" max="13589" width="2.453125" style="3" bestFit="1" customWidth="1"/>
    <col min="13590" max="13594" width="2.1796875" style="3"/>
    <col min="13595" max="13606" width="2.81640625" style="3" customWidth="1"/>
    <col min="13607" max="13829" width="2.1796875" style="3"/>
    <col min="13830" max="13830" width="2.453125" style="3" bestFit="1" customWidth="1"/>
    <col min="13831" max="13844" width="2.1796875" style="3"/>
    <col min="13845" max="13845" width="2.453125" style="3" bestFit="1" customWidth="1"/>
    <col min="13846" max="13850" width="2.1796875" style="3"/>
    <col min="13851" max="13862" width="2.81640625" style="3" customWidth="1"/>
    <col min="13863" max="14085" width="2.1796875" style="3"/>
    <col min="14086" max="14086" width="2.453125" style="3" bestFit="1" customWidth="1"/>
    <col min="14087" max="14100" width="2.1796875" style="3"/>
    <col min="14101" max="14101" width="2.453125" style="3" bestFit="1" customWidth="1"/>
    <col min="14102" max="14106" width="2.1796875" style="3"/>
    <col min="14107" max="14118" width="2.81640625" style="3" customWidth="1"/>
    <col min="14119" max="14341" width="2.1796875" style="3"/>
    <col min="14342" max="14342" width="2.453125" style="3" bestFit="1" customWidth="1"/>
    <col min="14343" max="14356" width="2.1796875" style="3"/>
    <col min="14357" max="14357" width="2.453125" style="3" bestFit="1" customWidth="1"/>
    <col min="14358" max="14362" width="2.1796875" style="3"/>
    <col min="14363" max="14374" width="2.81640625" style="3" customWidth="1"/>
    <col min="14375" max="14597" width="2.1796875" style="3"/>
    <col min="14598" max="14598" width="2.453125" style="3" bestFit="1" customWidth="1"/>
    <col min="14599" max="14612" width="2.1796875" style="3"/>
    <col min="14613" max="14613" width="2.453125" style="3" bestFit="1" customWidth="1"/>
    <col min="14614" max="14618" width="2.1796875" style="3"/>
    <col min="14619" max="14630" width="2.81640625" style="3" customWidth="1"/>
    <col min="14631" max="14853" width="2.1796875" style="3"/>
    <col min="14854" max="14854" width="2.453125" style="3" bestFit="1" customWidth="1"/>
    <col min="14855" max="14868" width="2.1796875" style="3"/>
    <col min="14869" max="14869" width="2.453125" style="3" bestFit="1" customWidth="1"/>
    <col min="14870" max="14874" width="2.1796875" style="3"/>
    <col min="14875" max="14886" width="2.81640625" style="3" customWidth="1"/>
    <col min="14887" max="15109" width="2.1796875" style="3"/>
    <col min="15110" max="15110" width="2.453125" style="3" bestFit="1" customWidth="1"/>
    <col min="15111" max="15124" width="2.1796875" style="3"/>
    <col min="15125" max="15125" width="2.453125" style="3" bestFit="1" customWidth="1"/>
    <col min="15126" max="15130" width="2.1796875" style="3"/>
    <col min="15131" max="15142" width="2.81640625" style="3" customWidth="1"/>
    <col min="15143" max="15365" width="2.1796875" style="3"/>
    <col min="15366" max="15366" width="2.453125" style="3" bestFit="1" customWidth="1"/>
    <col min="15367" max="15380" width="2.1796875" style="3"/>
    <col min="15381" max="15381" width="2.453125" style="3" bestFit="1" customWidth="1"/>
    <col min="15382" max="15386" width="2.1796875" style="3"/>
    <col min="15387" max="15398" width="2.81640625" style="3" customWidth="1"/>
    <col min="15399" max="15621" width="2.1796875" style="3"/>
    <col min="15622" max="15622" width="2.453125" style="3" bestFit="1" customWidth="1"/>
    <col min="15623" max="15636" width="2.1796875" style="3"/>
    <col min="15637" max="15637" width="2.453125" style="3" bestFit="1" customWidth="1"/>
    <col min="15638" max="15642" width="2.1796875" style="3"/>
    <col min="15643" max="15654" width="2.81640625" style="3" customWidth="1"/>
    <col min="15655" max="15877" width="2.1796875" style="3"/>
    <col min="15878" max="15878" width="2.453125" style="3" bestFit="1" customWidth="1"/>
    <col min="15879" max="15892" width="2.1796875" style="3"/>
    <col min="15893" max="15893" width="2.453125" style="3" bestFit="1" customWidth="1"/>
    <col min="15894" max="15898" width="2.1796875" style="3"/>
    <col min="15899" max="15910" width="2.81640625" style="3" customWidth="1"/>
    <col min="15911" max="16133" width="2.1796875" style="3"/>
    <col min="16134" max="16134" width="2.453125" style="3" bestFit="1" customWidth="1"/>
    <col min="16135" max="16148" width="2.1796875" style="3"/>
    <col min="16149" max="16149" width="2.453125" style="3" bestFit="1" customWidth="1"/>
    <col min="16150" max="16154" width="2.1796875" style="3"/>
    <col min="16155" max="16166" width="2.81640625" style="3" customWidth="1"/>
    <col min="16167" max="16384" width="2.1796875" style="3"/>
  </cols>
  <sheetData>
    <row r="1" spans="1:39">
      <c r="B1" s="1262" t="s">
        <v>460</v>
      </c>
      <c r="C1" s="1262"/>
      <c r="D1" s="1262"/>
      <c r="E1" s="1262"/>
      <c r="F1" s="1262"/>
      <c r="AF1" s="1198" t="s">
        <v>37</v>
      </c>
      <c r="AG1" s="1198"/>
      <c r="AH1" s="1198"/>
      <c r="AI1" s="1198"/>
      <c r="AJ1" s="1198"/>
      <c r="AK1" s="1198"/>
      <c r="AL1" s="1198"/>
    </row>
    <row r="3" spans="1:39" ht="17.25" customHeight="1">
      <c r="A3" s="1233" t="s">
        <v>146</v>
      </c>
      <c r="B3" s="1233"/>
      <c r="C3" s="1233"/>
      <c r="D3" s="1233"/>
      <c r="E3" s="1233"/>
      <c r="F3" s="1233"/>
      <c r="G3" s="1233"/>
      <c r="H3" s="1233"/>
      <c r="I3" s="1233"/>
      <c r="J3" s="1233"/>
      <c r="K3" s="1233"/>
      <c r="L3" s="1233"/>
      <c r="M3" s="1233"/>
      <c r="N3" s="1233"/>
      <c r="O3" s="1233"/>
      <c r="P3" s="1233"/>
      <c r="Q3" s="1233"/>
      <c r="R3" s="1233"/>
      <c r="S3" s="1233"/>
      <c r="T3" s="1233"/>
      <c r="U3" s="1233"/>
      <c r="V3" s="1233"/>
      <c r="W3" s="1233"/>
      <c r="X3" s="1233"/>
      <c r="Y3" s="1233"/>
      <c r="Z3" s="1233"/>
      <c r="AA3" s="1233"/>
      <c r="AB3" s="1233"/>
      <c r="AC3" s="1233"/>
      <c r="AD3" s="1233"/>
      <c r="AE3" s="1233"/>
      <c r="AF3" s="1233"/>
      <c r="AG3" s="1233"/>
      <c r="AH3" s="1233"/>
      <c r="AI3" s="1233"/>
      <c r="AJ3" s="1233"/>
      <c r="AK3" s="1233"/>
      <c r="AL3" s="1233"/>
      <c r="AM3" s="1233"/>
    </row>
    <row r="4" spans="1:39" ht="17.25" customHeight="1">
      <c r="A4" s="1233"/>
      <c r="B4" s="1233"/>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1233"/>
      <c r="AB4" s="1233"/>
      <c r="AC4" s="1233"/>
      <c r="AD4" s="1233"/>
      <c r="AE4" s="1233"/>
      <c r="AF4" s="1233"/>
      <c r="AG4" s="1233"/>
      <c r="AH4" s="1233"/>
      <c r="AI4" s="1233"/>
      <c r="AJ4" s="1233"/>
      <c r="AK4" s="1233"/>
      <c r="AL4" s="1233"/>
      <c r="AM4" s="1233"/>
    </row>
    <row r="6" spans="1:39" ht="15" customHeight="1">
      <c r="B6" s="1209" t="s">
        <v>16</v>
      </c>
      <c r="C6" s="1209"/>
      <c r="D6" s="1209"/>
      <c r="E6" s="1209"/>
      <c r="F6" s="1209"/>
      <c r="G6" s="1209"/>
      <c r="H6" s="1209"/>
      <c r="I6" s="1209"/>
      <c r="J6" s="1209"/>
      <c r="K6" s="1209"/>
      <c r="L6" s="1209"/>
      <c r="M6" s="1209"/>
      <c r="N6" s="1209"/>
      <c r="O6" s="1209"/>
      <c r="P6" s="1209"/>
      <c r="Q6" s="1209"/>
      <c r="R6" s="1209"/>
      <c r="S6" s="1209"/>
      <c r="T6" s="1209"/>
      <c r="U6" s="1209"/>
      <c r="V6" s="1209"/>
      <c r="W6" s="1209"/>
      <c r="X6" s="1209"/>
      <c r="Y6" s="1209"/>
      <c r="Z6" s="1209"/>
      <c r="AA6" s="1209"/>
      <c r="AB6" s="1209"/>
      <c r="AC6" s="1209"/>
      <c r="AD6" s="1209"/>
      <c r="AE6" s="1209"/>
      <c r="AF6" s="1209"/>
      <c r="AG6" s="1209"/>
      <c r="AH6" s="1209"/>
      <c r="AI6" s="1209"/>
      <c r="AJ6" s="1209"/>
      <c r="AK6" s="1209"/>
      <c r="AL6" s="1209"/>
    </row>
    <row r="7" spans="1:39" ht="15" customHeight="1">
      <c r="B7" s="1209"/>
      <c r="C7" s="1209"/>
      <c r="D7" s="1209"/>
      <c r="E7" s="1209"/>
      <c r="F7" s="1209"/>
      <c r="G7" s="1209"/>
      <c r="H7" s="1209"/>
      <c r="I7" s="1209"/>
      <c r="J7" s="1209"/>
      <c r="K7" s="1209"/>
      <c r="L7" s="1209"/>
      <c r="M7" s="1209"/>
      <c r="N7" s="1209"/>
      <c r="O7" s="1209"/>
      <c r="P7" s="1209"/>
      <c r="Q7" s="1209"/>
      <c r="R7" s="1209"/>
      <c r="S7" s="1209"/>
      <c r="T7" s="1222"/>
      <c r="U7" s="1222"/>
      <c r="V7" s="1222"/>
      <c r="W7" s="1222"/>
      <c r="X7" s="1222"/>
      <c r="Y7" s="1222"/>
      <c r="Z7" s="1222"/>
      <c r="AA7" s="1222"/>
      <c r="AB7" s="1222"/>
      <c r="AC7" s="1222"/>
      <c r="AD7" s="1222"/>
      <c r="AE7" s="1222"/>
      <c r="AF7" s="1222"/>
      <c r="AG7" s="1222"/>
      <c r="AH7" s="1222"/>
      <c r="AI7" s="1222"/>
      <c r="AJ7" s="1222"/>
      <c r="AK7" s="1222"/>
      <c r="AL7" s="1222"/>
    </row>
    <row r="8" spans="1:39" ht="15" customHeight="1">
      <c r="B8" s="1225" t="s">
        <v>259</v>
      </c>
      <c r="C8" s="1226"/>
      <c r="D8" s="1226"/>
      <c r="E8" s="1226"/>
      <c r="F8" s="1226"/>
      <c r="G8" s="1226"/>
      <c r="H8" s="1226"/>
      <c r="I8" s="1226"/>
      <c r="J8" s="1226"/>
      <c r="K8" s="1226"/>
      <c r="L8" s="1225" t="s">
        <v>260</v>
      </c>
      <c r="M8" s="1226"/>
      <c r="N8" s="1226"/>
      <c r="O8" s="1226"/>
      <c r="P8" s="1226"/>
      <c r="Q8" s="1226"/>
      <c r="R8" s="1226"/>
      <c r="S8" s="1226"/>
      <c r="T8" s="1226"/>
      <c r="U8" s="1226"/>
      <c r="V8" s="1226"/>
      <c r="W8" s="1226"/>
      <c r="X8" s="1226"/>
      <c r="Y8" s="1226"/>
      <c r="Z8" s="1226"/>
      <c r="AA8" s="1226"/>
      <c r="AB8" s="1226"/>
      <c r="AC8" s="1226"/>
      <c r="AD8" s="1226"/>
      <c r="AE8" s="1226"/>
      <c r="AF8" s="1226"/>
      <c r="AG8" s="1226"/>
      <c r="AH8" s="1226"/>
      <c r="AI8" s="1226"/>
      <c r="AJ8" s="1226"/>
      <c r="AK8" s="1226"/>
      <c r="AL8" s="1227"/>
    </row>
    <row r="9" spans="1:39" ht="15" customHeight="1">
      <c r="B9" s="1228"/>
      <c r="C9" s="1229"/>
      <c r="D9" s="1229"/>
      <c r="E9" s="1229"/>
      <c r="F9" s="1229"/>
      <c r="G9" s="1229"/>
      <c r="H9" s="1229"/>
      <c r="I9" s="1229"/>
      <c r="J9" s="1229"/>
      <c r="K9" s="1229"/>
      <c r="L9" s="1228"/>
      <c r="M9" s="1229"/>
      <c r="N9" s="1229"/>
      <c r="O9" s="1229"/>
      <c r="P9" s="1229"/>
      <c r="Q9" s="1229"/>
      <c r="R9" s="1229"/>
      <c r="S9" s="1229"/>
      <c r="T9" s="1229"/>
      <c r="U9" s="1229"/>
      <c r="V9" s="1229"/>
      <c r="W9" s="1229"/>
      <c r="X9" s="1229"/>
      <c r="Y9" s="1229"/>
      <c r="Z9" s="1229"/>
      <c r="AA9" s="1229"/>
      <c r="AB9" s="1229"/>
      <c r="AC9" s="1229"/>
      <c r="AD9" s="1229"/>
      <c r="AE9" s="1229"/>
      <c r="AF9" s="1229"/>
      <c r="AG9" s="1229"/>
      <c r="AH9" s="1229"/>
      <c r="AI9" s="1229"/>
      <c r="AJ9" s="1229"/>
      <c r="AK9" s="1229"/>
      <c r="AL9" s="1230"/>
    </row>
    <row r="10" spans="1:39" ht="15" customHeight="1">
      <c r="B10" s="1396" t="s">
        <v>6</v>
      </c>
      <c r="C10" s="1397"/>
      <c r="D10" s="1397"/>
      <c r="E10" s="1397"/>
      <c r="F10" s="1397"/>
      <c r="G10" s="1397"/>
      <c r="H10" s="1397"/>
      <c r="I10" s="1397"/>
      <c r="J10" s="1397"/>
      <c r="K10" s="1398"/>
      <c r="L10" s="36"/>
      <c r="M10" s="36"/>
      <c r="N10" s="36"/>
      <c r="O10" s="36"/>
      <c r="P10" s="36"/>
      <c r="Q10" s="36"/>
      <c r="R10" s="68"/>
      <c r="S10" s="68"/>
      <c r="T10" s="36"/>
      <c r="U10" s="36"/>
      <c r="V10" s="36"/>
      <c r="W10" s="36"/>
      <c r="X10" s="36"/>
      <c r="Y10" s="36"/>
      <c r="Z10" s="36"/>
      <c r="AA10" s="36"/>
      <c r="AB10" s="36"/>
      <c r="AC10" s="36"/>
      <c r="AD10" s="36"/>
      <c r="AE10" s="36"/>
      <c r="AF10" s="36"/>
      <c r="AG10" s="36"/>
      <c r="AH10" s="36"/>
      <c r="AI10" s="36"/>
      <c r="AJ10" s="36"/>
      <c r="AK10" s="36"/>
      <c r="AL10" s="49"/>
    </row>
    <row r="11" spans="1:39" ht="15" customHeight="1">
      <c r="B11" s="1399"/>
      <c r="C11" s="1400"/>
      <c r="D11" s="1400"/>
      <c r="E11" s="1400"/>
      <c r="F11" s="1400"/>
      <c r="G11" s="1400"/>
      <c r="H11" s="1400"/>
      <c r="I11" s="1400"/>
      <c r="J11" s="1400"/>
      <c r="K11" s="1401"/>
      <c r="R11" s="69"/>
      <c r="S11" s="45">
        <v>1</v>
      </c>
      <c r="T11" s="38"/>
      <c r="U11" s="45" t="s">
        <v>195</v>
      </c>
      <c r="W11" s="45"/>
      <c r="X11" s="45"/>
      <c r="Y11" s="45"/>
      <c r="Z11" s="45"/>
      <c r="AA11" s="45"/>
      <c r="AB11" s="45"/>
      <c r="AC11" s="45"/>
      <c r="AD11" s="45"/>
      <c r="AE11" s="45"/>
      <c r="AF11" s="45"/>
      <c r="AG11" s="45"/>
      <c r="AH11" s="45"/>
      <c r="AI11" s="45"/>
      <c r="AJ11" s="45"/>
      <c r="AK11" s="45"/>
      <c r="AL11" s="50"/>
    </row>
    <row r="12" spans="1:39" ht="15" customHeight="1">
      <c r="B12" s="1399"/>
      <c r="C12" s="1400"/>
      <c r="D12" s="1400"/>
      <c r="E12" s="1400"/>
      <c r="F12" s="1400"/>
      <c r="G12" s="1400"/>
      <c r="H12" s="1400"/>
      <c r="I12" s="1400"/>
      <c r="J12" s="1400"/>
      <c r="K12" s="1401"/>
      <c r="L12" s="45"/>
      <c r="M12" s="45"/>
      <c r="N12" s="45"/>
      <c r="O12" s="45"/>
      <c r="P12" s="45"/>
      <c r="Q12" s="45"/>
      <c r="R12" s="69"/>
      <c r="S12" s="45">
        <v>2</v>
      </c>
      <c r="T12" s="38"/>
      <c r="U12" s="45" t="s">
        <v>234</v>
      </c>
      <c r="W12" s="45"/>
      <c r="X12" s="45"/>
      <c r="Y12" s="45"/>
      <c r="Z12" s="45"/>
      <c r="AA12" s="45"/>
      <c r="AB12" s="45"/>
      <c r="AC12" s="45"/>
      <c r="AD12" s="45"/>
      <c r="AE12" s="45"/>
      <c r="AF12" s="45"/>
      <c r="AG12" s="45"/>
      <c r="AH12" s="45"/>
      <c r="AI12" s="45"/>
      <c r="AJ12" s="45"/>
      <c r="AK12" s="45"/>
      <c r="AL12" s="51"/>
    </row>
    <row r="13" spans="1:39" ht="15" customHeight="1">
      <c r="B13" s="1399"/>
      <c r="C13" s="1400"/>
      <c r="D13" s="1400"/>
      <c r="E13" s="1400"/>
      <c r="F13" s="1400"/>
      <c r="G13" s="1400"/>
      <c r="H13" s="1400"/>
      <c r="I13" s="1400"/>
      <c r="J13" s="1400"/>
      <c r="K13" s="1401"/>
      <c r="L13" s="45"/>
      <c r="M13" s="45"/>
      <c r="N13" s="45"/>
      <c r="O13" s="45"/>
      <c r="P13" s="45"/>
      <c r="Q13" s="45"/>
      <c r="R13" s="69"/>
      <c r="S13" s="45">
        <v>3</v>
      </c>
      <c r="T13" s="38"/>
      <c r="U13" s="45" t="s">
        <v>169</v>
      </c>
      <c r="W13" s="45"/>
      <c r="X13" s="45"/>
      <c r="Y13" s="45"/>
      <c r="Z13" s="45"/>
      <c r="AA13" s="45"/>
      <c r="AB13" s="45"/>
      <c r="AC13" s="45"/>
      <c r="AD13" s="45"/>
      <c r="AE13" s="45"/>
      <c r="AF13" s="45"/>
      <c r="AG13" s="45"/>
      <c r="AH13" s="45"/>
      <c r="AI13" s="45"/>
      <c r="AJ13" s="45"/>
      <c r="AK13" s="45"/>
      <c r="AL13" s="50"/>
    </row>
    <row r="14" spans="1:39" ht="15" customHeight="1">
      <c r="B14" s="1399"/>
      <c r="C14" s="1400"/>
      <c r="D14" s="1400"/>
      <c r="E14" s="1400"/>
      <c r="F14" s="1400"/>
      <c r="G14" s="1400"/>
      <c r="H14" s="1400"/>
      <c r="I14" s="1400"/>
      <c r="J14" s="1400"/>
      <c r="K14" s="1401"/>
      <c r="L14" s="45"/>
      <c r="M14" s="45"/>
      <c r="N14" s="45"/>
      <c r="O14" s="45"/>
      <c r="P14" s="45"/>
      <c r="Q14" s="45"/>
      <c r="R14" s="69"/>
      <c r="S14" s="45">
        <v>4</v>
      </c>
      <c r="T14" s="38"/>
      <c r="U14" s="45" t="s">
        <v>236</v>
      </c>
      <c r="W14" s="45"/>
      <c r="X14" s="45"/>
      <c r="Y14" s="45"/>
      <c r="Z14" s="45"/>
      <c r="AA14" s="45"/>
      <c r="AB14" s="45"/>
      <c r="AC14" s="45"/>
      <c r="AD14" s="45"/>
      <c r="AE14" s="45"/>
      <c r="AF14" s="45"/>
      <c r="AG14" s="45"/>
      <c r="AH14" s="45"/>
      <c r="AI14" s="45"/>
      <c r="AJ14" s="45"/>
      <c r="AK14" s="45"/>
      <c r="AL14" s="50"/>
    </row>
    <row r="15" spans="1:39" ht="15" customHeight="1">
      <c r="B15" s="1399"/>
      <c r="C15" s="1400"/>
      <c r="D15" s="1400"/>
      <c r="E15" s="1400"/>
      <c r="F15" s="1400"/>
      <c r="G15" s="1400"/>
      <c r="H15" s="1400"/>
      <c r="I15" s="1400"/>
      <c r="J15" s="1400"/>
      <c r="K15" s="1401"/>
      <c r="L15" s="45"/>
      <c r="M15" s="45"/>
      <c r="N15" s="45"/>
      <c r="O15" s="45"/>
      <c r="P15" s="45"/>
      <c r="Q15" s="45"/>
      <c r="R15" s="69"/>
      <c r="S15" s="45">
        <v>5</v>
      </c>
      <c r="T15" s="38"/>
      <c r="U15" s="45" t="s">
        <v>239</v>
      </c>
      <c r="W15" s="45"/>
      <c r="X15" s="45"/>
      <c r="Y15" s="45"/>
      <c r="Z15" s="45"/>
      <c r="AA15" s="45"/>
      <c r="AB15" s="45"/>
      <c r="AC15" s="45"/>
      <c r="AD15" s="45"/>
      <c r="AE15" s="45"/>
      <c r="AF15" s="45"/>
      <c r="AG15" s="45"/>
      <c r="AH15" s="45"/>
      <c r="AI15" s="45"/>
      <c r="AJ15" s="45"/>
      <c r="AK15" s="45"/>
      <c r="AL15" s="50"/>
    </row>
    <row r="16" spans="1:39" ht="15" customHeight="1">
      <c r="B16" s="1402"/>
      <c r="C16" s="1403"/>
      <c r="D16" s="1403"/>
      <c r="E16" s="1403"/>
      <c r="F16" s="1403"/>
      <c r="G16" s="1403"/>
      <c r="H16" s="1403"/>
      <c r="I16" s="1403"/>
      <c r="J16" s="1403"/>
      <c r="K16" s="1404"/>
      <c r="L16" s="37"/>
      <c r="M16" s="37"/>
      <c r="N16" s="37"/>
      <c r="O16" s="37"/>
      <c r="P16" s="37"/>
      <c r="Q16" s="37"/>
      <c r="R16" s="70"/>
      <c r="S16" s="70"/>
      <c r="T16" s="37"/>
      <c r="U16" s="37"/>
      <c r="V16" s="37"/>
      <c r="W16" s="37"/>
      <c r="X16" s="37"/>
      <c r="Y16" s="37"/>
      <c r="Z16" s="37"/>
      <c r="AA16" s="37"/>
      <c r="AB16" s="37"/>
      <c r="AC16" s="37"/>
      <c r="AD16" s="37"/>
      <c r="AE16" s="37"/>
      <c r="AF16" s="37"/>
      <c r="AG16" s="37"/>
      <c r="AH16" s="37"/>
      <c r="AI16" s="37"/>
      <c r="AJ16" s="37"/>
      <c r="AK16" s="37"/>
      <c r="AL16" s="52"/>
    </row>
    <row r="17" spans="2:38" ht="15" customHeight="1">
      <c r="B17" s="1396" t="s">
        <v>54</v>
      </c>
      <c r="C17" s="1397"/>
      <c r="D17" s="1397"/>
      <c r="E17" s="1397"/>
      <c r="F17" s="1397"/>
      <c r="G17" s="1397"/>
      <c r="H17" s="1397"/>
      <c r="I17" s="1397"/>
      <c r="J17" s="1397"/>
      <c r="K17" s="1398"/>
      <c r="L17" s="36"/>
      <c r="M17" s="36"/>
      <c r="N17" s="36"/>
      <c r="O17" s="36"/>
      <c r="P17" s="36"/>
      <c r="Q17" s="36"/>
      <c r="R17" s="46"/>
      <c r="S17" s="46"/>
      <c r="T17" s="36"/>
      <c r="U17" s="36"/>
      <c r="V17" s="36"/>
      <c r="W17" s="41"/>
      <c r="X17" s="41"/>
      <c r="Y17" s="41"/>
      <c r="Z17" s="41"/>
      <c r="AA17" s="41"/>
      <c r="AB17" s="41"/>
      <c r="AC17" s="41"/>
      <c r="AD17" s="41"/>
      <c r="AE17" s="41"/>
      <c r="AF17" s="41"/>
      <c r="AG17" s="41"/>
      <c r="AH17" s="41"/>
      <c r="AI17" s="41"/>
      <c r="AJ17" s="41"/>
      <c r="AK17" s="41"/>
      <c r="AL17" s="49"/>
    </row>
    <row r="18" spans="2:38" ht="15" customHeight="1">
      <c r="B18" s="1399"/>
      <c r="C18" s="1400"/>
      <c r="D18" s="1400"/>
      <c r="E18" s="1400"/>
      <c r="F18" s="1400"/>
      <c r="G18" s="1400"/>
      <c r="H18" s="1400"/>
      <c r="I18" s="1400"/>
      <c r="J18" s="1400"/>
      <c r="K18" s="1401"/>
      <c r="L18" s="45"/>
      <c r="M18" s="45"/>
      <c r="N18" s="45"/>
      <c r="O18" s="45"/>
      <c r="P18" s="67"/>
      <c r="Q18" s="45"/>
      <c r="R18" s="45"/>
      <c r="S18" s="45">
        <v>1</v>
      </c>
      <c r="U18" s="45" t="s">
        <v>262</v>
      </c>
      <c r="V18" s="45"/>
      <c r="W18" s="45"/>
      <c r="X18" s="45"/>
      <c r="AL18" s="51"/>
    </row>
    <row r="19" spans="2:38" ht="15" customHeight="1">
      <c r="B19" s="1399"/>
      <c r="C19" s="1400"/>
      <c r="D19" s="1400"/>
      <c r="E19" s="1400"/>
      <c r="F19" s="1400"/>
      <c r="G19" s="1400"/>
      <c r="H19" s="1400"/>
      <c r="I19" s="1400"/>
      <c r="J19" s="1400"/>
      <c r="K19" s="1401"/>
      <c r="L19" s="45"/>
      <c r="M19" s="45"/>
      <c r="N19" s="45"/>
      <c r="O19" s="45"/>
      <c r="P19" s="45"/>
      <c r="Q19" s="45"/>
      <c r="R19" s="45"/>
      <c r="S19" s="45">
        <v>2</v>
      </c>
      <c r="U19" s="45" t="s">
        <v>263</v>
      </c>
      <c r="V19" s="45"/>
      <c r="W19" s="45"/>
      <c r="X19" s="45"/>
      <c r="AL19" s="51"/>
    </row>
    <row r="20" spans="2:38" ht="15" customHeight="1">
      <c r="B20" s="1399"/>
      <c r="C20" s="1400"/>
      <c r="D20" s="1400"/>
      <c r="E20" s="1400"/>
      <c r="F20" s="1400"/>
      <c r="G20" s="1400"/>
      <c r="H20" s="1400"/>
      <c r="I20" s="1400"/>
      <c r="J20" s="1400"/>
      <c r="K20" s="1401"/>
      <c r="L20" s="45"/>
      <c r="M20" s="45"/>
      <c r="N20" s="59"/>
      <c r="O20" s="59"/>
      <c r="P20" s="45"/>
      <c r="Q20" s="45"/>
      <c r="R20" s="45"/>
      <c r="S20" s="45">
        <v>3</v>
      </c>
      <c r="U20" s="45" t="s">
        <v>235</v>
      </c>
      <c r="V20" s="45"/>
      <c r="W20" s="45"/>
      <c r="X20" s="45"/>
      <c r="Y20" s="45"/>
      <c r="Z20" s="45"/>
      <c r="AA20" s="45"/>
      <c r="AB20" s="45"/>
      <c r="AC20" s="45"/>
      <c r="AD20" s="45"/>
      <c r="AE20" s="45"/>
      <c r="AF20" s="45"/>
      <c r="AG20" s="45"/>
      <c r="AL20" s="51"/>
    </row>
    <row r="21" spans="2:38" ht="15" customHeight="1">
      <c r="B21" s="1399"/>
      <c r="C21" s="1400"/>
      <c r="D21" s="1400"/>
      <c r="E21" s="1400"/>
      <c r="F21" s="1400"/>
      <c r="G21" s="1400"/>
      <c r="H21" s="1400"/>
      <c r="I21" s="1400"/>
      <c r="J21" s="1400"/>
      <c r="K21" s="1401"/>
      <c r="L21" s="45"/>
      <c r="M21" s="45"/>
      <c r="N21" s="59"/>
      <c r="O21" s="59"/>
      <c r="P21" s="45"/>
      <c r="Q21" s="45"/>
      <c r="R21" s="45"/>
      <c r="S21" s="45">
        <v>4</v>
      </c>
      <c r="U21" s="45" t="s">
        <v>212</v>
      </c>
      <c r="V21" s="45"/>
      <c r="W21" s="45"/>
      <c r="X21" s="45"/>
      <c r="Y21" s="45"/>
      <c r="Z21" s="45"/>
      <c r="AA21" s="45"/>
      <c r="AB21" s="45"/>
      <c r="AC21" s="45"/>
      <c r="AD21" s="45"/>
      <c r="AE21" s="45"/>
      <c r="AF21" s="45"/>
      <c r="AG21" s="45"/>
      <c r="AL21" s="51"/>
    </row>
    <row r="22" spans="2:38" ht="15" customHeight="1">
      <c r="B22" s="1399"/>
      <c r="C22" s="1400"/>
      <c r="D22" s="1400"/>
      <c r="E22" s="1400"/>
      <c r="F22" s="1400"/>
      <c r="G22" s="1400"/>
      <c r="H22" s="1400"/>
      <c r="I22" s="1400"/>
      <c r="J22" s="1400"/>
      <c r="K22" s="1401"/>
      <c r="L22" s="45"/>
      <c r="M22" s="45"/>
      <c r="N22" s="59"/>
      <c r="O22" s="59"/>
      <c r="P22" s="45"/>
      <c r="Q22" s="45"/>
      <c r="R22" s="45"/>
      <c r="S22" s="45">
        <v>5</v>
      </c>
      <c r="U22" s="45" t="s">
        <v>264</v>
      </c>
      <c r="V22" s="45"/>
      <c r="W22" s="45"/>
      <c r="X22" s="45"/>
      <c r="Y22" s="45"/>
      <c r="Z22" s="45"/>
      <c r="AA22" s="45"/>
      <c r="AB22" s="45"/>
      <c r="AC22" s="45"/>
      <c r="AD22" s="45"/>
      <c r="AE22" s="45"/>
      <c r="AF22" s="45"/>
      <c r="AG22" s="45"/>
      <c r="AL22" s="51"/>
    </row>
    <row r="23" spans="2:38" ht="15" customHeight="1">
      <c r="B23" s="1399"/>
      <c r="C23" s="1400"/>
      <c r="D23" s="1400"/>
      <c r="E23" s="1400"/>
      <c r="F23" s="1400"/>
      <c r="G23" s="1400"/>
      <c r="H23" s="1400"/>
      <c r="I23" s="1400"/>
      <c r="J23" s="1400"/>
      <c r="K23" s="1401"/>
      <c r="L23" s="45"/>
      <c r="M23" s="45"/>
      <c r="N23" s="59"/>
      <c r="O23" s="59"/>
      <c r="P23" s="45"/>
      <c r="Q23" s="45"/>
      <c r="R23" s="45"/>
      <c r="S23" s="45">
        <v>6</v>
      </c>
      <c r="U23" s="45" t="s">
        <v>20</v>
      </c>
      <c r="V23" s="45"/>
      <c r="W23" s="45"/>
      <c r="X23" s="45"/>
      <c r="Y23" s="45"/>
      <c r="Z23" s="45"/>
      <c r="AA23" s="45"/>
      <c r="AB23" s="45"/>
      <c r="AC23" s="45"/>
      <c r="AD23" s="45"/>
      <c r="AE23" s="45"/>
      <c r="AF23" s="45"/>
      <c r="AG23" s="45"/>
      <c r="AL23" s="51"/>
    </row>
    <row r="24" spans="2:38" ht="15" customHeight="1">
      <c r="B24" s="1399"/>
      <c r="C24" s="1400"/>
      <c r="D24" s="1400"/>
      <c r="E24" s="1400"/>
      <c r="F24" s="1400"/>
      <c r="G24" s="1400"/>
      <c r="H24" s="1400"/>
      <c r="I24" s="1400"/>
      <c r="J24" s="1400"/>
      <c r="K24" s="1401"/>
      <c r="L24" s="45"/>
      <c r="M24" s="45"/>
      <c r="N24" s="59"/>
      <c r="O24" s="59"/>
      <c r="P24" s="45"/>
      <c r="Q24" s="45"/>
      <c r="R24" s="45"/>
      <c r="S24" s="45">
        <v>7</v>
      </c>
      <c r="U24" s="45" t="s">
        <v>126</v>
      </c>
      <c r="V24" s="45"/>
      <c r="W24" s="45"/>
      <c r="X24" s="45"/>
      <c r="Y24" s="45"/>
      <c r="Z24" s="45"/>
      <c r="AA24" s="45"/>
      <c r="AB24" s="45"/>
      <c r="AC24" s="45"/>
      <c r="AD24" s="45"/>
      <c r="AE24" s="45"/>
      <c r="AF24" s="45"/>
      <c r="AG24" s="45"/>
      <c r="AL24" s="51"/>
    </row>
    <row r="25" spans="2:38" ht="15" customHeight="1">
      <c r="B25" s="1399"/>
      <c r="C25" s="1400"/>
      <c r="D25" s="1400"/>
      <c r="E25" s="1400"/>
      <c r="F25" s="1400"/>
      <c r="G25" s="1400"/>
      <c r="H25" s="1400"/>
      <c r="I25" s="1400"/>
      <c r="J25" s="1400"/>
      <c r="K25" s="1401"/>
      <c r="L25" s="45"/>
      <c r="M25" s="45"/>
      <c r="N25" s="59"/>
      <c r="O25" s="59"/>
      <c r="P25" s="45"/>
      <c r="Q25" s="45"/>
      <c r="R25" s="45"/>
      <c r="S25" s="45">
        <v>8</v>
      </c>
      <c r="U25" s="45" t="s">
        <v>243</v>
      </c>
      <c r="V25" s="45"/>
      <c r="W25" s="45"/>
      <c r="X25" s="45"/>
      <c r="Y25" s="45"/>
      <c r="Z25" s="45"/>
      <c r="AA25" s="45"/>
      <c r="AB25" s="45"/>
      <c r="AC25" s="45"/>
      <c r="AD25" s="45"/>
      <c r="AE25" s="45"/>
      <c r="AF25" s="45"/>
      <c r="AG25" s="45"/>
      <c r="AL25" s="51"/>
    </row>
    <row r="26" spans="2:38" ht="15" customHeight="1">
      <c r="B26" s="1402"/>
      <c r="C26" s="1403"/>
      <c r="D26" s="1403"/>
      <c r="E26" s="1403"/>
      <c r="F26" s="1403"/>
      <c r="G26" s="1403"/>
      <c r="H26" s="1403"/>
      <c r="I26" s="1403"/>
      <c r="J26" s="1403"/>
      <c r="K26" s="1404"/>
      <c r="L26" s="37"/>
      <c r="M26" s="37"/>
      <c r="N26" s="64"/>
      <c r="O26" s="64"/>
      <c r="P26" s="37"/>
      <c r="Q26" s="37"/>
      <c r="R26" s="37"/>
      <c r="S26" s="37"/>
      <c r="T26" s="37"/>
      <c r="U26" s="37"/>
      <c r="V26" s="37"/>
      <c r="W26" s="37"/>
      <c r="X26" s="37"/>
      <c r="Y26" s="37"/>
      <c r="Z26" s="37"/>
      <c r="AA26" s="37"/>
      <c r="AB26" s="37"/>
      <c r="AC26" s="37"/>
      <c r="AD26" s="37"/>
      <c r="AE26" s="37"/>
      <c r="AF26" s="37"/>
      <c r="AG26" s="37"/>
      <c r="AH26" s="37"/>
      <c r="AI26" s="37"/>
      <c r="AJ26" s="37"/>
      <c r="AK26" s="37"/>
      <c r="AL26" s="53"/>
    </row>
    <row r="27" spans="2:38" ht="15" customHeight="1">
      <c r="B27" s="1396" t="s">
        <v>171</v>
      </c>
      <c r="C27" s="1397"/>
      <c r="D27" s="1397"/>
      <c r="E27" s="1397"/>
      <c r="F27" s="1397"/>
      <c r="G27" s="1397"/>
      <c r="H27" s="1397"/>
      <c r="I27" s="1397"/>
      <c r="J27" s="1397"/>
      <c r="K27" s="1398"/>
      <c r="L27" s="1390" t="s">
        <v>63</v>
      </c>
      <c r="M27" s="1391"/>
      <c r="N27" s="65" t="s">
        <v>104</v>
      </c>
      <c r="O27" s="65"/>
      <c r="P27" s="36"/>
      <c r="Q27" s="36"/>
      <c r="R27" s="46"/>
      <c r="S27" s="46"/>
      <c r="T27" s="36"/>
      <c r="U27" s="36"/>
      <c r="V27" s="36"/>
      <c r="W27" s="41"/>
      <c r="X27" s="41"/>
      <c r="Y27" s="41"/>
      <c r="Z27" s="41"/>
      <c r="AA27" s="41"/>
      <c r="AB27" s="41"/>
      <c r="AC27" s="41"/>
      <c r="AD27" s="41"/>
      <c r="AE27" s="41"/>
      <c r="AF27" s="41"/>
      <c r="AG27" s="41"/>
      <c r="AH27" s="41"/>
      <c r="AI27" s="41"/>
      <c r="AJ27" s="41"/>
      <c r="AK27" s="41"/>
      <c r="AL27" s="49"/>
    </row>
    <row r="28" spans="2:38" ht="15" customHeight="1">
      <c r="B28" s="1399"/>
      <c r="C28" s="1400"/>
      <c r="D28" s="1400"/>
      <c r="E28" s="1400"/>
      <c r="F28" s="1400"/>
      <c r="G28" s="1400"/>
      <c r="H28" s="1400"/>
      <c r="I28" s="1400"/>
      <c r="J28" s="1400"/>
      <c r="K28" s="1401"/>
      <c r="L28" s="1390"/>
      <c r="M28" s="1391"/>
      <c r="N28" s="45"/>
      <c r="O28" s="45"/>
      <c r="P28" s="67"/>
      <c r="Q28" s="45"/>
      <c r="R28" s="45"/>
      <c r="S28" s="45"/>
      <c r="U28" s="45"/>
      <c r="V28" s="45"/>
      <c r="W28" s="45"/>
      <c r="X28" s="45"/>
      <c r="AL28" s="51"/>
    </row>
    <row r="29" spans="2:38" ht="15" customHeight="1">
      <c r="B29" s="1399"/>
      <c r="C29" s="1400"/>
      <c r="D29" s="1400"/>
      <c r="E29" s="1400"/>
      <c r="F29" s="1400"/>
      <c r="G29" s="1400"/>
      <c r="H29" s="1400"/>
      <c r="I29" s="1400"/>
      <c r="J29" s="1400"/>
      <c r="K29" s="1401"/>
      <c r="L29" s="1390"/>
      <c r="M29" s="1391"/>
      <c r="N29" s="66" t="s">
        <v>118</v>
      </c>
      <c r="O29" s="45"/>
      <c r="P29" s="45"/>
      <c r="Q29" s="45"/>
      <c r="R29" s="45"/>
      <c r="S29" s="45"/>
      <c r="U29" s="45"/>
      <c r="V29" s="45"/>
      <c r="W29" s="45"/>
      <c r="X29" s="45"/>
      <c r="AL29" s="51"/>
    </row>
    <row r="30" spans="2:38" ht="15" customHeight="1">
      <c r="B30" s="1399"/>
      <c r="C30" s="1400"/>
      <c r="D30" s="1400"/>
      <c r="E30" s="1400"/>
      <c r="F30" s="1400"/>
      <c r="G30" s="1400"/>
      <c r="H30" s="1400"/>
      <c r="I30" s="1400"/>
      <c r="J30" s="1400"/>
      <c r="K30" s="1401"/>
      <c r="L30" s="1390"/>
      <c r="M30" s="1391"/>
      <c r="N30" s="59"/>
      <c r="O30" s="59"/>
      <c r="P30" s="45"/>
      <c r="Q30" s="45"/>
      <c r="R30" s="45"/>
      <c r="S30" s="45"/>
      <c r="U30" s="45"/>
      <c r="V30" s="45"/>
      <c r="W30" s="45"/>
      <c r="X30" s="45"/>
      <c r="Y30" s="45"/>
      <c r="Z30" s="45"/>
      <c r="AA30" s="45"/>
      <c r="AB30" s="45"/>
      <c r="AC30" s="45"/>
      <c r="AD30" s="45"/>
      <c r="AE30" s="45"/>
      <c r="AF30" s="45"/>
      <c r="AG30" s="45"/>
      <c r="AL30" s="51"/>
    </row>
    <row r="31" spans="2:38" ht="15" customHeight="1">
      <c r="B31" s="1399"/>
      <c r="C31" s="1400"/>
      <c r="D31" s="1400"/>
      <c r="E31" s="1400"/>
      <c r="F31" s="1400"/>
      <c r="G31" s="1400"/>
      <c r="H31" s="1400"/>
      <c r="I31" s="1400"/>
      <c r="J31" s="1400"/>
      <c r="K31" s="1401"/>
      <c r="L31" s="1390"/>
      <c r="M31" s="1391"/>
      <c r="N31" s="64"/>
      <c r="O31" s="64"/>
      <c r="P31" s="37"/>
      <c r="Q31" s="37"/>
      <c r="R31" s="37"/>
      <c r="S31" s="37"/>
      <c r="T31" s="37"/>
      <c r="U31" s="37"/>
      <c r="V31" s="37"/>
      <c r="W31" s="37"/>
      <c r="X31" s="37"/>
      <c r="Y31" s="37"/>
      <c r="Z31" s="37"/>
      <c r="AA31" s="37"/>
      <c r="AB31" s="37"/>
      <c r="AC31" s="37"/>
      <c r="AD31" s="37"/>
      <c r="AE31" s="37"/>
      <c r="AF31" s="37"/>
      <c r="AG31" s="37"/>
      <c r="AH31" s="37"/>
      <c r="AI31" s="37"/>
      <c r="AJ31" s="37"/>
      <c r="AK31" s="37"/>
      <c r="AL31" s="53"/>
    </row>
    <row r="32" spans="2:38" ht="15" customHeight="1">
      <c r="B32" s="1399"/>
      <c r="C32" s="1400"/>
      <c r="D32" s="1400"/>
      <c r="E32" s="1400"/>
      <c r="F32" s="1400"/>
      <c r="G32" s="1400"/>
      <c r="H32" s="1400"/>
      <c r="I32" s="1400"/>
      <c r="J32" s="1400"/>
      <c r="K32" s="1401"/>
      <c r="L32" s="1392" t="s">
        <v>203</v>
      </c>
      <c r="M32" s="1393"/>
      <c r="N32" s="59"/>
      <c r="O32" s="59"/>
      <c r="P32" s="45"/>
      <c r="Q32" s="45"/>
      <c r="R32" s="45"/>
      <c r="S32" s="45"/>
      <c r="U32" s="45"/>
      <c r="V32" s="45"/>
      <c r="W32" s="45"/>
      <c r="X32" s="45"/>
      <c r="Y32" s="45"/>
      <c r="Z32" s="45"/>
      <c r="AA32" s="45"/>
      <c r="AB32" s="45"/>
      <c r="AC32" s="45"/>
      <c r="AD32" s="45"/>
      <c r="AE32" s="45"/>
      <c r="AF32" s="45"/>
      <c r="AG32" s="45"/>
      <c r="AL32" s="51"/>
    </row>
    <row r="33" spans="2:38" ht="15" customHeight="1">
      <c r="B33" s="1399"/>
      <c r="C33" s="1400"/>
      <c r="D33" s="1400"/>
      <c r="E33" s="1400"/>
      <c r="F33" s="1400"/>
      <c r="G33" s="1400"/>
      <c r="H33" s="1400"/>
      <c r="I33" s="1400"/>
      <c r="J33" s="1400"/>
      <c r="K33" s="1401"/>
      <c r="L33" s="1394"/>
      <c r="M33" s="1395"/>
      <c r="N33" s="59"/>
      <c r="O33" s="59"/>
      <c r="P33" s="45"/>
      <c r="Q33" s="45"/>
      <c r="R33" s="45"/>
      <c r="S33" s="45"/>
      <c r="U33" s="45"/>
      <c r="V33" s="45"/>
      <c r="W33" s="45"/>
      <c r="X33" s="45"/>
      <c r="Y33" s="45"/>
      <c r="Z33" s="45"/>
      <c r="AA33" s="45"/>
      <c r="AB33" s="45"/>
      <c r="AC33" s="45"/>
      <c r="AD33" s="45"/>
      <c r="AE33" s="45"/>
      <c r="AF33" s="45"/>
      <c r="AG33" s="45"/>
      <c r="AL33" s="51"/>
    </row>
    <row r="34" spans="2:38" ht="15" customHeight="1">
      <c r="B34" s="1399"/>
      <c r="C34" s="1400"/>
      <c r="D34" s="1400"/>
      <c r="E34" s="1400"/>
      <c r="F34" s="1400"/>
      <c r="G34" s="1400"/>
      <c r="H34" s="1400"/>
      <c r="I34" s="1400"/>
      <c r="J34" s="1400"/>
      <c r="K34" s="1401"/>
      <c r="L34" s="1394"/>
      <c r="M34" s="1395"/>
      <c r="N34" s="59"/>
      <c r="O34" s="59"/>
      <c r="P34" s="45"/>
      <c r="Q34" s="45"/>
      <c r="R34" s="45"/>
      <c r="S34" s="45"/>
      <c r="U34" s="45"/>
      <c r="V34" s="45"/>
      <c r="W34" s="45"/>
      <c r="X34" s="45"/>
      <c r="Y34" s="45"/>
      <c r="Z34" s="45"/>
      <c r="AA34" s="45"/>
      <c r="AB34" s="45"/>
      <c r="AC34" s="45"/>
      <c r="AD34" s="45"/>
      <c r="AE34" s="45"/>
      <c r="AF34" s="45"/>
      <c r="AG34" s="45"/>
      <c r="AL34" s="51"/>
    </row>
    <row r="35" spans="2:38" ht="15" customHeight="1">
      <c r="B35" s="1399"/>
      <c r="C35" s="1400"/>
      <c r="D35" s="1400"/>
      <c r="E35" s="1400"/>
      <c r="F35" s="1400"/>
      <c r="G35" s="1400"/>
      <c r="H35" s="1400"/>
      <c r="I35" s="1400"/>
      <c r="J35" s="1400"/>
      <c r="K35" s="1401"/>
      <c r="L35" s="1394"/>
      <c r="M35" s="1395"/>
      <c r="N35" s="59"/>
      <c r="O35" s="59"/>
      <c r="P35" s="45"/>
      <c r="Q35" s="45"/>
      <c r="R35" s="45"/>
      <c r="S35" s="45"/>
      <c r="U35" s="45"/>
      <c r="V35" s="45"/>
      <c r="W35" s="45"/>
      <c r="X35" s="45"/>
      <c r="Y35" s="45"/>
      <c r="Z35" s="45"/>
      <c r="AA35" s="45"/>
      <c r="AB35" s="45"/>
      <c r="AC35" s="45"/>
      <c r="AD35" s="45"/>
      <c r="AE35" s="45"/>
      <c r="AF35" s="45"/>
      <c r="AG35" s="45"/>
      <c r="AL35" s="51"/>
    </row>
    <row r="36" spans="2:38" ht="15" customHeight="1">
      <c r="B36" s="1402"/>
      <c r="C36" s="1403"/>
      <c r="D36" s="1403"/>
      <c r="E36" s="1403"/>
      <c r="F36" s="1403"/>
      <c r="G36" s="1403"/>
      <c r="H36" s="1403"/>
      <c r="I36" s="1403"/>
      <c r="J36" s="1403"/>
      <c r="K36" s="1404"/>
      <c r="L36" s="1394"/>
      <c r="M36" s="1395"/>
      <c r="N36" s="64"/>
      <c r="O36" s="64"/>
      <c r="P36" s="37"/>
      <c r="Q36" s="37"/>
      <c r="R36" s="37"/>
      <c r="S36" s="37"/>
      <c r="T36" s="37"/>
      <c r="U36" s="37"/>
      <c r="V36" s="37"/>
      <c r="W36" s="37"/>
      <c r="X36" s="37"/>
      <c r="Y36" s="37"/>
      <c r="Z36" s="37"/>
      <c r="AA36" s="37"/>
      <c r="AB36" s="37"/>
      <c r="AC36" s="37"/>
      <c r="AD36" s="37"/>
      <c r="AE36" s="37"/>
      <c r="AF36" s="37"/>
      <c r="AG36" s="37"/>
      <c r="AH36" s="37"/>
      <c r="AI36" s="37"/>
      <c r="AJ36" s="37"/>
      <c r="AK36" s="37"/>
      <c r="AL36" s="53"/>
    </row>
    <row r="37" spans="2:38" ht="75" customHeight="1">
      <c r="B37" s="1231" t="s">
        <v>97</v>
      </c>
      <c r="C37" s="1231"/>
      <c r="D37" s="1231"/>
      <c r="E37" s="1231"/>
      <c r="F37" s="1231"/>
      <c r="G37" s="1231"/>
      <c r="H37" s="1231"/>
      <c r="I37" s="1231"/>
      <c r="J37" s="1231"/>
      <c r="K37" s="1231"/>
      <c r="L37" s="1231"/>
      <c r="M37" s="1231"/>
      <c r="N37" s="1231"/>
      <c r="O37" s="1231"/>
      <c r="P37" s="1231"/>
      <c r="Q37" s="1231"/>
      <c r="R37" s="1231"/>
      <c r="S37" s="1231"/>
      <c r="T37" s="1231"/>
      <c r="U37" s="1231"/>
      <c r="V37" s="1231"/>
      <c r="W37" s="1231"/>
      <c r="X37" s="1231"/>
      <c r="Y37" s="1231"/>
      <c r="Z37" s="1231"/>
      <c r="AA37" s="1231"/>
      <c r="AB37" s="1231"/>
      <c r="AC37" s="1231"/>
      <c r="AD37" s="1231"/>
      <c r="AE37" s="1231"/>
      <c r="AF37" s="1231"/>
      <c r="AG37" s="1231"/>
      <c r="AH37" s="1231"/>
      <c r="AI37" s="1231"/>
      <c r="AJ37" s="1231"/>
      <c r="AK37" s="1231"/>
      <c r="AL37" s="1231"/>
    </row>
    <row r="38" spans="2:38">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row>
  </sheetData>
  <mergeCells count="13">
    <mergeCell ref="B1:F1"/>
    <mergeCell ref="AF1:AL1"/>
    <mergeCell ref="B37:AL37"/>
    <mergeCell ref="A3:AM4"/>
    <mergeCell ref="B6:K7"/>
    <mergeCell ref="L6:AL7"/>
    <mergeCell ref="B8:K9"/>
    <mergeCell ref="L8:AL9"/>
    <mergeCell ref="L27:M31"/>
    <mergeCell ref="L32:M36"/>
    <mergeCell ref="B10:K16"/>
    <mergeCell ref="B17:K26"/>
    <mergeCell ref="B27:K36"/>
  </mergeCells>
  <phoneticPr fontId="5"/>
  <pageMargins left="0.7" right="0.7" top="0.75" bottom="0.75" header="0.3" footer="0.3"/>
  <pageSetup paperSize="9" scale="96" orientation="portrait" r:id="rId1"/>
  <colBreaks count="1" manualBreakCount="1">
    <brk id="3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V139"/>
  <sheetViews>
    <sheetView showGridLines="0" view="pageBreakPreview" zoomScale="40" zoomScaleNormal="40" zoomScaleSheetLayoutView="40" workbookViewId="0">
      <selection activeCell="M9" sqref="M9:U9"/>
    </sheetView>
  </sheetViews>
  <sheetFormatPr defaultColWidth="9.81640625" defaultRowHeight="21"/>
  <cols>
    <col min="1" max="1" width="3.81640625" style="208" customWidth="1"/>
    <col min="2" max="3" width="12.26953125" style="208" customWidth="1"/>
    <col min="4" max="7" width="16.90625" style="208" customWidth="1"/>
    <col min="8" max="9" width="12.26953125" style="208" customWidth="1"/>
    <col min="10" max="10" width="5.1796875" style="208" customWidth="1"/>
    <col min="11" max="12" width="12.26953125" style="208" customWidth="1"/>
    <col min="13" max="19" width="10.7265625" style="208" customWidth="1"/>
    <col min="20" max="20" width="12.36328125" style="208" customWidth="1"/>
    <col min="21" max="21" width="11.7265625" style="208" customWidth="1"/>
    <col min="22" max="22" width="2.1796875" style="208" customWidth="1"/>
    <col min="23" max="16384" width="9.81640625" style="208"/>
  </cols>
  <sheetData>
    <row r="1" spans="1:21">
      <c r="A1" s="208" t="s">
        <v>558</v>
      </c>
      <c r="T1" s="1457" t="s">
        <v>461</v>
      </c>
      <c r="U1" s="1458"/>
    </row>
    <row r="2" spans="1:21" ht="6.75" customHeight="1">
      <c r="T2" s="210"/>
      <c r="U2" s="210"/>
    </row>
    <row r="3" spans="1:21" ht="20.25" customHeight="1">
      <c r="O3" s="1459"/>
      <c r="P3" s="1459"/>
      <c r="Q3" s="212" t="s">
        <v>462</v>
      </c>
      <c r="R3" s="212"/>
      <c r="S3" s="212" t="s">
        <v>463</v>
      </c>
      <c r="T3" s="212"/>
      <c r="U3" s="212" t="s">
        <v>464</v>
      </c>
    </row>
    <row r="4" spans="1:21" ht="7.5" customHeight="1"/>
    <row r="5" spans="1:21" ht="29.25" customHeight="1">
      <c r="B5" s="1460" t="s">
        <v>465</v>
      </c>
      <c r="C5" s="1460"/>
      <c r="D5" s="1460"/>
      <c r="E5" s="1460"/>
      <c r="F5" s="1460"/>
      <c r="G5" s="1460"/>
      <c r="H5" s="1460"/>
      <c r="I5" s="1460"/>
      <c r="J5" s="1460"/>
      <c r="K5" s="1460"/>
      <c r="L5" s="1460"/>
      <c r="M5" s="1460"/>
      <c r="N5" s="1460"/>
      <c r="O5" s="1460"/>
      <c r="P5" s="1460"/>
      <c r="Q5" s="1460"/>
      <c r="R5" s="1460"/>
      <c r="S5" s="1460"/>
      <c r="T5" s="1460"/>
      <c r="U5" s="1460"/>
    </row>
    <row r="6" spans="1:21" ht="19.5" customHeight="1"/>
    <row r="7" spans="1:21" ht="46.5" customHeight="1">
      <c r="B7" s="1456" t="s">
        <v>466</v>
      </c>
      <c r="C7" s="1456"/>
      <c r="D7" s="1422"/>
      <c r="E7" s="1422"/>
      <c r="F7" s="1422"/>
      <c r="G7" s="1422"/>
      <c r="H7" s="1422"/>
      <c r="I7" s="1422"/>
      <c r="K7" s="1456" t="s">
        <v>467</v>
      </c>
      <c r="L7" s="1456"/>
      <c r="M7" s="1422"/>
      <c r="N7" s="1422"/>
      <c r="O7" s="1422"/>
      <c r="P7" s="1422"/>
      <c r="Q7" s="1422"/>
      <c r="R7" s="1422"/>
      <c r="S7" s="1422"/>
      <c r="T7" s="1422"/>
      <c r="U7" s="1422"/>
    </row>
    <row r="8" spans="1:21" ht="46.5" customHeight="1">
      <c r="B8" s="1456" t="s">
        <v>468</v>
      </c>
      <c r="C8" s="1456"/>
      <c r="D8" s="1422"/>
      <c r="E8" s="1422"/>
      <c r="F8" s="1422"/>
      <c r="G8" s="1422"/>
      <c r="H8" s="1422"/>
      <c r="I8" s="1422"/>
      <c r="K8" s="1456" t="s">
        <v>469</v>
      </c>
      <c r="L8" s="1456"/>
      <c r="M8" s="1422"/>
      <c r="N8" s="1422"/>
      <c r="O8" s="1422"/>
      <c r="P8" s="1422"/>
      <c r="Q8" s="1422"/>
      <c r="R8" s="1422"/>
      <c r="S8" s="1422"/>
      <c r="T8" s="1422"/>
      <c r="U8" s="1422"/>
    </row>
    <row r="9" spans="1:21" ht="48" customHeight="1">
      <c r="B9" s="1456" t="s">
        <v>470</v>
      </c>
      <c r="C9" s="1456"/>
      <c r="D9" s="1422"/>
      <c r="E9" s="1422"/>
      <c r="F9" s="1422"/>
      <c r="G9" s="1422"/>
      <c r="H9" s="1422"/>
      <c r="I9" s="1422"/>
      <c r="K9" s="1456" t="s">
        <v>471</v>
      </c>
      <c r="L9" s="1456"/>
      <c r="M9" s="1422"/>
      <c r="N9" s="1422"/>
      <c r="O9" s="1422"/>
      <c r="P9" s="1422"/>
      <c r="Q9" s="1422"/>
      <c r="R9" s="1422"/>
      <c r="S9" s="1422"/>
      <c r="T9" s="1422"/>
      <c r="U9" s="1422"/>
    </row>
    <row r="10" spans="1:21" ht="19.5" customHeight="1"/>
    <row r="11" spans="1:21" ht="33" customHeight="1">
      <c r="B11" s="1427" t="s">
        <v>472</v>
      </c>
      <c r="C11" s="1428"/>
      <c r="D11" s="1428"/>
      <c r="E11" s="1428"/>
      <c r="F11" s="1428"/>
      <c r="G11" s="1428"/>
      <c r="H11" s="1428"/>
      <c r="I11" s="1429"/>
      <c r="K11" s="1427" t="s">
        <v>473</v>
      </c>
      <c r="L11" s="1428"/>
      <c r="M11" s="1428"/>
      <c r="N11" s="1428"/>
      <c r="O11" s="1428"/>
      <c r="P11" s="1428"/>
      <c r="Q11" s="1428"/>
      <c r="R11" s="1428"/>
      <c r="S11" s="1428"/>
      <c r="T11" s="1428"/>
      <c r="U11" s="1429"/>
    </row>
    <row r="12" spans="1:21" ht="33" customHeight="1">
      <c r="B12" s="1455" t="s">
        <v>474</v>
      </c>
      <c r="C12" s="1455"/>
      <c r="D12" s="1455"/>
      <c r="E12" s="1455"/>
      <c r="F12" s="1455"/>
      <c r="G12" s="1455"/>
      <c r="H12" s="209"/>
      <c r="I12" s="1480" t="b">
        <f>IF(H12="○",90,IF(H13="○",80,IF(H14="○",65,IF(H15="○",55,IF(H16="○",40,IF(H17="○",30,IF(H18="○",20,IF(H19="○",5))))))))</f>
        <v>0</v>
      </c>
      <c r="K12" s="1464" t="s">
        <v>475</v>
      </c>
      <c r="L12" s="1465"/>
      <c r="M12" s="1465"/>
      <c r="N12" s="1465"/>
      <c r="O12" s="1465"/>
      <c r="P12" s="1465"/>
      <c r="Q12" s="1465"/>
      <c r="R12" s="1465"/>
      <c r="S12" s="1465"/>
      <c r="T12" s="1466"/>
      <c r="U12" s="1467">
        <f>IF(T32&gt;=5,15,IF(AND(T32&gt;=3,T32&lt;=4),5,IF(AND(T32&gt;=2,T32&lt;=0),0,0)))</f>
        <v>0</v>
      </c>
    </row>
    <row r="13" spans="1:21" ht="33" customHeight="1">
      <c r="B13" s="1455" t="s">
        <v>476</v>
      </c>
      <c r="C13" s="1455"/>
      <c r="D13" s="1455"/>
      <c r="E13" s="1455"/>
      <c r="F13" s="1455"/>
      <c r="G13" s="1455"/>
      <c r="H13" s="209" t="s">
        <v>76</v>
      </c>
      <c r="I13" s="1481"/>
      <c r="K13" s="1461" t="s">
        <v>477</v>
      </c>
      <c r="L13" s="1462"/>
      <c r="M13" s="1462"/>
      <c r="N13" s="1462"/>
      <c r="O13" s="1462"/>
      <c r="P13" s="1462"/>
      <c r="Q13" s="1462"/>
      <c r="R13" s="1462"/>
      <c r="S13" s="1463"/>
      <c r="T13" s="213"/>
      <c r="U13" s="1468"/>
    </row>
    <row r="14" spans="1:21" ht="33" customHeight="1">
      <c r="B14" s="1455" t="s">
        <v>478</v>
      </c>
      <c r="C14" s="1455"/>
      <c r="D14" s="1455"/>
      <c r="E14" s="1455"/>
      <c r="F14" s="1455"/>
      <c r="G14" s="1455"/>
      <c r="H14" s="209"/>
      <c r="I14" s="1481"/>
      <c r="K14" s="1446" t="s">
        <v>479</v>
      </c>
      <c r="L14" s="1447"/>
      <c r="M14" s="1447"/>
      <c r="N14" s="1447"/>
      <c r="O14" s="1447"/>
      <c r="P14" s="1447"/>
      <c r="Q14" s="1447"/>
      <c r="R14" s="1447"/>
      <c r="S14" s="1447"/>
      <c r="T14" s="1448"/>
      <c r="U14" s="1468"/>
    </row>
    <row r="15" spans="1:21" ht="33" customHeight="1">
      <c r="B15" s="1455" t="s">
        <v>480</v>
      </c>
      <c r="C15" s="1455"/>
      <c r="D15" s="1455"/>
      <c r="E15" s="1455"/>
      <c r="F15" s="1455"/>
      <c r="G15" s="1455"/>
      <c r="H15" s="209" t="s">
        <v>76</v>
      </c>
      <c r="I15" s="1481"/>
      <c r="K15" s="1470" t="s">
        <v>481</v>
      </c>
      <c r="L15" s="1471"/>
      <c r="M15" s="1471"/>
      <c r="N15" s="1471"/>
      <c r="O15" s="1471"/>
      <c r="P15" s="1471"/>
      <c r="Q15" s="1471"/>
      <c r="R15" s="1471"/>
      <c r="S15" s="1472"/>
      <c r="T15" s="215"/>
      <c r="U15" s="1468"/>
    </row>
    <row r="16" spans="1:21" ht="33" customHeight="1">
      <c r="B16" s="1455" t="s">
        <v>482</v>
      </c>
      <c r="C16" s="1455"/>
      <c r="D16" s="1455"/>
      <c r="E16" s="1455"/>
      <c r="F16" s="1455"/>
      <c r="G16" s="1455"/>
      <c r="H16" s="209"/>
      <c r="I16" s="1481"/>
      <c r="K16" s="1446" t="s">
        <v>483</v>
      </c>
      <c r="L16" s="1447"/>
      <c r="M16" s="1447"/>
      <c r="N16" s="1447"/>
      <c r="O16" s="1447"/>
      <c r="P16" s="1447"/>
      <c r="Q16" s="1447"/>
      <c r="R16" s="1447"/>
      <c r="S16" s="1447"/>
      <c r="T16" s="1448"/>
      <c r="U16" s="1468"/>
    </row>
    <row r="17" spans="2:21" ht="33" customHeight="1">
      <c r="B17" s="1455" t="s">
        <v>484</v>
      </c>
      <c r="C17" s="1455"/>
      <c r="D17" s="1455"/>
      <c r="E17" s="1455"/>
      <c r="F17" s="1455"/>
      <c r="G17" s="1455"/>
      <c r="H17" s="209"/>
      <c r="I17" s="1481"/>
      <c r="K17" s="1461" t="s">
        <v>485</v>
      </c>
      <c r="L17" s="1462"/>
      <c r="M17" s="1462"/>
      <c r="N17" s="1462"/>
      <c r="O17" s="1462"/>
      <c r="P17" s="1462"/>
      <c r="Q17" s="1462"/>
      <c r="R17" s="1462"/>
      <c r="S17" s="1463"/>
      <c r="T17" s="213"/>
      <c r="U17" s="1468"/>
    </row>
    <row r="18" spans="2:21" ht="33" customHeight="1">
      <c r="B18" s="1455" t="s">
        <v>486</v>
      </c>
      <c r="C18" s="1455"/>
      <c r="D18" s="1455"/>
      <c r="E18" s="1455"/>
      <c r="F18" s="1455"/>
      <c r="G18" s="1455"/>
      <c r="H18" s="209"/>
      <c r="I18" s="1481"/>
      <c r="K18" s="1473" t="s">
        <v>487</v>
      </c>
      <c r="L18" s="1474"/>
      <c r="M18" s="1474"/>
      <c r="N18" s="1474"/>
      <c r="O18" s="1474"/>
      <c r="P18" s="1474"/>
      <c r="Q18" s="1474"/>
      <c r="R18" s="1474"/>
      <c r="S18" s="1474"/>
      <c r="T18" s="1475"/>
      <c r="U18" s="1468"/>
    </row>
    <row r="19" spans="2:21" ht="33" customHeight="1">
      <c r="B19" s="1455" t="s">
        <v>488</v>
      </c>
      <c r="C19" s="1455"/>
      <c r="D19" s="1455"/>
      <c r="E19" s="1455"/>
      <c r="F19" s="1455"/>
      <c r="G19" s="1455"/>
      <c r="H19" s="209"/>
      <c r="I19" s="216" t="s">
        <v>489</v>
      </c>
      <c r="K19" s="1461" t="s">
        <v>481</v>
      </c>
      <c r="L19" s="1462"/>
      <c r="M19" s="1462"/>
      <c r="N19" s="1462"/>
      <c r="O19" s="1462"/>
      <c r="P19" s="1462"/>
      <c r="Q19" s="1462"/>
      <c r="R19" s="1462"/>
      <c r="S19" s="1463"/>
      <c r="T19" s="213"/>
      <c r="U19" s="1468"/>
    </row>
    <row r="20" spans="2:21" ht="35.25" customHeight="1">
      <c r="B20" s="1426" t="s">
        <v>490</v>
      </c>
      <c r="C20" s="1426"/>
      <c r="D20" s="1426"/>
      <c r="E20" s="1426"/>
      <c r="F20" s="1426"/>
      <c r="G20" s="1426"/>
      <c r="H20" s="1426"/>
      <c r="I20" s="1426"/>
      <c r="K20" s="1473" t="s">
        <v>491</v>
      </c>
      <c r="L20" s="1474"/>
      <c r="M20" s="1474"/>
      <c r="N20" s="1474"/>
      <c r="O20" s="1474"/>
      <c r="P20" s="1474"/>
      <c r="Q20" s="1474"/>
      <c r="R20" s="1474"/>
      <c r="S20" s="1474"/>
      <c r="T20" s="1475"/>
      <c r="U20" s="1468"/>
    </row>
    <row r="21" spans="2:21" ht="33" customHeight="1">
      <c r="B21" s="1427" t="s">
        <v>492</v>
      </c>
      <c r="C21" s="1428"/>
      <c r="D21" s="1428"/>
      <c r="E21" s="1428"/>
      <c r="F21" s="1428"/>
      <c r="G21" s="1428"/>
      <c r="H21" s="1428"/>
      <c r="I21" s="1429"/>
      <c r="K21" s="1432" t="s">
        <v>493</v>
      </c>
      <c r="L21" s="1433"/>
      <c r="M21" s="1433"/>
      <c r="N21" s="1433"/>
      <c r="O21" s="1433"/>
      <c r="P21" s="1433"/>
      <c r="Q21" s="1433"/>
      <c r="R21" s="1433"/>
      <c r="S21" s="1434"/>
      <c r="T21" s="1476"/>
      <c r="U21" s="1468"/>
    </row>
    <row r="22" spans="2:21" ht="24" customHeight="1">
      <c r="B22" s="1421" t="s">
        <v>494</v>
      </c>
      <c r="C22" s="1421"/>
      <c r="D22" s="1421"/>
      <c r="E22" s="1421"/>
      <c r="F22" s="1421"/>
      <c r="G22" s="1421"/>
      <c r="H22" s="1457" t="s">
        <v>76</v>
      </c>
      <c r="I22" s="1476" t="b">
        <f>IF(H22="○",60,IF(H24="○",50,IF(H26="○",40,IF(H28="○",20,IF(H30="○",-10,IF(H32="○",-20))))))</f>
        <v>0</v>
      </c>
      <c r="K22" s="1438"/>
      <c r="L22" s="1439"/>
      <c r="M22" s="1439"/>
      <c r="N22" s="1439"/>
      <c r="O22" s="1439"/>
      <c r="P22" s="1439"/>
      <c r="Q22" s="1439"/>
      <c r="R22" s="1439"/>
      <c r="S22" s="1440"/>
      <c r="T22" s="1477"/>
      <c r="U22" s="1468"/>
    </row>
    <row r="23" spans="2:21" ht="35.25" customHeight="1">
      <c r="B23" s="1421"/>
      <c r="C23" s="1421"/>
      <c r="D23" s="1421"/>
      <c r="E23" s="1421"/>
      <c r="F23" s="1421"/>
      <c r="G23" s="1421"/>
      <c r="H23" s="1457"/>
      <c r="I23" s="1478"/>
      <c r="K23" s="1473" t="s">
        <v>495</v>
      </c>
      <c r="L23" s="1474"/>
      <c r="M23" s="1474"/>
      <c r="N23" s="1474"/>
      <c r="O23" s="1474"/>
      <c r="P23" s="1474"/>
      <c r="Q23" s="1474"/>
      <c r="R23" s="1474"/>
      <c r="S23" s="1474"/>
      <c r="T23" s="1475"/>
      <c r="U23" s="1468"/>
    </row>
    <row r="24" spans="2:21" ht="35.25" customHeight="1">
      <c r="B24" s="1421" t="s">
        <v>496</v>
      </c>
      <c r="C24" s="1421"/>
      <c r="D24" s="1421"/>
      <c r="E24" s="1421"/>
      <c r="F24" s="1421"/>
      <c r="G24" s="1421"/>
      <c r="H24" s="1457" t="s">
        <v>76</v>
      </c>
      <c r="I24" s="1478"/>
      <c r="K24" s="1432" t="s">
        <v>497</v>
      </c>
      <c r="L24" s="1433"/>
      <c r="M24" s="1433"/>
      <c r="N24" s="1433"/>
      <c r="O24" s="1433"/>
      <c r="P24" s="1433"/>
      <c r="Q24" s="1433"/>
      <c r="R24" s="1433"/>
      <c r="S24" s="1434"/>
      <c r="T24" s="1476"/>
      <c r="U24" s="1468"/>
    </row>
    <row r="25" spans="2:21" ht="24" customHeight="1">
      <c r="B25" s="1421"/>
      <c r="C25" s="1421"/>
      <c r="D25" s="1421"/>
      <c r="E25" s="1421"/>
      <c r="F25" s="1421"/>
      <c r="G25" s="1421"/>
      <c r="H25" s="1457"/>
      <c r="I25" s="1478"/>
      <c r="K25" s="1438"/>
      <c r="L25" s="1439"/>
      <c r="M25" s="1439"/>
      <c r="N25" s="1439"/>
      <c r="O25" s="1439"/>
      <c r="P25" s="1439"/>
      <c r="Q25" s="1439"/>
      <c r="R25" s="1439"/>
      <c r="S25" s="1440"/>
      <c r="T25" s="1477"/>
      <c r="U25" s="1468"/>
    </row>
    <row r="26" spans="2:21" ht="35.25" customHeight="1">
      <c r="B26" s="1421" t="s">
        <v>498</v>
      </c>
      <c r="C26" s="1421"/>
      <c r="D26" s="1421"/>
      <c r="E26" s="1421"/>
      <c r="F26" s="1421"/>
      <c r="G26" s="1421"/>
      <c r="H26" s="1457" t="s">
        <v>76</v>
      </c>
      <c r="I26" s="1478"/>
      <c r="K26" s="1473" t="s">
        <v>499</v>
      </c>
      <c r="L26" s="1474"/>
      <c r="M26" s="1474"/>
      <c r="N26" s="1474"/>
      <c r="O26" s="1474"/>
      <c r="P26" s="1474"/>
      <c r="Q26" s="1474"/>
      <c r="R26" s="1474"/>
      <c r="S26" s="1474"/>
      <c r="T26" s="1475"/>
      <c r="U26" s="1468"/>
    </row>
    <row r="27" spans="2:21" ht="25.5" customHeight="1">
      <c r="B27" s="1421"/>
      <c r="C27" s="1421"/>
      <c r="D27" s="1421"/>
      <c r="E27" s="1421"/>
      <c r="F27" s="1421"/>
      <c r="G27" s="1421"/>
      <c r="H27" s="1457"/>
      <c r="I27" s="1478"/>
      <c r="K27" s="1432" t="s">
        <v>500</v>
      </c>
      <c r="L27" s="1433"/>
      <c r="M27" s="1433"/>
      <c r="N27" s="1433"/>
      <c r="O27" s="1433"/>
      <c r="P27" s="1433"/>
      <c r="Q27" s="1433"/>
      <c r="R27" s="1433"/>
      <c r="S27" s="1434"/>
      <c r="T27" s="1476"/>
      <c r="U27" s="1468"/>
    </row>
    <row r="28" spans="2:21" ht="25.5" customHeight="1">
      <c r="B28" s="1421" t="s">
        <v>501</v>
      </c>
      <c r="C28" s="1421"/>
      <c r="D28" s="1421"/>
      <c r="E28" s="1421"/>
      <c r="F28" s="1421"/>
      <c r="G28" s="1421"/>
      <c r="H28" s="1457"/>
      <c r="I28" s="1478"/>
      <c r="K28" s="1438"/>
      <c r="L28" s="1439"/>
      <c r="M28" s="1439"/>
      <c r="N28" s="1439"/>
      <c r="O28" s="1439"/>
      <c r="P28" s="1439"/>
      <c r="Q28" s="1439"/>
      <c r="R28" s="1439"/>
      <c r="S28" s="1440"/>
      <c r="T28" s="1477"/>
      <c r="U28" s="1468"/>
    </row>
    <row r="29" spans="2:21" ht="35.25" customHeight="1">
      <c r="B29" s="1421"/>
      <c r="C29" s="1421"/>
      <c r="D29" s="1421"/>
      <c r="E29" s="1421"/>
      <c r="F29" s="1421"/>
      <c r="G29" s="1421"/>
      <c r="H29" s="1457"/>
      <c r="I29" s="1478"/>
      <c r="K29" s="1452" t="s">
        <v>502</v>
      </c>
      <c r="L29" s="1453"/>
      <c r="M29" s="1453"/>
      <c r="N29" s="1453"/>
      <c r="O29" s="1453"/>
      <c r="P29" s="1453"/>
      <c r="Q29" s="1453"/>
      <c r="R29" s="1453"/>
      <c r="S29" s="1453"/>
      <c r="T29" s="1454"/>
      <c r="U29" s="1468"/>
    </row>
    <row r="30" spans="2:21" ht="31.5" customHeight="1">
      <c r="B30" s="1421" t="s">
        <v>503</v>
      </c>
      <c r="C30" s="1421"/>
      <c r="D30" s="1421"/>
      <c r="E30" s="1421"/>
      <c r="F30" s="1421"/>
      <c r="G30" s="1421"/>
      <c r="H30" s="1457"/>
      <c r="I30" s="1478"/>
      <c r="K30" s="1435" t="s">
        <v>504</v>
      </c>
      <c r="L30" s="1436"/>
      <c r="M30" s="1436"/>
      <c r="N30" s="1436"/>
      <c r="O30" s="1436"/>
      <c r="P30" s="1436"/>
      <c r="Q30" s="1436"/>
      <c r="R30" s="1436"/>
      <c r="S30" s="1437"/>
      <c r="T30" s="1442"/>
      <c r="U30" s="1468"/>
    </row>
    <row r="31" spans="2:21" ht="31.5" customHeight="1">
      <c r="B31" s="1421"/>
      <c r="C31" s="1421"/>
      <c r="D31" s="1421"/>
      <c r="E31" s="1421"/>
      <c r="F31" s="1421"/>
      <c r="G31" s="1421"/>
      <c r="H31" s="1457"/>
      <c r="I31" s="1478"/>
      <c r="K31" s="1438"/>
      <c r="L31" s="1439"/>
      <c r="M31" s="1439"/>
      <c r="N31" s="1439"/>
      <c r="O31" s="1439"/>
      <c r="P31" s="1439"/>
      <c r="Q31" s="1439"/>
      <c r="R31" s="1439"/>
      <c r="S31" s="1440"/>
      <c r="T31" s="1443"/>
      <c r="U31" s="1469"/>
    </row>
    <row r="32" spans="2:21" ht="29.25" customHeight="1">
      <c r="B32" s="1421" t="s">
        <v>505</v>
      </c>
      <c r="C32" s="1421"/>
      <c r="D32" s="1421"/>
      <c r="E32" s="1421"/>
      <c r="F32" s="1421"/>
      <c r="G32" s="1421"/>
      <c r="H32" s="1422" t="s">
        <v>76</v>
      </c>
      <c r="I32" s="1479"/>
      <c r="K32" s="1423" t="s">
        <v>506</v>
      </c>
      <c r="L32" s="1424"/>
      <c r="M32" s="1424"/>
      <c r="N32" s="1424"/>
      <c r="O32" s="1424"/>
      <c r="P32" s="1424"/>
      <c r="Q32" s="1424"/>
      <c r="R32" s="1424"/>
      <c r="S32" s="1425"/>
      <c r="T32" s="221">
        <f>((COUNTIF(T13,"○")+COUNTIF(T15,"○")+COUNTIF(T17,"○")+COUNTIF(T19,"○"))+COUNTIF(T21,"○")+COUNTIF(T24,"○")+COUNTIF(T27,"○")+COUNTIF(T30,"○"))*1</f>
        <v>0</v>
      </c>
      <c r="U32" s="216" t="s">
        <v>489</v>
      </c>
    </row>
    <row r="33" spans="2:21" ht="25.5" customHeight="1">
      <c r="B33" s="1421"/>
      <c r="C33" s="1421"/>
      <c r="D33" s="1421"/>
      <c r="E33" s="1421"/>
      <c r="F33" s="1421"/>
      <c r="G33" s="1421"/>
      <c r="H33" s="1422"/>
      <c r="I33" s="222" t="s">
        <v>489</v>
      </c>
      <c r="K33" s="223" t="s">
        <v>507</v>
      </c>
      <c r="O33" s="224"/>
      <c r="P33" s="224"/>
      <c r="Q33" s="224"/>
      <c r="R33" s="224" t="s">
        <v>508</v>
      </c>
      <c r="S33" s="224"/>
      <c r="T33" s="224"/>
      <c r="U33" s="224"/>
    </row>
    <row r="34" spans="2:21" ht="31.5" customHeight="1">
      <c r="B34" s="1426" t="s">
        <v>509</v>
      </c>
      <c r="C34" s="1426"/>
      <c r="D34" s="1426"/>
      <c r="E34" s="1426"/>
      <c r="F34" s="1426"/>
      <c r="G34" s="1426"/>
      <c r="H34" s="1426"/>
      <c r="I34" s="1426"/>
      <c r="K34" s="1427" t="s">
        <v>510</v>
      </c>
      <c r="L34" s="1428"/>
      <c r="M34" s="1428"/>
      <c r="N34" s="1428"/>
      <c r="O34" s="1428"/>
      <c r="P34" s="1428"/>
      <c r="Q34" s="1428"/>
      <c r="R34" s="1428"/>
      <c r="S34" s="1428"/>
      <c r="T34" s="1428"/>
      <c r="U34" s="1429"/>
    </row>
    <row r="35" spans="2:21" ht="33" customHeight="1">
      <c r="B35" s="1430" t="s">
        <v>511</v>
      </c>
      <c r="C35" s="1430"/>
      <c r="D35" s="1430"/>
      <c r="E35" s="1430"/>
      <c r="F35" s="1430"/>
      <c r="G35" s="1430"/>
      <c r="H35" s="1431"/>
      <c r="I35" s="1430"/>
      <c r="K35" s="1432" t="s">
        <v>512</v>
      </c>
      <c r="L35" s="1433"/>
      <c r="M35" s="1433"/>
      <c r="N35" s="1433"/>
      <c r="O35" s="1433"/>
      <c r="P35" s="1433"/>
      <c r="Q35" s="1433"/>
      <c r="R35" s="1433"/>
      <c r="S35" s="1434"/>
      <c r="T35" s="1441"/>
      <c r="U35" s="1444">
        <f>IF(T35="○",10,0)</f>
        <v>0</v>
      </c>
    </row>
    <row r="36" spans="2:21" ht="35.25" customHeight="1">
      <c r="B36" s="1446" t="s">
        <v>513</v>
      </c>
      <c r="C36" s="1447"/>
      <c r="D36" s="1447"/>
      <c r="E36" s="1447"/>
      <c r="F36" s="1447"/>
      <c r="G36" s="1447"/>
      <c r="H36" s="1448"/>
      <c r="I36" s="1449">
        <f>IF(H52&gt;=5,15,IF(AND(H52&gt;=3,H52&lt;=4),5,IF(AND(H52&gt;=2,H52&lt;=0),0,0)))</f>
        <v>0</v>
      </c>
      <c r="K36" s="1435"/>
      <c r="L36" s="1436"/>
      <c r="M36" s="1436"/>
      <c r="N36" s="1436"/>
      <c r="O36" s="1436"/>
      <c r="P36" s="1436"/>
      <c r="Q36" s="1436"/>
      <c r="R36" s="1436"/>
      <c r="S36" s="1437"/>
      <c r="T36" s="1442"/>
      <c r="U36" s="1445"/>
    </row>
    <row r="37" spans="2:21" ht="33" customHeight="1">
      <c r="B37" s="1483" t="s">
        <v>514</v>
      </c>
      <c r="C37" s="1483"/>
      <c r="D37" s="1483"/>
      <c r="E37" s="1483"/>
      <c r="F37" s="1483"/>
      <c r="G37" s="1483"/>
      <c r="H37" s="213" t="s">
        <v>76</v>
      </c>
      <c r="I37" s="1450"/>
      <c r="K37" s="1438"/>
      <c r="L37" s="1439"/>
      <c r="M37" s="1439"/>
      <c r="N37" s="1439"/>
      <c r="O37" s="1439"/>
      <c r="P37" s="1439"/>
      <c r="Q37" s="1439"/>
      <c r="R37" s="1439"/>
      <c r="S37" s="1440"/>
      <c r="T37" s="1443"/>
      <c r="U37" s="216" t="s">
        <v>489</v>
      </c>
    </row>
    <row r="38" spans="2:21" ht="35.25" customHeight="1">
      <c r="B38" s="1452" t="s">
        <v>515</v>
      </c>
      <c r="C38" s="1453"/>
      <c r="D38" s="1453"/>
      <c r="E38" s="1453"/>
      <c r="F38" s="1453"/>
      <c r="G38" s="1453"/>
      <c r="H38" s="1454"/>
      <c r="I38" s="1450"/>
      <c r="K38" s="223"/>
      <c r="Q38" s="225"/>
      <c r="R38" s="225"/>
      <c r="S38" s="225"/>
      <c r="T38" s="225"/>
      <c r="U38" s="225" t="s">
        <v>516</v>
      </c>
    </row>
    <row r="39" spans="2:21" ht="35.25" customHeight="1">
      <c r="B39" s="1455" t="s">
        <v>514</v>
      </c>
      <c r="C39" s="1455"/>
      <c r="D39" s="1455"/>
      <c r="E39" s="1455"/>
      <c r="F39" s="1455"/>
      <c r="G39" s="1455"/>
      <c r="H39" s="213" t="s">
        <v>76</v>
      </c>
      <c r="I39" s="1450"/>
      <c r="K39" s="1427" t="s">
        <v>517</v>
      </c>
      <c r="L39" s="1428"/>
      <c r="M39" s="1428"/>
      <c r="N39" s="1428"/>
      <c r="O39" s="1428"/>
      <c r="P39" s="1428"/>
      <c r="Q39" s="1428"/>
      <c r="R39" s="1428"/>
      <c r="S39" s="1428"/>
      <c r="T39" s="1428"/>
      <c r="U39" s="1429"/>
    </row>
    <row r="40" spans="2:21" ht="35.25" customHeight="1">
      <c r="B40" s="218" t="s">
        <v>518</v>
      </c>
      <c r="C40" s="219"/>
      <c r="D40" s="219"/>
      <c r="E40" s="219"/>
      <c r="F40" s="219"/>
      <c r="G40" s="219"/>
      <c r="H40" s="220"/>
      <c r="I40" s="1450"/>
      <c r="K40" s="1432" t="s">
        <v>519</v>
      </c>
      <c r="L40" s="1433"/>
      <c r="M40" s="1433"/>
      <c r="N40" s="1433"/>
      <c r="O40" s="1433"/>
      <c r="P40" s="1433"/>
      <c r="Q40" s="1433"/>
      <c r="R40" s="1433"/>
      <c r="S40" s="1434"/>
      <c r="T40" s="1441" t="s">
        <v>76</v>
      </c>
      <c r="U40" s="1444">
        <f>IF(T40="○",0,-50)</f>
        <v>-50</v>
      </c>
    </row>
    <row r="41" spans="2:21" ht="35.25" customHeight="1">
      <c r="B41" s="1484" t="s">
        <v>514</v>
      </c>
      <c r="C41" s="1484"/>
      <c r="D41" s="1484"/>
      <c r="E41" s="1484"/>
      <c r="F41" s="1484"/>
      <c r="G41" s="1484"/>
      <c r="H41" s="217"/>
      <c r="I41" s="1450"/>
      <c r="K41" s="1435"/>
      <c r="L41" s="1436"/>
      <c r="M41" s="1436"/>
      <c r="N41" s="1436"/>
      <c r="O41" s="1436"/>
      <c r="P41" s="1436"/>
      <c r="Q41" s="1436"/>
      <c r="R41" s="1436"/>
      <c r="S41" s="1437"/>
      <c r="T41" s="1442"/>
      <c r="U41" s="1445"/>
    </row>
    <row r="42" spans="2:21" ht="35.25" customHeight="1">
      <c r="B42" s="1446" t="s">
        <v>520</v>
      </c>
      <c r="C42" s="1447"/>
      <c r="D42" s="1447"/>
      <c r="E42" s="1447"/>
      <c r="F42" s="1447"/>
      <c r="G42" s="1447"/>
      <c r="H42" s="1448"/>
      <c r="I42" s="1450"/>
      <c r="K42" s="1438"/>
      <c r="L42" s="1439"/>
      <c r="M42" s="1439"/>
      <c r="N42" s="1439"/>
      <c r="O42" s="1439"/>
      <c r="P42" s="1439"/>
      <c r="Q42" s="1439"/>
      <c r="R42" s="1439"/>
      <c r="S42" s="1440"/>
      <c r="T42" s="1443"/>
      <c r="U42" s="216" t="s">
        <v>489</v>
      </c>
    </row>
    <row r="43" spans="2:21" ht="35.25" customHeight="1">
      <c r="B43" s="1455" t="s">
        <v>514</v>
      </c>
      <c r="C43" s="1455"/>
      <c r="D43" s="1455"/>
      <c r="E43" s="1455"/>
      <c r="F43" s="1455"/>
      <c r="G43" s="1455"/>
      <c r="H43" s="226"/>
      <c r="I43" s="1450"/>
      <c r="K43" s="227"/>
      <c r="Q43" s="225"/>
      <c r="R43" s="225"/>
      <c r="S43" s="225"/>
      <c r="T43" s="225"/>
      <c r="U43" s="228" t="s">
        <v>521</v>
      </c>
    </row>
    <row r="44" spans="2:21" ht="35.25" customHeight="1">
      <c r="B44" s="218" t="s">
        <v>522</v>
      </c>
      <c r="C44" s="219"/>
      <c r="D44" s="219"/>
      <c r="E44" s="219"/>
      <c r="F44" s="219"/>
      <c r="G44" s="219"/>
      <c r="H44" s="214"/>
      <c r="I44" s="1450"/>
      <c r="K44" s="1427" t="s">
        <v>523</v>
      </c>
      <c r="L44" s="1428"/>
      <c r="M44" s="1428"/>
      <c r="N44" s="1428"/>
      <c r="O44" s="1428"/>
      <c r="P44" s="1428"/>
      <c r="Q44" s="1428"/>
      <c r="R44" s="1428"/>
      <c r="S44" s="1428"/>
      <c r="T44" s="1428"/>
      <c r="U44" s="1429"/>
    </row>
    <row r="45" spans="2:21" ht="35.25" customHeight="1">
      <c r="B45" s="1455" t="s">
        <v>514</v>
      </c>
      <c r="C45" s="1455"/>
      <c r="D45" s="1455"/>
      <c r="E45" s="1455"/>
      <c r="F45" s="1455"/>
      <c r="G45" s="1455"/>
      <c r="H45" s="213"/>
      <c r="I45" s="1450"/>
      <c r="K45" s="1432" t="s">
        <v>524</v>
      </c>
      <c r="L45" s="1433"/>
      <c r="M45" s="1433"/>
      <c r="N45" s="1433"/>
      <c r="O45" s="1433"/>
      <c r="P45" s="1433"/>
      <c r="Q45" s="1433"/>
      <c r="R45" s="1433"/>
      <c r="S45" s="1434"/>
      <c r="T45" s="1441" t="s">
        <v>76</v>
      </c>
      <c r="U45" s="1444">
        <f>IF(T45="○",10,0)</f>
        <v>0</v>
      </c>
    </row>
    <row r="46" spans="2:21" ht="35.25" customHeight="1">
      <c r="B46" s="218" t="s">
        <v>525</v>
      </c>
      <c r="C46" s="219"/>
      <c r="D46" s="219"/>
      <c r="E46" s="219"/>
      <c r="F46" s="219"/>
      <c r="G46" s="219"/>
      <c r="H46" s="220"/>
      <c r="I46" s="1450"/>
      <c r="K46" s="1435"/>
      <c r="L46" s="1436"/>
      <c r="M46" s="1436"/>
      <c r="N46" s="1436"/>
      <c r="O46" s="1436"/>
      <c r="P46" s="1436"/>
      <c r="Q46" s="1436"/>
      <c r="R46" s="1436"/>
      <c r="S46" s="1437"/>
      <c r="T46" s="1442"/>
      <c r="U46" s="1445"/>
    </row>
    <row r="47" spans="2:21" ht="35.25" customHeight="1">
      <c r="B47" s="1455" t="s">
        <v>514</v>
      </c>
      <c r="C47" s="1455"/>
      <c r="D47" s="1455"/>
      <c r="E47" s="1455"/>
      <c r="F47" s="1455"/>
      <c r="G47" s="1455"/>
      <c r="H47" s="213"/>
      <c r="I47" s="1450"/>
      <c r="K47" s="1438"/>
      <c r="L47" s="1439"/>
      <c r="M47" s="1439"/>
      <c r="N47" s="1439"/>
      <c r="O47" s="1439"/>
      <c r="P47" s="1439"/>
      <c r="Q47" s="1439"/>
      <c r="R47" s="1439"/>
      <c r="S47" s="1440"/>
      <c r="T47" s="1443"/>
      <c r="U47" s="216" t="s">
        <v>489</v>
      </c>
    </row>
    <row r="48" spans="2:21" ht="35.25" customHeight="1">
      <c r="B48" s="1452" t="s">
        <v>526</v>
      </c>
      <c r="C48" s="1453"/>
      <c r="D48" s="1453"/>
      <c r="E48" s="1453"/>
      <c r="F48" s="1453"/>
      <c r="G48" s="1453"/>
      <c r="H48" s="1454"/>
      <c r="I48" s="1450"/>
      <c r="K48" s="223"/>
      <c r="Q48" s="225"/>
      <c r="R48" s="225"/>
      <c r="S48" s="225"/>
      <c r="T48" s="225"/>
      <c r="U48" s="225" t="s">
        <v>516</v>
      </c>
    </row>
    <row r="49" spans="2:22" ht="35.25" customHeight="1">
      <c r="B49" s="1455" t="s">
        <v>514</v>
      </c>
      <c r="C49" s="1455"/>
      <c r="D49" s="1455"/>
      <c r="E49" s="1455"/>
      <c r="F49" s="1455"/>
      <c r="G49" s="1455"/>
      <c r="H49" s="213"/>
      <c r="I49" s="1450"/>
      <c r="K49" s="223"/>
      <c r="Q49" s="229"/>
      <c r="R49" s="229"/>
      <c r="S49" s="229"/>
      <c r="T49" s="229"/>
      <c r="U49" s="229"/>
    </row>
    <row r="50" spans="2:22" ht="35.25" customHeight="1">
      <c r="B50" s="1452" t="s">
        <v>527</v>
      </c>
      <c r="C50" s="1453"/>
      <c r="D50" s="1453"/>
      <c r="E50" s="1453"/>
      <c r="F50" s="1453"/>
      <c r="G50" s="1453"/>
      <c r="H50" s="1454"/>
      <c r="I50" s="1450"/>
      <c r="K50" s="223"/>
      <c r="Q50" s="229"/>
      <c r="R50" s="229"/>
      <c r="S50" s="229"/>
      <c r="T50" s="229"/>
      <c r="U50" s="229"/>
    </row>
    <row r="51" spans="2:22" ht="35.25" customHeight="1">
      <c r="B51" s="1455" t="s">
        <v>514</v>
      </c>
      <c r="C51" s="1455"/>
      <c r="D51" s="1455"/>
      <c r="E51" s="1455"/>
      <c r="F51" s="1455"/>
      <c r="G51" s="1455"/>
      <c r="H51" s="213" t="s">
        <v>76</v>
      </c>
      <c r="I51" s="1451"/>
    </row>
    <row r="52" spans="2:22" ht="29.25" customHeight="1">
      <c r="B52" s="1482" t="s">
        <v>528</v>
      </c>
      <c r="C52" s="1482"/>
      <c r="D52" s="1482"/>
      <c r="E52" s="1482"/>
      <c r="F52" s="1482"/>
      <c r="G52" s="1482"/>
      <c r="H52" s="221">
        <f>((COUNTIF(H37,"○")+COUNTIF(H39,"○")+COUNTIF(H41,"○")+COUNTIF(H43,"○"))+COUNTIF(H45,"○")+COUNTIF(H47,"○")+COUNTIF(H49,"○")+COUNTIF(H51,"○"))*1</f>
        <v>0</v>
      </c>
      <c r="I52" s="230" t="s">
        <v>489</v>
      </c>
    </row>
    <row r="53" spans="2:22" ht="35.25" customHeight="1">
      <c r="B53" s="223" t="s">
        <v>529</v>
      </c>
      <c r="I53" s="225" t="s">
        <v>530</v>
      </c>
    </row>
    <row r="54" spans="2:22" ht="27.75" customHeight="1">
      <c r="B54" s="1405" t="s">
        <v>531</v>
      </c>
      <c r="C54" s="1406"/>
      <c r="D54" s="231" t="s">
        <v>532</v>
      </c>
      <c r="E54" s="233"/>
      <c r="F54" s="233"/>
      <c r="G54" s="233"/>
      <c r="H54" s="233"/>
      <c r="I54" s="233"/>
      <c r="J54" s="233"/>
      <c r="K54" s="233"/>
      <c r="L54" s="232"/>
      <c r="M54" s="234"/>
    </row>
    <row r="55" spans="2:22" ht="35.25" customHeight="1" thickBot="1">
      <c r="B55" s="235" t="s">
        <v>533</v>
      </c>
      <c r="C55" s="236"/>
      <c r="D55" s="237" t="s">
        <v>534</v>
      </c>
      <c r="E55" s="237" t="s">
        <v>535</v>
      </c>
      <c r="F55" s="237" t="s">
        <v>536</v>
      </c>
      <c r="G55" s="237" t="s">
        <v>537</v>
      </c>
      <c r="H55" s="237" t="s">
        <v>538</v>
      </c>
      <c r="I55" s="238" t="s">
        <v>539</v>
      </c>
      <c r="J55" s="237"/>
      <c r="K55" s="237" t="s">
        <v>540</v>
      </c>
      <c r="L55" s="239" t="s">
        <v>541</v>
      </c>
      <c r="M55" s="210"/>
    </row>
    <row r="56" spans="2:22" ht="35.25" customHeight="1" thickTop="1">
      <c r="B56" s="240" t="s">
        <v>542</v>
      </c>
      <c r="C56" s="241"/>
      <c r="D56" s="242" t="s">
        <v>543</v>
      </c>
      <c r="E56" s="243" t="s">
        <v>544</v>
      </c>
      <c r="F56" s="243" t="s">
        <v>535</v>
      </c>
      <c r="G56" s="243" t="s">
        <v>537</v>
      </c>
      <c r="H56" s="243" t="s">
        <v>545</v>
      </c>
      <c r="I56" s="243" t="s">
        <v>546</v>
      </c>
      <c r="J56" s="243"/>
      <c r="K56" s="243"/>
      <c r="L56" s="244"/>
      <c r="O56" s="245" t="s">
        <v>547</v>
      </c>
      <c r="P56" s="246"/>
      <c r="Q56" s="246"/>
      <c r="R56" s="246"/>
      <c r="S56" s="246"/>
      <c r="T56" s="246"/>
      <c r="U56" s="247"/>
    </row>
    <row r="57" spans="2:22" ht="35.25" customHeight="1">
      <c r="B57" s="240" t="s">
        <v>548</v>
      </c>
      <c r="C57" s="241"/>
      <c r="D57" s="243" t="s">
        <v>549</v>
      </c>
      <c r="E57" s="243" t="s">
        <v>534</v>
      </c>
      <c r="F57" s="243" t="s">
        <v>550</v>
      </c>
      <c r="G57" s="243"/>
      <c r="H57" s="243"/>
      <c r="I57" s="243"/>
      <c r="J57" s="243"/>
      <c r="K57" s="243"/>
      <c r="L57" s="248"/>
      <c r="M57" s="249"/>
      <c r="N57" s="249"/>
      <c r="O57" s="1407">
        <f>I12+I22+I36+U12+U35+U40+U45</f>
        <v>-50</v>
      </c>
      <c r="P57" s="1408"/>
      <c r="Q57" s="1408"/>
      <c r="R57" s="250"/>
      <c r="S57" s="1413" t="s">
        <v>551</v>
      </c>
      <c r="T57" s="1413"/>
      <c r="U57" s="1414"/>
      <c r="V57" s="251"/>
    </row>
    <row r="58" spans="2:22" ht="35.25" customHeight="1">
      <c r="B58" s="240" t="s">
        <v>552</v>
      </c>
      <c r="C58" s="241"/>
      <c r="D58" s="243" t="s">
        <v>549</v>
      </c>
      <c r="E58" s="243" t="s">
        <v>534</v>
      </c>
      <c r="F58" s="243" t="s">
        <v>550</v>
      </c>
      <c r="G58" s="243"/>
      <c r="H58" s="243"/>
      <c r="I58" s="243"/>
      <c r="J58" s="243"/>
      <c r="K58" s="243"/>
      <c r="L58" s="252"/>
      <c r="M58" s="249"/>
      <c r="N58" s="249"/>
      <c r="O58" s="1409"/>
      <c r="P58" s="1410"/>
      <c r="Q58" s="1410"/>
      <c r="R58" s="251"/>
      <c r="S58" s="1415"/>
      <c r="T58" s="1415"/>
      <c r="U58" s="1416"/>
      <c r="V58" s="251"/>
    </row>
    <row r="59" spans="2:22" ht="35.25" customHeight="1" thickBot="1">
      <c r="B59" s="240" t="s">
        <v>553</v>
      </c>
      <c r="C59" s="241"/>
      <c r="D59" s="242" t="s">
        <v>549</v>
      </c>
      <c r="E59" s="243" t="s">
        <v>554</v>
      </c>
      <c r="F59" s="243"/>
      <c r="G59" s="243"/>
      <c r="H59" s="253"/>
      <c r="I59" s="243"/>
      <c r="J59" s="243"/>
      <c r="K59" s="243"/>
      <c r="L59" s="252"/>
      <c r="M59" s="249"/>
      <c r="N59" s="249"/>
      <c r="O59" s="1411"/>
      <c r="P59" s="1412"/>
      <c r="Q59" s="1412"/>
      <c r="R59" s="254" t="s">
        <v>489</v>
      </c>
      <c r="S59" s="1417"/>
      <c r="T59" s="1417"/>
      <c r="U59" s="1418"/>
      <c r="V59" s="251"/>
    </row>
    <row r="60" spans="2:22" ht="35.25" customHeight="1" thickTop="1">
      <c r="B60" s="240" t="s">
        <v>555</v>
      </c>
      <c r="C60" s="241"/>
      <c r="D60" s="255" t="s">
        <v>549</v>
      </c>
      <c r="E60" s="256" t="s">
        <v>556</v>
      </c>
      <c r="F60" s="257"/>
      <c r="G60" s="257"/>
      <c r="H60" s="257"/>
      <c r="I60" s="257"/>
      <c r="J60" s="257"/>
      <c r="K60" s="257"/>
      <c r="L60" s="252"/>
      <c r="M60" s="249"/>
      <c r="N60" s="249"/>
      <c r="O60" s="249"/>
      <c r="P60" s="249"/>
      <c r="Q60" s="249"/>
      <c r="R60" s="249"/>
      <c r="S60" s="251"/>
      <c r="T60" s="251"/>
      <c r="U60" s="251"/>
      <c r="V60" s="251"/>
    </row>
    <row r="61" spans="2:22" ht="42.75" customHeight="1">
      <c r="B61" s="1419" t="s">
        <v>557</v>
      </c>
      <c r="C61" s="1420"/>
      <c r="D61" s="211" t="s">
        <v>549</v>
      </c>
      <c r="E61" s="211" t="s">
        <v>554</v>
      </c>
      <c r="F61" s="211"/>
      <c r="G61" s="211"/>
      <c r="H61" s="211"/>
      <c r="I61" s="211"/>
      <c r="J61" s="211"/>
      <c r="K61" s="211"/>
      <c r="L61" s="258"/>
      <c r="M61" s="249"/>
      <c r="N61" s="249"/>
      <c r="O61" s="249"/>
      <c r="P61" s="249"/>
      <c r="Q61" s="249"/>
      <c r="R61" s="249"/>
      <c r="S61" s="251"/>
      <c r="T61" s="251"/>
      <c r="U61" s="251"/>
      <c r="V61" s="251"/>
    </row>
    <row r="62" spans="2:22" ht="19.5" customHeight="1">
      <c r="O62" s="249"/>
      <c r="P62" s="249"/>
      <c r="Q62" s="249"/>
      <c r="R62" s="249"/>
      <c r="S62" s="251"/>
      <c r="T62" s="251"/>
      <c r="U62" s="251"/>
    </row>
    <row r="63" spans="2:22" ht="41.25" customHeight="1">
      <c r="O63" s="249"/>
      <c r="P63" s="249"/>
      <c r="Q63" s="249"/>
      <c r="R63" s="249"/>
      <c r="S63" s="251"/>
      <c r="T63" s="251"/>
      <c r="U63" s="251"/>
    </row>
    <row r="64" spans="2:22" ht="19.5" customHeight="1"/>
    <row r="65" s="208" customFormat="1" ht="19.5" customHeight="1"/>
    <row r="66" s="208" customFormat="1" ht="19.5" customHeight="1"/>
    <row r="67" s="208" customFormat="1" ht="19.5" customHeight="1"/>
    <row r="68" s="208" customFormat="1" ht="19.5" customHeight="1"/>
    <row r="69" s="208" customFormat="1" ht="19.5" customHeight="1"/>
    <row r="70" s="208" customFormat="1" ht="19.5" customHeight="1"/>
    <row r="71" s="208" customFormat="1" ht="19.5" customHeight="1"/>
    <row r="72" s="208" customFormat="1" ht="19.5" customHeight="1"/>
    <row r="73" s="208" customFormat="1" ht="19.5" customHeight="1"/>
    <row r="74" s="208" customFormat="1" ht="19.5" customHeight="1"/>
    <row r="75" s="208" customFormat="1" ht="19.5" customHeight="1"/>
    <row r="76" s="208" customFormat="1" ht="19.5" customHeight="1"/>
    <row r="77" s="208" customFormat="1" ht="19.5" customHeight="1"/>
    <row r="78" s="208" customFormat="1" ht="19.5" customHeight="1"/>
    <row r="79" s="208" customFormat="1" ht="19.5" customHeight="1"/>
    <row r="80" s="208" customFormat="1" ht="19.5" customHeight="1"/>
    <row r="81" s="208" customFormat="1" ht="19.5" customHeight="1"/>
    <row r="82" s="208" customFormat="1" ht="19.5" customHeight="1"/>
    <row r="83" s="208" customFormat="1" ht="19.5" customHeight="1"/>
    <row r="84" s="208" customFormat="1" ht="19.5" customHeight="1"/>
    <row r="85" s="208" customFormat="1" ht="19.5" customHeight="1"/>
    <row r="86" s="208" customFormat="1" ht="19.5" customHeight="1"/>
    <row r="87" s="208" customFormat="1" ht="19.5" customHeight="1"/>
    <row r="88" s="208" customFormat="1" ht="19.5" customHeight="1"/>
    <row r="89" s="208" customFormat="1" ht="19.5" customHeight="1"/>
    <row r="90" s="208" customFormat="1" ht="19.5" customHeight="1"/>
    <row r="91" s="208" customFormat="1" ht="19.5" customHeight="1"/>
    <row r="92" s="208" customFormat="1" ht="19.5" customHeight="1"/>
    <row r="93" s="208" customFormat="1" ht="19.5" customHeight="1"/>
    <row r="94" s="208" customFormat="1" ht="19.5" customHeight="1"/>
    <row r="95" s="208" customFormat="1" ht="19.5" customHeight="1"/>
    <row r="96" s="208" customFormat="1" ht="19.5" customHeight="1"/>
    <row r="97" s="208" customFormat="1" ht="19.5" customHeight="1"/>
    <row r="98" s="208" customFormat="1" ht="19.5" customHeight="1"/>
    <row r="99" s="208" customFormat="1" ht="19.5" customHeight="1"/>
    <row r="100" s="208" customFormat="1" ht="19.5" customHeight="1"/>
    <row r="101" s="208" customFormat="1" ht="19.5" customHeight="1"/>
    <row r="102" s="208" customFormat="1" ht="19.5" customHeight="1"/>
    <row r="103" s="208" customFormat="1" ht="19.5" customHeight="1"/>
    <row r="104" s="208" customFormat="1" ht="19.5" customHeight="1"/>
    <row r="105" s="208" customFormat="1" ht="19.5" customHeight="1"/>
    <row r="106" s="208" customFormat="1" ht="19.5" customHeight="1"/>
    <row r="107" s="208" customFormat="1" ht="19.5" customHeight="1"/>
    <row r="108" s="208" customFormat="1" ht="19.5" customHeight="1"/>
    <row r="109" s="208" customFormat="1" ht="19.5" customHeight="1"/>
    <row r="110" s="208" customFormat="1" ht="19.5" customHeight="1"/>
    <row r="111" s="208" customFormat="1" ht="19.5" customHeight="1"/>
    <row r="112" s="208" customFormat="1" ht="19.5" customHeight="1"/>
    <row r="113" s="208" customFormat="1" ht="19.5" customHeight="1"/>
    <row r="114" s="208" customFormat="1" ht="19.5" customHeight="1"/>
    <row r="115" s="208" customFormat="1" ht="19.5" customHeight="1"/>
    <row r="116" s="208" customFormat="1" ht="19.5" customHeight="1"/>
    <row r="117" s="208" customFormat="1" ht="19.5" customHeight="1"/>
    <row r="118" s="208" customFormat="1" ht="19.5" customHeight="1"/>
    <row r="119" s="208" customFormat="1" ht="19.5" customHeight="1"/>
    <row r="120" s="208" customFormat="1" ht="19.5" customHeight="1"/>
    <row r="121" s="208" customFormat="1" ht="19.5" customHeight="1"/>
    <row r="122" s="208" customFormat="1" ht="19.5" customHeight="1"/>
    <row r="123" s="208" customFormat="1" ht="19.5" customHeight="1"/>
    <row r="124" s="208" customFormat="1" ht="19.5" customHeight="1"/>
    <row r="125" s="208" customFormat="1" ht="19.5" customHeight="1"/>
    <row r="126" s="208" customFormat="1" ht="19.5" customHeight="1"/>
    <row r="127" s="208" customFormat="1" ht="19.5" customHeight="1"/>
    <row r="128" s="208" customFormat="1" ht="19.5" customHeight="1"/>
    <row r="129" s="208" customFormat="1" ht="19.5" customHeight="1"/>
    <row r="130" s="208" customFormat="1" ht="19.5" customHeight="1"/>
    <row r="131" s="208" customFormat="1" ht="19.5" customHeight="1"/>
    <row r="132" s="208" customFormat="1" ht="19.5" customHeight="1"/>
    <row r="133" s="208" customFormat="1" ht="19.5" customHeight="1"/>
    <row r="134" s="208" customFormat="1" ht="19.5" customHeight="1"/>
    <row r="135" s="208" customFormat="1" ht="19.5" customHeight="1"/>
    <row r="136" s="208" customFormat="1" ht="19.5" customHeight="1"/>
    <row r="137" s="208" customFormat="1" ht="19.5" customHeight="1"/>
    <row r="138" s="208" customFormat="1" ht="19.5" customHeight="1"/>
    <row r="139" s="208" customFormat="1" ht="19.5" customHeight="1"/>
  </sheetData>
  <mergeCells count="96">
    <mergeCell ref="B24:G25"/>
    <mergeCell ref="H24:H25"/>
    <mergeCell ref="B26:G27"/>
    <mergeCell ref="H26:H27"/>
    <mergeCell ref="B49:G49"/>
    <mergeCell ref="B39:G39"/>
    <mergeCell ref="B30:G31"/>
    <mergeCell ref="H30:H31"/>
    <mergeCell ref="B37:G37"/>
    <mergeCell ref="B28:G29"/>
    <mergeCell ref="H28:H29"/>
    <mergeCell ref="B41:G41"/>
    <mergeCell ref="B42:H42"/>
    <mergeCell ref="B51:G51"/>
    <mergeCell ref="B52:G52"/>
    <mergeCell ref="B43:G43"/>
    <mergeCell ref="B45:G45"/>
    <mergeCell ref="B48:H48"/>
    <mergeCell ref="B50:H50"/>
    <mergeCell ref="K39:U39"/>
    <mergeCell ref="U40:U41"/>
    <mergeCell ref="K27:S28"/>
    <mergeCell ref="T27:T28"/>
    <mergeCell ref="K29:T29"/>
    <mergeCell ref="K30:S31"/>
    <mergeCell ref="T30:T31"/>
    <mergeCell ref="K40:S42"/>
    <mergeCell ref="T40:T42"/>
    <mergeCell ref="K24:S25"/>
    <mergeCell ref="T24:T25"/>
    <mergeCell ref="K26:T26"/>
    <mergeCell ref="B14:G14"/>
    <mergeCell ref="B15:G15"/>
    <mergeCell ref="B16:G16"/>
    <mergeCell ref="B17:G17"/>
    <mergeCell ref="K17:S17"/>
    <mergeCell ref="B18:G18"/>
    <mergeCell ref="I12:I18"/>
    <mergeCell ref="B19:G19"/>
    <mergeCell ref="K19:S19"/>
    <mergeCell ref="B20:I20"/>
    <mergeCell ref="B21:I21"/>
    <mergeCell ref="B22:G23"/>
    <mergeCell ref="H22:H23"/>
    <mergeCell ref="B11:I11"/>
    <mergeCell ref="K11:U11"/>
    <mergeCell ref="B12:G12"/>
    <mergeCell ref="B13:G13"/>
    <mergeCell ref="K13:S13"/>
    <mergeCell ref="K12:T12"/>
    <mergeCell ref="U12:U31"/>
    <mergeCell ref="K14:T14"/>
    <mergeCell ref="K15:S15"/>
    <mergeCell ref="K16:T16"/>
    <mergeCell ref="K18:T18"/>
    <mergeCell ref="K20:T20"/>
    <mergeCell ref="K21:S22"/>
    <mergeCell ref="T21:T22"/>
    <mergeCell ref="I22:I32"/>
    <mergeCell ref="K23:T23"/>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K44:U44"/>
    <mergeCell ref="K45:S47"/>
    <mergeCell ref="T45:T47"/>
    <mergeCell ref="U45:U46"/>
    <mergeCell ref="B47:G47"/>
    <mergeCell ref="B54:C54"/>
    <mergeCell ref="O57:Q59"/>
    <mergeCell ref="S57:U59"/>
    <mergeCell ref="B61:C61"/>
    <mergeCell ref="B32:G33"/>
    <mergeCell ref="H32:H33"/>
    <mergeCell ref="K32:S32"/>
    <mergeCell ref="B34:I34"/>
    <mergeCell ref="K34:U34"/>
    <mergeCell ref="B35:I35"/>
    <mergeCell ref="K35:S37"/>
    <mergeCell ref="T35:T37"/>
    <mergeCell ref="U35:U36"/>
    <mergeCell ref="B36:H36"/>
    <mergeCell ref="I36:I51"/>
    <mergeCell ref="B38:H38"/>
  </mergeCells>
  <phoneticPr fontId="5"/>
  <conditionalFormatting sqref="D55">
    <cfRule type="expression" dxfId="160" priority="26">
      <formula>$I$12=5</formula>
    </cfRule>
  </conditionalFormatting>
  <conditionalFormatting sqref="D56">
    <cfRule type="expression" dxfId="159" priority="27">
      <formula>$I$22=-20</formula>
    </cfRule>
  </conditionalFormatting>
  <conditionalFormatting sqref="D57">
    <cfRule type="expression" dxfId="158" priority="13">
      <formula>$I$36=0</formula>
    </cfRule>
  </conditionalFormatting>
  <conditionalFormatting sqref="D58">
    <cfRule type="expression" dxfId="157" priority="12">
      <formula>$U$12=0</formula>
    </cfRule>
  </conditionalFormatting>
  <conditionalFormatting sqref="D59">
    <cfRule type="expression" dxfId="156" priority="8">
      <formula>$U$35=0</formula>
    </cfRule>
  </conditionalFormatting>
  <conditionalFormatting sqref="D60">
    <cfRule type="expression" dxfId="155" priority="7">
      <formula>$U$40=0</formula>
    </cfRule>
  </conditionalFormatting>
  <conditionalFormatting sqref="D61">
    <cfRule type="expression" dxfId="154" priority="6">
      <formula>$U$45=0</formula>
    </cfRule>
  </conditionalFormatting>
  <conditionalFormatting sqref="E55">
    <cfRule type="expression" dxfId="153" priority="25">
      <formula>$I$12=20</formula>
    </cfRule>
  </conditionalFormatting>
  <conditionalFormatting sqref="E56">
    <cfRule type="expression" dxfId="152" priority="4">
      <formula>$I$22=-10</formula>
    </cfRule>
  </conditionalFormatting>
  <conditionalFormatting sqref="E57">
    <cfRule type="expression" dxfId="151" priority="19">
      <formula>$I$36=5</formula>
    </cfRule>
  </conditionalFormatting>
  <conditionalFormatting sqref="E58">
    <cfRule type="expression" dxfId="150" priority="9">
      <formula>$U$12=5</formula>
    </cfRule>
  </conditionalFormatting>
  <conditionalFormatting sqref="E59">
    <cfRule type="expression" dxfId="149" priority="31">
      <formula>$U$35=10</formula>
    </cfRule>
  </conditionalFormatting>
  <conditionalFormatting sqref="E60">
    <cfRule type="expression" dxfId="148" priority="10">
      <formula>U40=-50</formula>
    </cfRule>
  </conditionalFormatting>
  <conditionalFormatting sqref="E61">
    <cfRule type="expression" dxfId="147" priority="5">
      <formula>$U$45=10</formula>
    </cfRule>
  </conditionalFormatting>
  <conditionalFormatting sqref="F55">
    <cfRule type="expression" dxfId="146" priority="24">
      <formula>$I$12=30</formula>
    </cfRule>
  </conditionalFormatting>
  <conditionalFormatting sqref="F56">
    <cfRule type="expression" dxfId="145" priority="28">
      <formula>$I$22=20</formula>
    </cfRule>
  </conditionalFormatting>
  <conditionalFormatting sqref="F57">
    <cfRule type="expression" dxfId="144" priority="11">
      <formula>$I$36=15</formula>
    </cfRule>
  </conditionalFormatting>
  <conditionalFormatting sqref="F58">
    <cfRule type="expression" dxfId="143" priority="16">
      <formula>$U$12=15</formula>
    </cfRule>
  </conditionalFormatting>
  <conditionalFormatting sqref="G55">
    <cfRule type="expression" dxfId="142" priority="23">
      <formula>$I$12=40</formula>
    </cfRule>
  </conditionalFormatting>
  <conditionalFormatting sqref="G56">
    <cfRule type="expression" dxfId="141" priority="3">
      <formula>$I$22=40</formula>
    </cfRule>
  </conditionalFormatting>
  <conditionalFormatting sqref="H55">
    <cfRule type="expression" dxfId="140" priority="22">
      <formula>$I$12=55</formula>
    </cfRule>
  </conditionalFormatting>
  <conditionalFormatting sqref="H56">
    <cfRule type="expression" dxfId="139" priority="29">
      <formula>$I$22=50</formula>
    </cfRule>
  </conditionalFormatting>
  <conditionalFormatting sqref="H57">
    <cfRule type="expression" dxfId="138" priority="18">
      <formula>$I$36=25</formula>
    </cfRule>
  </conditionalFormatting>
  <conditionalFormatting sqref="H58">
    <cfRule type="expression" dxfId="137" priority="15">
      <formula>$U$12=25</formula>
    </cfRule>
  </conditionalFormatting>
  <conditionalFormatting sqref="I55">
    <cfRule type="expression" dxfId="136" priority="21">
      <formula>$I$12=65</formula>
    </cfRule>
  </conditionalFormatting>
  <conditionalFormatting sqref="I56">
    <cfRule type="expression" dxfId="135" priority="2">
      <formula>$I$22=60</formula>
    </cfRule>
  </conditionalFormatting>
  <conditionalFormatting sqref="J56:K56">
    <cfRule type="expression" dxfId="134" priority="30">
      <formula>#REF!=40</formula>
    </cfRule>
  </conditionalFormatting>
  <conditionalFormatting sqref="J57:K57">
    <cfRule type="expression" dxfId="133" priority="17">
      <formula>$I$36=35</formula>
    </cfRule>
  </conditionalFormatting>
  <conditionalFormatting sqref="J58:K58">
    <cfRule type="expression" dxfId="132" priority="14">
      <formula>$U$12=35</formula>
    </cfRule>
  </conditionalFormatting>
  <conditionalFormatting sqref="K55">
    <cfRule type="expression" dxfId="131" priority="1">
      <formula>$I$12=80</formula>
    </cfRule>
  </conditionalFormatting>
  <conditionalFormatting sqref="L55">
    <cfRule type="expression" dxfId="130" priority="20">
      <formula>$I$12=90</formula>
    </cfRule>
  </conditionalFormatting>
  <dataValidations count="1">
    <dataValidation type="list" allowBlank="1" showInputMessage="1" showErrorMessage="1" sqref="H12:H19 H39 H41 H43 H45 H47 H49 H51 T30 H37 T15 T19 T17 T27 T21 T24 T13 T45 H22:H33 T40 T35" xr:uid="{613900CA-88A0-417E-AE61-2671E006B87C}">
      <formula1>"　,○"</formula1>
    </dataValidation>
  </dataValidations>
  <pageMargins left="0.7" right="0.7" top="0.75" bottom="0.75" header="0.3" footer="0.3"/>
  <pageSetup paperSize="9" scale="3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5E47-103F-4717-91DB-15F842A3E1FD}">
  <sheetPr>
    <pageSetUpPr fitToPage="1"/>
  </sheetPr>
  <dimension ref="B2:S44"/>
  <sheetViews>
    <sheetView view="pageBreakPreview" zoomScale="60" zoomScaleNormal="100" workbookViewId="0">
      <selection activeCell="AM21" sqref="AM21"/>
    </sheetView>
  </sheetViews>
  <sheetFormatPr defaultColWidth="9" defaultRowHeight="25.5"/>
  <cols>
    <col min="1" max="1" width="4.08984375" style="640" customWidth="1"/>
    <col min="2" max="19" width="8.26953125" style="640" customWidth="1"/>
    <col min="20" max="20" width="9" style="640" customWidth="1"/>
    <col min="21" max="16384" width="9" style="640"/>
  </cols>
  <sheetData>
    <row r="2" spans="2:19">
      <c r="M2" s="652"/>
      <c r="N2" s="652"/>
      <c r="O2" s="652" t="s">
        <v>1031</v>
      </c>
      <c r="P2" s="652"/>
      <c r="Q2" s="652" t="s">
        <v>1030</v>
      </c>
      <c r="R2" s="652"/>
      <c r="S2" s="652" t="s">
        <v>1029</v>
      </c>
    </row>
    <row r="4" spans="2:19" ht="38">
      <c r="B4" s="1496" t="s">
        <v>1028</v>
      </c>
      <c r="C4" s="1496"/>
      <c r="D4" s="1496"/>
      <c r="E4" s="1496"/>
      <c r="F4" s="1496"/>
      <c r="G4" s="1496"/>
      <c r="H4" s="1496"/>
      <c r="I4" s="1496"/>
      <c r="J4" s="1496"/>
      <c r="K4" s="1496"/>
      <c r="L4" s="1496"/>
      <c r="M4" s="1496"/>
      <c r="N4" s="1496"/>
      <c r="O4" s="1496"/>
      <c r="P4" s="1496"/>
      <c r="Q4" s="1496"/>
      <c r="R4" s="1496"/>
      <c r="S4" s="1496"/>
    </row>
    <row r="6" spans="2:19" ht="35.25" customHeight="1">
      <c r="B6" s="1494" t="s">
        <v>1027</v>
      </c>
      <c r="C6" s="1494"/>
      <c r="D6" s="1495"/>
      <c r="E6" s="1495"/>
      <c r="F6" s="1495"/>
      <c r="G6" s="1495"/>
      <c r="H6" s="1495"/>
      <c r="I6" s="1495"/>
      <c r="J6" s="651"/>
      <c r="K6" s="1494" t="s">
        <v>1026</v>
      </c>
      <c r="L6" s="1494"/>
      <c r="M6" s="1495"/>
      <c r="N6" s="1495"/>
      <c r="O6" s="1495"/>
      <c r="P6" s="1495"/>
      <c r="Q6" s="1495"/>
      <c r="R6" s="1495"/>
      <c r="S6" s="1495"/>
    </row>
    <row r="7" spans="2:19" ht="35.25" customHeight="1">
      <c r="B7" s="1494" t="s">
        <v>1025</v>
      </c>
      <c r="C7" s="1494"/>
      <c r="D7" s="1495"/>
      <c r="E7" s="1495"/>
      <c r="F7" s="1495"/>
      <c r="G7" s="1495"/>
      <c r="H7" s="1495"/>
      <c r="I7" s="1495"/>
      <c r="J7" s="651"/>
      <c r="K7" s="1494" t="s">
        <v>1024</v>
      </c>
      <c r="L7" s="1494"/>
      <c r="M7" s="1495"/>
      <c r="N7" s="1495"/>
      <c r="O7" s="1495"/>
      <c r="P7" s="1495"/>
      <c r="Q7" s="1495"/>
      <c r="R7" s="1495"/>
      <c r="S7" s="1495"/>
    </row>
    <row r="8" spans="2:19" ht="35.25" customHeight="1">
      <c r="B8" s="1494" t="s">
        <v>1023</v>
      </c>
      <c r="C8" s="1494"/>
      <c r="D8" s="1495"/>
      <c r="E8" s="1495"/>
      <c r="F8" s="1495"/>
      <c r="G8" s="1495"/>
      <c r="H8" s="1495"/>
      <c r="I8" s="1495"/>
      <c r="J8" s="651"/>
      <c r="K8" s="1494" t="s">
        <v>1022</v>
      </c>
      <c r="L8" s="1494"/>
      <c r="M8" s="1495"/>
      <c r="N8" s="1495"/>
      <c r="O8" s="1495"/>
      <c r="P8" s="1495"/>
      <c r="Q8" s="1495"/>
      <c r="R8" s="1495"/>
      <c r="S8" s="1495"/>
    </row>
    <row r="10" spans="2:19" ht="30" customHeight="1">
      <c r="B10" s="1485" t="s">
        <v>1021</v>
      </c>
      <c r="C10" s="1486"/>
      <c r="D10" s="1486"/>
      <c r="E10" s="1486"/>
      <c r="F10" s="1486"/>
      <c r="G10" s="1486"/>
      <c r="H10" s="1486"/>
      <c r="I10" s="1486"/>
      <c r="J10" s="1486"/>
      <c r="K10" s="1486"/>
      <c r="L10" s="1486"/>
      <c r="M10" s="1486"/>
      <c r="N10" s="1486"/>
      <c r="O10" s="1486"/>
      <c r="P10" s="1486"/>
      <c r="Q10" s="1486"/>
      <c r="R10" s="1486"/>
      <c r="S10" s="1487"/>
    </row>
    <row r="11" spans="2:19" ht="30" customHeight="1">
      <c r="B11" s="647" t="s">
        <v>1020</v>
      </c>
      <c r="K11" s="647" t="s">
        <v>1019</v>
      </c>
      <c r="L11" s="649"/>
      <c r="M11" s="649"/>
      <c r="N11" s="649"/>
      <c r="O11" s="649"/>
      <c r="P11" s="649"/>
      <c r="Q11" s="649"/>
      <c r="R11" s="649"/>
      <c r="S11" s="648"/>
    </row>
    <row r="12" spans="2:19" ht="30" customHeight="1">
      <c r="B12" s="645"/>
      <c r="K12" s="645"/>
      <c r="S12" s="644"/>
    </row>
    <row r="13" spans="2:19" ht="30" customHeight="1">
      <c r="B13" s="645"/>
      <c r="C13" s="646" t="s">
        <v>1018</v>
      </c>
      <c r="K13" s="645"/>
      <c r="L13" s="646" t="s">
        <v>1017</v>
      </c>
      <c r="S13" s="644"/>
    </row>
    <row r="14" spans="2:19" ht="30" customHeight="1">
      <c r="B14" s="645"/>
      <c r="C14" s="646" t="s">
        <v>1016</v>
      </c>
      <c r="K14" s="645"/>
      <c r="L14" s="646" t="s">
        <v>1015</v>
      </c>
      <c r="S14" s="644"/>
    </row>
    <row r="15" spans="2:19" ht="30" customHeight="1">
      <c r="B15" s="645"/>
      <c r="C15" s="646" t="s">
        <v>1014</v>
      </c>
      <c r="K15" s="645"/>
      <c r="L15" s="646" t="s">
        <v>1013</v>
      </c>
      <c r="S15" s="644"/>
    </row>
    <row r="16" spans="2:19" ht="30" customHeight="1">
      <c r="B16" s="645"/>
      <c r="C16" s="646" t="s">
        <v>1012</v>
      </c>
      <c r="K16" s="645"/>
      <c r="S16" s="644"/>
    </row>
    <row r="17" spans="2:19" ht="30" customHeight="1">
      <c r="B17" s="645"/>
      <c r="K17" s="645"/>
      <c r="S17" s="644"/>
    </row>
    <row r="18" spans="2:19" ht="30" customHeight="1">
      <c r="B18" s="645"/>
      <c r="K18" s="645"/>
      <c r="S18" s="644"/>
    </row>
    <row r="19" spans="2:19" ht="30" customHeight="1">
      <c r="B19" s="650" t="s">
        <v>1011</v>
      </c>
      <c r="C19" s="649"/>
      <c r="D19" s="649"/>
      <c r="E19" s="649"/>
      <c r="F19" s="649"/>
      <c r="G19" s="649"/>
      <c r="H19" s="649"/>
      <c r="I19" s="649"/>
      <c r="J19" s="648"/>
      <c r="K19" s="645"/>
      <c r="S19" s="644"/>
    </row>
    <row r="20" spans="2:19" ht="30" customHeight="1">
      <c r="B20" s="645"/>
      <c r="J20" s="644"/>
      <c r="K20" s="645"/>
      <c r="S20" s="644"/>
    </row>
    <row r="21" spans="2:19" ht="30" customHeight="1">
      <c r="B21" s="645"/>
      <c r="C21" s="646" t="s">
        <v>1010</v>
      </c>
      <c r="J21" s="644"/>
      <c r="K21" s="645"/>
      <c r="S21" s="644"/>
    </row>
    <row r="22" spans="2:19" ht="30" customHeight="1">
      <c r="B22" s="645"/>
      <c r="C22" s="646" t="s">
        <v>1009</v>
      </c>
      <c r="J22" s="644"/>
      <c r="K22" s="645"/>
      <c r="S22" s="644"/>
    </row>
    <row r="23" spans="2:19" ht="30" customHeight="1">
      <c r="B23" s="645"/>
      <c r="C23" s="646" t="s">
        <v>1008</v>
      </c>
      <c r="J23" s="644"/>
      <c r="K23" s="645"/>
      <c r="S23" s="644"/>
    </row>
    <row r="24" spans="2:19" ht="30" customHeight="1">
      <c r="B24" s="643"/>
      <c r="C24" s="642"/>
      <c r="D24" s="642"/>
      <c r="E24" s="642"/>
      <c r="F24" s="642"/>
      <c r="G24" s="642"/>
      <c r="H24" s="642"/>
      <c r="I24" s="642"/>
      <c r="J24" s="641"/>
      <c r="K24" s="645"/>
      <c r="S24" s="644"/>
    </row>
    <row r="25" spans="2:19" ht="30" customHeight="1">
      <c r="B25" s="647" t="s">
        <v>1007</v>
      </c>
      <c r="K25" s="645"/>
      <c r="S25" s="644"/>
    </row>
    <row r="26" spans="2:19" ht="30" customHeight="1">
      <c r="B26" s="645"/>
      <c r="K26" s="645"/>
      <c r="S26" s="644"/>
    </row>
    <row r="27" spans="2:19" ht="30" customHeight="1">
      <c r="B27" s="645"/>
      <c r="C27" s="646" t="s">
        <v>1006</v>
      </c>
      <c r="K27" s="645"/>
      <c r="S27" s="644"/>
    </row>
    <row r="28" spans="2:19" ht="30" customHeight="1">
      <c r="B28" s="645"/>
      <c r="C28" s="646" t="s">
        <v>1005</v>
      </c>
      <c r="K28" s="645"/>
      <c r="S28" s="644"/>
    </row>
    <row r="29" spans="2:19" ht="30" customHeight="1">
      <c r="B29" s="645"/>
      <c r="C29" s="646" t="s">
        <v>1004</v>
      </c>
      <c r="K29" s="645"/>
      <c r="S29" s="644"/>
    </row>
    <row r="30" spans="2:19" ht="30" customHeight="1">
      <c r="B30" s="645"/>
      <c r="K30" s="645"/>
      <c r="S30" s="644"/>
    </row>
    <row r="31" spans="2:19" ht="30" customHeight="1">
      <c r="B31" s="643"/>
      <c r="C31" s="642"/>
      <c r="D31" s="642"/>
      <c r="E31" s="642"/>
      <c r="F31" s="642"/>
      <c r="G31" s="642"/>
      <c r="H31" s="642"/>
      <c r="I31" s="642"/>
      <c r="J31" s="642"/>
      <c r="K31" s="643"/>
      <c r="L31" s="642"/>
      <c r="M31" s="642"/>
      <c r="N31" s="642"/>
      <c r="O31" s="642"/>
      <c r="P31" s="642"/>
      <c r="Q31" s="642"/>
      <c r="R31" s="642"/>
      <c r="S31" s="641"/>
    </row>
    <row r="32" spans="2:19" ht="30" customHeight="1"/>
    <row r="33" spans="2:19" ht="30" customHeight="1">
      <c r="B33" s="1485" t="s">
        <v>1003</v>
      </c>
      <c r="C33" s="1488"/>
      <c r="D33" s="1488"/>
      <c r="E33" s="1488"/>
      <c r="F33" s="1488"/>
      <c r="G33" s="1488"/>
      <c r="H33" s="1488"/>
      <c r="I33" s="1488"/>
      <c r="J33" s="1488"/>
      <c r="K33" s="1488"/>
      <c r="L33" s="1488"/>
      <c r="M33" s="1488"/>
      <c r="N33" s="1488"/>
      <c r="O33" s="1488"/>
      <c r="P33" s="1488"/>
      <c r="Q33" s="1488"/>
      <c r="R33" s="1488"/>
      <c r="S33" s="1489"/>
    </row>
    <row r="34" spans="2:19" ht="30.75" customHeight="1">
      <c r="B34" s="645"/>
      <c r="S34" s="644"/>
    </row>
    <row r="35" spans="2:19" ht="30.75" customHeight="1">
      <c r="B35" s="645"/>
      <c r="S35" s="644"/>
    </row>
    <row r="36" spans="2:19" ht="30.75" customHeight="1">
      <c r="B36" s="645"/>
      <c r="C36" s="646" t="s">
        <v>1002</v>
      </c>
      <c r="S36" s="644"/>
    </row>
    <row r="37" spans="2:19" ht="30.75" customHeight="1">
      <c r="B37" s="645"/>
      <c r="C37" s="646" t="s">
        <v>1001</v>
      </c>
      <c r="S37" s="644"/>
    </row>
    <row r="38" spans="2:19" ht="30.75" customHeight="1">
      <c r="B38" s="645"/>
      <c r="S38" s="644"/>
    </row>
    <row r="39" spans="2:19" ht="30.75" customHeight="1">
      <c r="B39" s="645"/>
      <c r="S39" s="644"/>
    </row>
    <row r="40" spans="2:19" ht="30.75" customHeight="1">
      <c r="B40" s="645"/>
      <c r="S40" s="644"/>
    </row>
    <row r="41" spans="2:19" ht="30.75" customHeight="1">
      <c r="B41" s="645"/>
      <c r="S41" s="644"/>
    </row>
    <row r="42" spans="2:19" ht="30.75" customHeight="1">
      <c r="B42" s="643"/>
      <c r="C42" s="642"/>
      <c r="D42" s="642"/>
      <c r="E42" s="642"/>
      <c r="F42" s="642"/>
      <c r="G42" s="642"/>
      <c r="H42" s="642"/>
      <c r="I42" s="642"/>
      <c r="J42" s="642"/>
      <c r="K42" s="642"/>
      <c r="L42" s="642"/>
      <c r="M42" s="642"/>
      <c r="N42" s="642"/>
      <c r="O42" s="642"/>
      <c r="P42" s="642"/>
      <c r="Q42" s="642"/>
      <c r="R42" s="642"/>
      <c r="S42" s="641"/>
    </row>
    <row r="43" spans="2:19" ht="30" customHeight="1">
      <c r="B43" s="1490" t="s">
        <v>1000</v>
      </c>
      <c r="C43" s="1490"/>
      <c r="D43" s="1490"/>
      <c r="E43" s="1492"/>
      <c r="F43" s="1492"/>
      <c r="G43" s="1492"/>
      <c r="H43" s="1492"/>
      <c r="I43" s="1492"/>
      <c r="J43" s="1492"/>
      <c r="K43" s="1492"/>
      <c r="L43" s="1492"/>
      <c r="M43" s="1490" t="s">
        <v>999</v>
      </c>
      <c r="N43" s="1490"/>
      <c r="O43" s="1490"/>
      <c r="P43" s="1492"/>
      <c r="Q43" s="1492"/>
      <c r="R43" s="1492"/>
      <c r="S43" s="1492"/>
    </row>
    <row r="44" spans="2:19" ht="30" customHeight="1">
      <c r="B44" s="1491"/>
      <c r="C44" s="1491"/>
      <c r="D44" s="1491"/>
      <c r="E44" s="1493"/>
      <c r="F44" s="1493"/>
      <c r="G44" s="1493"/>
      <c r="H44" s="1493"/>
      <c r="I44" s="1493"/>
      <c r="J44" s="1493"/>
      <c r="K44" s="1493"/>
      <c r="L44" s="1493"/>
      <c r="M44" s="1491"/>
      <c r="N44" s="1491"/>
      <c r="O44" s="1491"/>
      <c r="P44" s="1493"/>
      <c r="Q44" s="1493"/>
      <c r="R44" s="1493"/>
      <c r="S44" s="1493"/>
    </row>
  </sheetData>
  <mergeCells count="19">
    <mergeCell ref="B4:S4"/>
    <mergeCell ref="B6:C6"/>
    <mergeCell ref="D6:I6"/>
    <mergeCell ref="K6:L6"/>
    <mergeCell ref="M6:S6"/>
    <mergeCell ref="B7:C7"/>
    <mergeCell ref="D7:I7"/>
    <mergeCell ref="K7:L7"/>
    <mergeCell ref="M7:S7"/>
    <mergeCell ref="B8:C8"/>
    <mergeCell ref="D8:I8"/>
    <mergeCell ref="K8:L8"/>
    <mergeCell ref="M8:S8"/>
    <mergeCell ref="B10:S10"/>
    <mergeCell ref="B33:S33"/>
    <mergeCell ref="B43:D44"/>
    <mergeCell ref="E43:L44"/>
    <mergeCell ref="M43:O44"/>
    <mergeCell ref="P43:S44"/>
  </mergeCells>
  <phoneticPr fontId="5"/>
  <pageMargins left="0.25" right="0.25" top="0.75" bottom="0.75" header="0.3" footer="0.3"/>
  <pageSetup paperSize="9" scale="5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3A8EA-659D-4F2A-BC83-B475A30F97ED}">
  <sheetPr>
    <pageSetUpPr fitToPage="1"/>
  </sheetPr>
  <dimension ref="B2:S46"/>
  <sheetViews>
    <sheetView view="pageBreakPreview" zoomScale="60" zoomScaleNormal="100" workbookViewId="0">
      <selection activeCell="Y12" sqref="Y12"/>
    </sheetView>
  </sheetViews>
  <sheetFormatPr defaultColWidth="9" defaultRowHeight="25.5"/>
  <cols>
    <col min="1" max="1" width="4.08984375" style="640" customWidth="1"/>
    <col min="2" max="19" width="8.26953125" style="640" customWidth="1"/>
    <col min="20" max="20" width="9" style="640" customWidth="1"/>
    <col min="21" max="16384" width="9" style="640"/>
  </cols>
  <sheetData>
    <row r="2" spans="2:19">
      <c r="M2" s="652"/>
      <c r="N2" s="652"/>
      <c r="O2" s="652" t="s">
        <v>1031</v>
      </c>
      <c r="P2" s="652"/>
      <c r="Q2" s="652" t="s">
        <v>1030</v>
      </c>
      <c r="R2" s="652"/>
      <c r="S2" s="652" t="s">
        <v>1029</v>
      </c>
    </row>
    <row r="3" spans="2:19" ht="15" customHeight="1"/>
    <row r="4" spans="2:19" ht="33" customHeight="1">
      <c r="B4" s="1496" t="s">
        <v>1040</v>
      </c>
      <c r="C4" s="1496"/>
      <c r="D4" s="1496"/>
      <c r="E4" s="1496"/>
      <c r="F4" s="1496"/>
      <c r="G4" s="1496"/>
      <c r="H4" s="1496"/>
      <c r="I4" s="1496"/>
      <c r="J4" s="1496"/>
      <c r="K4" s="1496"/>
      <c r="L4" s="1496"/>
      <c r="M4" s="1496"/>
      <c r="N4" s="1496"/>
      <c r="O4" s="1496"/>
      <c r="P4" s="1496"/>
      <c r="Q4" s="1496"/>
      <c r="R4" s="1496"/>
      <c r="S4" s="1496"/>
    </row>
    <row r="5" spans="2:19" ht="15" customHeight="1"/>
    <row r="6" spans="2:19" ht="33" customHeight="1">
      <c r="B6" s="1494" t="s">
        <v>1027</v>
      </c>
      <c r="C6" s="1494"/>
      <c r="D6" s="1495"/>
      <c r="E6" s="1495"/>
      <c r="F6" s="1495"/>
      <c r="G6" s="1495"/>
      <c r="H6" s="1495"/>
      <c r="I6" s="1495"/>
      <c r="J6" s="651"/>
      <c r="K6" s="1494" t="s">
        <v>1026</v>
      </c>
      <c r="L6" s="1494"/>
      <c r="M6" s="1495"/>
      <c r="N6" s="1495"/>
      <c r="O6" s="1495"/>
      <c r="P6" s="1495"/>
      <c r="Q6" s="1495"/>
      <c r="R6" s="1495"/>
      <c r="S6" s="1495"/>
    </row>
    <row r="7" spans="2:19" ht="33" customHeight="1">
      <c r="B7" s="1494" t="s">
        <v>1025</v>
      </c>
      <c r="C7" s="1494"/>
      <c r="D7" s="1495"/>
      <c r="E7" s="1495"/>
      <c r="F7" s="1495"/>
      <c r="G7" s="1495"/>
      <c r="H7" s="1495"/>
      <c r="I7" s="1495"/>
      <c r="J7" s="651"/>
      <c r="K7" s="1494" t="s">
        <v>1024</v>
      </c>
      <c r="L7" s="1494"/>
      <c r="M7" s="1495"/>
      <c r="N7" s="1495"/>
      <c r="O7" s="1495"/>
      <c r="P7" s="1495"/>
      <c r="Q7" s="1495"/>
      <c r="R7" s="1495"/>
      <c r="S7" s="1495"/>
    </row>
    <row r="8" spans="2:19" ht="33" customHeight="1">
      <c r="B8" s="1494" t="s">
        <v>1023</v>
      </c>
      <c r="C8" s="1494"/>
      <c r="D8" s="1495"/>
      <c r="E8" s="1495"/>
      <c r="F8" s="1495"/>
      <c r="G8" s="1495"/>
      <c r="H8" s="1495"/>
      <c r="I8" s="1495"/>
      <c r="J8" s="651"/>
      <c r="K8" s="1494" t="s">
        <v>1022</v>
      </c>
      <c r="L8" s="1494"/>
      <c r="M8" s="1495"/>
      <c r="N8" s="1495"/>
      <c r="O8" s="1495"/>
      <c r="P8" s="1495"/>
      <c r="Q8" s="1495"/>
      <c r="R8" s="1495"/>
      <c r="S8" s="1495"/>
    </row>
    <row r="9" spans="2:19" ht="16.5" customHeight="1"/>
    <row r="10" spans="2:19" ht="30" customHeight="1">
      <c r="B10" s="1485" t="s">
        <v>1039</v>
      </c>
      <c r="C10" s="1486"/>
      <c r="D10" s="1486"/>
      <c r="E10" s="1486"/>
      <c r="F10" s="1486"/>
      <c r="G10" s="1486"/>
      <c r="H10" s="1486"/>
      <c r="I10" s="1486"/>
      <c r="J10" s="1486"/>
      <c r="K10" s="1486"/>
      <c r="L10" s="1486"/>
      <c r="M10" s="1486"/>
      <c r="N10" s="1486"/>
      <c r="O10" s="1486"/>
      <c r="P10" s="1486"/>
      <c r="Q10" s="1486"/>
      <c r="R10" s="1486"/>
      <c r="S10" s="1487"/>
    </row>
    <row r="11" spans="2:19" ht="30" customHeight="1">
      <c r="B11" s="647" t="s">
        <v>1020</v>
      </c>
      <c r="K11" s="647" t="s">
        <v>1019</v>
      </c>
      <c r="L11" s="649"/>
      <c r="M11" s="649"/>
      <c r="N11" s="649"/>
      <c r="O11" s="649"/>
      <c r="P11" s="649"/>
      <c r="Q11" s="649"/>
      <c r="R11" s="649"/>
      <c r="S11" s="648"/>
    </row>
    <row r="12" spans="2:19" ht="30" customHeight="1">
      <c r="B12" s="645"/>
      <c r="K12" s="645"/>
      <c r="S12" s="644"/>
    </row>
    <row r="13" spans="2:19" ht="30" customHeight="1">
      <c r="B13" s="645"/>
      <c r="C13" s="646" t="s">
        <v>1018</v>
      </c>
      <c r="K13" s="645"/>
      <c r="L13" s="646" t="s">
        <v>1017</v>
      </c>
      <c r="S13" s="644"/>
    </row>
    <row r="14" spans="2:19" ht="30" customHeight="1">
      <c r="B14" s="645"/>
      <c r="C14" s="646" t="s">
        <v>1016</v>
      </c>
      <c r="K14" s="645"/>
      <c r="L14" s="646" t="s">
        <v>1015</v>
      </c>
      <c r="S14" s="644"/>
    </row>
    <row r="15" spans="2:19" ht="30" customHeight="1">
      <c r="B15" s="645"/>
      <c r="C15" s="646" t="s">
        <v>1038</v>
      </c>
      <c r="K15" s="645"/>
      <c r="L15" s="646" t="s">
        <v>1013</v>
      </c>
      <c r="S15" s="644"/>
    </row>
    <row r="16" spans="2:19" ht="30" customHeight="1">
      <c r="B16" s="645"/>
      <c r="C16" s="646" t="s">
        <v>1012</v>
      </c>
      <c r="K16" s="645"/>
      <c r="S16" s="644"/>
    </row>
    <row r="17" spans="2:19" ht="30" customHeight="1">
      <c r="B17" s="645"/>
      <c r="K17" s="645"/>
      <c r="S17" s="644"/>
    </row>
    <row r="18" spans="2:19" ht="30" customHeight="1">
      <c r="B18" s="650" t="s">
        <v>1011</v>
      </c>
      <c r="C18" s="649"/>
      <c r="D18" s="649"/>
      <c r="E18" s="649"/>
      <c r="F18" s="649"/>
      <c r="G18" s="649"/>
      <c r="H18" s="649"/>
      <c r="I18" s="649"/>
      <c r="J18" s="648"/>
      <c r="K18" s="645"/>
      <c r="S18" s="644"/>
    </row>
    <row r="19" spans="2:19" ht="30" customHeight="1">
      <c r="B19" s="645"/>
      <c r="J19" s="644"/>
      <c r="K19" s="645"/>
      <c r="S19" s="644"/>
    </row>
    <row r="20" spans="2:19" ht="30" customHeight="1">
      <c r="B20" s="645"/>
      <c r="C20" s="646" t="s">
        <v>1037</v>
      </c>
      <c r="J20" s="644"/>
      <c r="K20" s="645"/>
      <c r="S20" s="644"/>
    </row>
    <row r="21" spans="2:19" ht="30" customHeight="1">
      <c r="B21" s="645"/>
      <c r="C21" s="646" t="s">
        <v>1036</v>
      </c>
      <c r="J21" s="644"/>
      <c r="K21" s="645"/>
      <c r="S21" s="644"/>
    </row>
    <row r="22" spans="2:19" ht="30" customHeight="1">
      <c r="B22" s="643"/>
      <c r="C22" s="642"/>
      <c r="D22" s="642"/>
      <c r="E22" s="642"/>
      <c r="F22" s="642"/>
      <c r="G22" s="642"/>
      <c r="H22" s="642"/>
      <c r="I22" s="642"/>
      <c r="J22" s="641"/>
      <c r="K22" s="645"/>
      <c r="S22" s="644"/>
    </row>
    <row r="23" spans="2:19" ht="30" customHeight="1">
      <c r="B23" s="647" t="s">
        <v>1007</v>
      </c>
      <c r="K23" s="645"/>
      <c r="S23" s="644"/>
    </row>
    <row r="24" spans="2:19" ht="30" customHeight="1">
      <c r="B24" s="645"/>
      <c r="K24" s="645"/>
      <c r="S24" s="644"/>
    </row>
    <row r="25" spans="2:19" ht="30" customHeight="1">
      <c r="B25" s="645"/>
      <c r="C25" s="646" t="s">
        <v>1006</v>
      </c>
      <c r="K25" s="645"/>
      <c r="S25" s="644"/>
    </row>
    <row r="26" spans="2:19" ht="30" customHeight="1">
      <c r="B26" s="645"/>
      <c r="C26" s="646" t="s">
        <v>1005</v>
      </c>
      <c r="K26" s="645"/>
      <c r="S26" s="644"/>
    </row>
    <row r="27" spans="2:19" ht="30" customHeight="1">
      <c r="B27" s="645"/>
      <c r="C27" s="646" t="s">
        <v>1004</v>
      </c>
      <c r="K27" s="645"/>
      <c r="S27" s="644"/>
    </row>
    <row r="28" spans="2:19" ht="30" customHeight="1">
      <c r="B28" s="643"/>
      <c r="C28" s="642"/>
      <c r="D28" s="642"/>
      <c r="E28" s="642"/>
      <c r="F28" s="642"/>
      <c r="G28" s="642"/>
      <c r="H28" s="642"/>
      <c r="I28" s="642"/>
      <c r="J28" s="642"/>
      <c r="K28" s="643"/>
      <c r="L28" s="642"/>
      <c r="M28" s="642"/>
      <c r="N28" s="642"/>
      <c r="O28" s="642"/>
      <c r="P28" s="642"/>
      <c r="Q28" s="642"/>
      <c r="R28" s="642"/>
      <c r="S28" s="641"/>
    </row>
    <row r="29" spans="2:19" ht="15" customHeight="1"/>
    <row r="30" spans="2:19" ht="30" customHeight="1">
      <c r="B30" s="1485" t="s">
        <v>1035</v>
      </c>
      <c r="C30" s="1488"/>
      <c r="D30" s="1488"/>
      <c r="E30" s="1488"/>
      <c r="F30" s="1488"/>
      <c r="G30" s="1488"/>
      <c r="H30" s="1488"/>
      <c r="I30" s="1488"/>
      <c r="J30" s="1488"/>
      <c r="K30" s="1488"/>
      <c r="L30" s="1488"/>
      <c r="M30" s="1488"/>
      <c r="N30" s="1488"/>
      <c r="O30" s="1488"/>
      <c r="P30" s="1488"/>
      <c r="Q30" s="1488"/>
      <c r="R30" s="1488"/>
      <c r="S30" s="1489"/>
    </row>
    <row r="31" spans="2:19" ht="30.75" customHeight="1">
      <c r="B31" s="645"/>
      <c r="S31" s="644"/>
    </row>
    <row r="32" spans="2:19" ht="30.75" customHeight="1">
      <c r="B32" s="645"/>
      <c r="C32" s="646" t="s">
        <v>1002</v>
      </c>
      <c r="S32" s="644"/>
    </row>
    <row r="33" spans="2:19" ht="30.75" customHeight="1">
      <c r="B33" s="645"/>
      <c r="C33" s="646" t="s">
        <v>1001</v>
      </c>
      <c r="S33" s="644"/>
    </row>
    <row r="34" spans="2:19" ht="30.75" customHeight="1">
      <c r="B34" s="645"/>
      <c r="S34" s="644"/>
    </row>
    <row r="35" spans="2:19" ht="30.75" customHeight="1">
      <c r="B35" s="643"/>
      <c r="C35" s="642"/>
      <c r="D35" s="642"/>
      <c r="E35" s="642"/>
      <c r="F35" s="642"/>
      <c r="G35" s="642"/>
      <c r="H35" s="642"/>
      <c r="I35" s="642"/>
      <c r="J35" s="642"/>
      <c r="K35" s="642"/>
      <c r="L35" s="642"/>
      <c r="M35" s="642"/>
      <c r="N35" s="642"/>
      <c r="O35" s="642"/>
      <c r="P35" s="642"/>
      <c r="Q35" s="642"/>
      <c r="R35" s="642"/>
      <c r="S35" s="641"/>
    </row>
    <row r="36" spans="2:19" ht="20.25" customHeight="1">
      <c r="B36" s="1500" t="s">
        <v>1034</v>
      </c>
      <c r="C36" s="1501"/>
      <c r="D36" s="1501"/>
      <c r="E36" s="1502"/>
      <c r="F36" s="1506"/>
      <c r="G36" s="1507"/>
      <c r="H36" s="1507"/>
      <c r="I36" s="1507"/>
      <c r="J36" s="1507"/>
      <c r="K36" s="1507"/>
      <c r="L36" s="1507"/>
      <c r="M36" s="1507"/>
      <c r="N36" s="1507"/>
      <c r="O36" s="1507"/>
      <c r="P36" s="1507"/>
      <c r="Q36" s="1507"/>
      <c r="R36" s="1507"/>
      <c r="S36" s="1508"/>
    </row>
    <row r="37" spans="2:19" ht="20.25" customHeight="1">
      <c r="B37" s="1503"/>
      <c r="C37" s="1504"/>
      <c r="D37" s="1504"/>
      <c r="E37" s="1505"/>
      <c r="F37" s="1509"/>
      <c r="G37" s="1510"/>
      <c r="H37" s="1510"/>
      <c r="I37" s="1510"/>
      <c r="J37" s="1510"/>
      <c r="K37" s="1510"/>
      <c r="L37" s="1510"/>
      <c r="M37" s="1510"/>
      <c r="N37" s="1510"/>
      <c r="O37" s="1510"/>
      <c r="P37" s="1510"/>
      <c r="Q37" s="1510"/>
      <c r="R37" s="1510"/>
      <c r="S37" s="1511"/>
    </row>
    <row r="38" spans="2:19" ht="15.75" customHeight="1"/>
    <row r="39" spans="2:19" ht="32.5">
      <c r="B39" s="1485" t="s">
        <v>1033</v>
      </c>
      <c r="C39" s="1488"/>
      <c r="D39" s="1488"/>
      <c r="E39" s="1488"/>
      <c r="F39" s="1488"/>
      <c r="G39" s="1488"/>
      <c r="H39" s="1488"/>
      <c r="I39" s="1488"/>
      <c r="J39" s="1488"/>
      <c r="K39" s="1488"/>
      <c r="L39" s="1488"/>
      <c r="M39" s="1488"/>
      <c r="N39" s="1488"/>
      <c r="O39" s="1488"/>
      <c r="P39" s="1488"/>
      <c r="Q39" s="1488"/>
      <c r="R39" s="1488"/>
      <c r="S39" s="1489"/>
    </row>
    <row r="40" spans="2:19">
      <c r="B40" s="645"/>
      <c r="S40" s="644"/>
    </row>
    <row r="41" spans="2:19" ht="75" customHeight="1">
      <c r="B41" s="1497" t="s">
        <v>1032</v>
      </c>
      <c r="C41" s="1498"/>
      <c r="D41" s="1498"/>
      <c r="E41" s="1498"/>
      <c r="F41" s="1498"/>
      <c r="G41" s="1498"/>
      <c r="H41" s="1498"/>
      <c r="I41" s="1498"/>
      <c r="J41" s="1498"/>
      <c r="K41" s="1498"/>
      <c r="L41" s="1498"/>
      <c r="M41" s="1498"/>
      <c r="N41" s="1498"/>
      <c r="O41" s="1498"/>
      <c r="P41" s="1498"/>
      <c r="Q41" s="1498"/>
      <c r="R41" s="1498"/>
      <c r="S41" s="1499"/>
    </row>
    <row r="42" spans="2:19">
      <c r="B42" s="645"/>
      <c r="C42" s="646"/>
      <c r="S42" s="644"/>
    </row>
    <row r="43" spans="2:19">
      <c r="B43" s="645"/>
      <c r="S43" s="644"/>
    </row>
    <row r="44" spans="2:19">
      <c r="B44" s="643"/>
      <c r="C44" s="642"/>
      <c r="D44" s="642"/>
      <c r="E44" s="642"/>
      <c r="F44" s="642"/>
      <c r="G44" s="642"/>
      <c r="H44" s="642"/>
      <c r="I44" s="642"/>
      <c r="J44" s="642"/>
      <c r="K44" s="642"/>
      <c r="L44" s="642"/>
      <c r="M44" s="642"/>
      <c r="N44" s="642"/>
      <c r="O44" s="642"/>
      <c r="P44" s="642"/>
      <c r="Q44" s="642"/>
      <c r="R44" s="642"/>
      <c r="S44" s="641"/>
    </row>
    <row r="45" spans="2:19" ht="20.25" customHeight="1"/>
    <row r="46" spans="2:19" ht="20.25" customHeight="1"/>
  </sheetData>
  <mergeCells count="19">
    <mergeCell ref="B4:S4"/>
    <mergeCell ref="B6:C6"/>
    <mergeCell ref="D6:I6"/>
    <mergeCell ref="K6:L6"/>
    <mergeCell ref="M6:S6"/>
    <mergeCell ref="B7:C7"/>
    <mergeCell ref="D7:I7"/>
    <mergeCell ref="K7:L7"/>
    <mergeCell ref="M7:S7"/>
    <mergeCell ref="B8:C8"/>
    <mergeCell ref="D8:I8"/>
    <mergeCell ref="K8:L8"/>
    <mergeCell ref="M8:S8"/>
    <mergeCell ref="B10:S10"/>
    <mergeCell ref="B30:S30"/>
    <mergeCell ref="B39:S39"/>
    <mergeCell ref="B41:S41"/>
    <mergeCell ref="B36:E37"/>
    <mergeCell ref="F36:S37"/>
  </mergeCells>
  <phoneticPr fontId="5"/>
  <pageMargins left="0.25" right="0.25" top="0.75" bottom="0.75" header="0.3" footer="0.3"/>
  <pageSetup paperSize="9" scale="6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631A6-E7D6-4948-B14E-B3173760C698}">
  <dimension ref="B1:V139"/>
  <sheetViews>
    <sheetView view="pageBreakPreview" topLeftCell="B1" zoomScale="55" zoomScaleSheetLayoutView="55" workbookViewId="0">
      <selection activeCell="B30" sqref="B30:G31"/>
    </sheetView>
  </sheetViews>
  <sheetFormatPr defaultColWidth="9" defaultRowHeight="21"/>
  <cols>
    <col min="1" max="1" width="3.453125" style="653" customWidth="1"/>
    <col min="2" max="3" width="11.26953125" style="653" customWidth="1"/>
    <col min="4" max="7" width="15.453125" style="653" customWidth="1"/>
    <col min="8" max="9" width="11.26953125" style="653" customWidth="1"/>
    <col min="10" max="10" width="4.7265625" style="653" customWidth="1"/>
    <col min="11" max="12" width="11.26953125" style="653" customWidth="1"/>
    <col min="13" max="19" width="9.90625" style="653" customWidth="1"/>
    <col min="20" max="20" width="11.36328125" style="653" customWidth="1"/>
    <col min="21" max="21" width="10.7265625" style="653" customWidth="1"/>
    <col min="22" max="22" width="2" style="653" customWidth="1"/>
    <col min="23" max="23" width="9" style="653" customWidth="1"/>
    <col min="24" max="16384" width="9" style="653"/>
  </cols>
  <sheetData>
    <row r="1" spans="2:21">
      <c r="T1" s="1525" t="s">
        <v>1128</v>
      </c>
      <c r="U1" s="1589"/>
    </row>
    <row r="2" spans="2:21" ht="6.75" customHeight="1">
      <c r="T2" s="674"/>
      <c r="U2" s="674"/>
    </row>
    <row r="3" spans="2:21" ht="20.25" customHeight="1">
      <c r="O3" s="1590"/>
      <c r="P3" s="1590"/>
      <c r="Q3" s="704" t="s">
        <v>1031</v>
      </c>
      <c r="R3" s="704"/>
      <c r="S3" s="704" t="s">
        <v>1030</v>
      </c>
      <c r="T3" s="704"/>
      <c r="U3" s="704" t="s">
        <v>1029</v>
      </c>
    </row>
    <row r="4" spans="2:21" ht="7.5" customHeight="1"/>
    <row r="5" spans="2:21" ht="29.25" customHeight="1">
      <c r="B5" s="1591" t="s">
        <v>1127</v>
      </c>
      <c r="C5" s="1591"/>
      <c r="D5" s="1591"/>
      <c r="E5" s="1591"/>
      <c r="F5" s="1591"/>
      <c r="G5" s="1591"/>
      <c r="H5" s="1591"/>
      <c r="I5" s="1591"/>
      <c r="J5" s="1591"/>
      <c r="K5" s="1591"/>
      <c r="L5" s="1591"/>
      <c r="M5" s="1591"/>
      <c r="N5" s="1591"/>
      <c r="O5" s="1591"/>
      <c r="P5" s="1591"/>
      <c r="Q5" s="1591"/>
      <c r="R5" s="1591"/>
      <c r="S5" s="1591"/>
      <c r="T5" s="1591"/>
      <c r="U5" s="1591"/>
    </row>
    <row r="6" spans="2:21" ht="19.5" customHeight="1"/>
    <row r="7" spans="2:21" ht="46.5" customHeight="1">
      <c r="B7" s="1588" t="s">
        <v>1027</v>
      </c>
      <c r="C7" s="1588"/>
      <c r="D7" s="1570"/>
      <c r="E7" s="1570"/>
      <c r="F7" s="1570"/>
      <c r="G7" s="1570"/>
      <c r="H7" s="1570"/>
      <c r="I7" s="1570"/>
      <c r="K7" s="1588" t="s">
        <v>1026</v>
      </c>
      <c r="L7" s="1588"/>
      <c r="M7" s="1570"/>
      <c r="N7" s="1570"/>
      <c r="O7" s="1570"/>
      <c r="P7" s="1570"/>
      <c r="Q7" s="1570"/>
      <c r="R7" s="1570"/>
      <c r="S7" s="1570"/>
      <c r="T7" s="1570"/>
      <c r="U7" s="1570"/>
    </row>
    <row r="8" spans="2:21" ht="46.5" customHeight="1">
      <c r="B8" s="1588" t="s">
        <v>1025</v>
      </c>
      <c r="C8" s="1588"/>
      <c r="D8" s="1570"/>
      <c r="E8" s="1570"/>
      <c r="F8" s="1570"/>
      <c r="G8" s="1570"/>
      <c r="H8" s="1570"/>
      <c r="I8" s="1570"/>
      <c r="K8" s="1588" t="s">
        <v>1024</v>
      </c>
      <c r="L8" s="1588"/>
      <c r="M8" s="1570"/>
      <c r="N8" s="1570"/>
      <c r="O8" s="1570"/>
      <c r="P8" s="1570"/>
      <c r="Q8" s="1570"/>
      <c r="R8" s="1570"/>
      <c r="S8" s="1570"/>
      <c r="T8" s="1570"/>
      <c r="U8" s="1570"/>
    </row>
    <row r="9" spans="2:21" ht="48" customHeight="1">
      <c r="B9" s="1588" t="s">
        <v>1023</v>
      </c>
      <c r="C9" s="1588"/>
      <c r="D9" s="1570"/>
      <c r="E9" s="1570"/>
      <c r="F9" s="1570"/>
      <c r="G9" s="1570"/>
      <c r="H9" s="1570"/>
      <c r="I9" s="1570"/>
      <c r="K9" s="1588" t="s">
        <v>1022</v>
      </c>
      <c r="L9" s="1588"/>
      <c r="M9" s="1570"/>
      <c r="N9" s="1570"/>
      <c r="O9" s="1570"/>
      <c r="P9" s="1570"/>
      <c r="Q9" s="1570"/>
      <c r="R9" s="1570"/>
      <c r="S9" s="1570"/>
      <c r="T9" s="1570"/>
      <c r="U9" s="1570"/>
    </row>
    <row r="10" spans="2:21" ht="19.5" customHeight="1"/>
    <row r="11" spans="2:21" ht="33" customHeight="1">
      <c r="B11" s="1549" t="s">
        <v>1126</v>
      </c>
      <c r="C11" s="1550"/>
      <c r="D11" s="1550"/>
      <c r="E11" s="1550"/>
      <c r="F11" s="1550"/>
      <c r="G11" s="1550"/>
      <c r="H11" s="1550"/>
      <c r="I11" s="1551"/>
      <c r="K11" s="1549" t="s">
        <v>1125</v>
      </c>
      <c r="L11" s="1550"/>
      <c r="M11" s="1550"/>
      <c r="N11" s="1550"/>
      <c r="O11" s="1550"/>
      <c r="P11" s="1550"/>
      <c r="Q11" s="1550"/>
      <c r="R11" s="1550"/>
      <c r="S11" s="1550"/>
      <c r="T11" s="1550"/>
      <c r="U11" s="1551"/>
    </row>
    <row r="12" spans="2:21" ht="33" customHeight="1">
      <c r="B12" s="1561" t="s">
        <v>1124</v>
      </c>
      <c r="C12" s="1561"/>
      <c r="D12" s="1561"/>
      <c r="E12" s="1561"/>
      <c r="F12" s="1561"/>
      <c r="G12" s="1561"/>
      <c r="H12" s="702"/>
      <c r="I12" s="1580"/>
      <c r="K12" s="1585" t="s">
        <v>1123</v>
      </c>
      <c r="L12" s="1586"/>
      <c r="M12" s="1586"/>
      <c r="N12" s="1586"/>
      <c r="O12" s="1586"/>
      <c r="P12" s="1586"/>
      <c r="Q12" s="1586"/>
      <c r="R12" s="1586"/>
      <c r="S12" s="1586"/>
      <c r="T12" s="1587"/>
      <c r="U12" s="1538">
        <f>IF(T32&gt;=5,15,IF(AND(T32&gt;=3,T32&lt;=4),5,IF(AND(T32&gt;=2,T32&lt;=0),0,0)))</f>
        <v>0</v>
      </c>
    </row>
    <row r="13" spans="2:21" ht="33" customHeight="1">
      <c r="B13" s="1561" t="s">
        <v>1122</v>
      </c>
      <c r="C13" s="1561"/>
      <c r="D13" s="1561"/>
      <c r="E13" s="1561"/>
      <c r="F13" s="1561"/>
      <c r="G13" s="1561"/>
      <c r="H13" s="702" t="s">
        <v>76</v>
      </c>
      <c r="I13" s="1581"/>
      <c r="K13" s="1577" t="s">
        <v>1121</v>
      </c>
      <c r="L13" s="1578"/>
      <c r="M13" s="1578"/>
      <c r="N13" s="1578"/>
      <c r="O13" s="1578"/>
      <c r="P13" s="1578"/>
      <c r="Q13" s="1578"/>
      <c r="R13" s="1578"/>
      <c r="S13" s="1579"/>
      <c r="T13" s="688"/>
      <c r="U13" s="1539"/>
    </row>
    <row r="14" spans="2:21" ht="33" customHeight="1">
      <c r="B14" s="1561" t="s">
        <v>1120</v>
      </c>
      <c r="C14" s="1561"/>
      <c r="D14" s="1561"/>
      <c r="E14" s="1561"/>
      <c r="F14" s="1561"/>
      <c r="G14" s="1561"/>
      <c r="H14" s="702"/>
      <c r="I14" s="1581"/>
      <c r="K14" s="1563" t="s">
        <v>1119</v>
      </c>
      <c r="L14" s="1564"/>
      <c r="M14" s="1564"/>
      <c r="N14" s="1564"/>
      <c r="O14" s="1564"/>
      <c r="P14" s="1564"/>
      <c r="Q14" s="1564"/>
      <c r="R14" s="1564"/>
      <c r="S14" s="1564"/>
      <c r="T14" s="1565"/>
      <c r="U14" s="1539"/>
    </row>
    <row r="15" spans="2:21" ht="33" customHeight="1">
      <c r="B15" s="1561" t="s">
        <v>1118</v>
      </c>
      <c r="C15" s="1561"/>
      <c r="D15" s="1561"/>
      <c r="E15" s="1561"/>
      <c r="F15" s="1561"/>
      <c r="G15" s="1561"/>
      <c r="H15" s="702" t="s">
        <v>76</v>
      </c>
      <c r="I15" s="1581"/>
      <c r="K15" s="1582" t="s">
        <v>1110</v>
      </c>
      <c r="L15" s="1583"/>
      <c r="M15" s="1583"/>
      <c r="N15" s="1583"/>
      <c r="O15" s="1583"/>
      <c r="P15" s="1583"/>
      <c r="Q15" s="1583"/>
      <c r="R15" s="1583"/>
      <c r="S15" s="1584"/>
      <c r="T15" s="701"/>
      <c r="U15" s="1539"/>
    </row>
    <row r="16" spans="2:21" ht="33" customHeight="1">
      <c r="B16" s="1561" t="s">
        <v>1117</v>
      </c>
      <c r="C16" s="1561"/>
      <c r="D16" s="1561"/>
      <c r="E16" s="1561"/>
      <c r="F16" s="1561"/>
      <c r="G16" s="1561"/>
      <c r="H16" s="702"/>
      <c r="I16" s="1581"/>
      <c r="K16" s="1563" t="s">
        <v>1116</v>
      </c>
      <c r="L16" s="1564"/>
      <c r="M16" s="1564"/>
      <c r="N16" s="1564"/>
      <c r="O16" s="1564"/>
      <c r="P16" s="1564"/>
      <c r="Q16" s="1564"/>
      <c r="R16" s="1564"/>
      <c r="S16" s="1564"/>
      <c r="T16" s="1565"/>
      <c r="U16" s="1539"/>
    </row>
    <row r="17" spans="2:21" ht="33" customHeight="1">
      <c r="B17" s="1561" t="s">
        <v>1115</v>
      </c>
      <c r="C17" s="1561"/>
      <c r="D17" s="1561"/>
      <c r="E17" s="1561"/>
      <c r="F17" s="1561"/>
      <c r="G17" s="1561"/>
      <c r="H17" s="702"/>
      <c r="I17" s="1581"/>
      <c r="K17" s="1577" t="s">
        <v>1114</v>
      </c>
      <c r="L17" s="1578"/>
      <c r="M17" s="1578"/>
      <c r="N17" s="1578"/>
      <c r="O17" s="1578"/>
      <c r="P17" s="1578"/>
      <c r="Q17" s="1578"/>
      <c r="R17" s="1578"/>
      <c r="S17" s="1579"/>
      <c r="T17" s="688"/>
      <c r="U17" s="1539"/>
    </row>
    <row r="18" spans="2:21" ht="33" customHeight="1">
      <c r="B18" s="1561" t="s">
        <v>1113</v>
      </c>
      <c r="C18" s="1561"/>
      <c r="D18" s="1561"/>
      <c r="E18" s="1561"/>
      <c r="F18" s="1561"/>
      <c r="G18" s="1561"/>
      <c r="H18" s="702"/>
      <c r="I18" s="1581"/>
      <c r="K18" s="1574" t="s">
        <v>1112</v>
      </c>
      <c r="L18" s="1575"/>
      <c r="M18" s="1575"/>
      <c r="N18" s="1575"/>
      <c r="O18" s="1575"/>
      <c r="P18" s="1575"/>
      <c r="Q18" s="1575"/>
      <c r="R18" s="1575"/>
      <c r="S18" s="1575"/>
      <c r="T18" s="1576"/>
      <c r="U18" s="1539"/>
    </row>
    <row r="19" spans="2:21" ht="33" customHeight="1">
      <c r="B19" s="1561" t="s">
        <v>1111</v>
      </c>
      <c r="C19" s="1561"/>
      <c r="D19" s="1561"/>
      <c r="E19" s="1561"/>
      <c r="F19" s="1561"/>
      <c r="G19" s="1561"/>
      <c r="H19" s="702"/>
      <c r="I19" s="703" t="s">
        <v>1046</v>
      </c>
      <c r="K19" s="1577" t="s">
        <v>1110</v>
      </c>
      <c r="L19" s="1578"/>
      <c r="M19" s="1578"/>
      <c r="N19" s="1578"/>
      <c r="O19" s="1578"/>
      <c r="P19" s="1578"/>
      <c r="Q19" s="1578"/>
      <c r="R19" s="1578"/>
      <c r="S19" s="1579"/>
      <c r="T19" s="688"/>
      <c r="U19" s="1539"/>
    </row>
    <row r="20" spans="2:21" ht="35.25" customHeight="1">
      <c r="B20" s="1567" t="s">
        <v>1109</v>
      </c>
      <c r="C20" s="1567"/>
      <c r="D20" s="1567"/>
      <c r="E20" s="1567"/>
      <c r="F20" s="1567"/>
      <c r="G20" s="1567"/>
      <c r="H20" s="1567"/>
      <c r="I20" s="1567"/>
      <c r="K20" s="1574" t="s">
        <v>1108</v>
      </c>
      <c r="L20" s="1575"/>
      <c r="M20" s="1575"/>
      <c r="N20" s="1575"/>
      <c r="O20" s="1575"/>
      <c r="P20" s="1575"/>
      <c r="Q20" s="1575"/>
      <c r="R20" s="1575"/>
      <c r="S20" s="1575"/>
      <c r="T20" s="1576"/>
      <c r="U20" s="1539"/>
    </row>
    <row r="21" spans="2:21" ht="33" customHeight="1">
      <c r="B21" s="1549" t="s">
        <v>1107</v>
      </c>
      <c r="C21" s="1550"/>
      <c r="D21" s="1550"/>
      <c r="E21" s="1550"/>
      <c r="F21" s="1550"/>
      <c r="G21" s="1550"/>
      <c r="H21" s="1550"/>
      <c r="I21" s="1551"/>
      <c r="K21" s="1516" t="s">
        <v>1106</v>
      </c>
      <c r="L21" s="1517"/>
      <c r="M21" s="1517"/>
      <c r="N21" s="1517"/>
      <c r="O21" s="1517"/>
      <c r="P21" s="1517"/>
      <c r="Q21" s="1517"/>
      <c r="R21" s="1517"/>
      <c r="S21" s="1518"/>
      <c r="T21" s="1522"/>
      <c r="U21" s="1539"/>
    </row>
    <row r="22" spans="2:21" ht="24" customHeight="1">
      <c r="B22" s="1524" t="s">
        <v>1105</v>
      </c>
      <c r="C22" s="1524"/>
      <c r="D22" s="1524"/>
      <c r="E22" s="1524"/>
      <c r="F22" s="1524"/>
      <c r="G22" s="1524"/>
      <c r="H22" s="1525" t="s">
        <v>76</v>
      </c>
      <c r="I22" s="1522"/>
      <c r="K22" s="1519"/>
      <c r="L22" s="1520"/>
      <c r="M22" s="1520"/>
      <c r="N22" s="1520"/>
      <c r="O22" s="1520"/>
      <c r="P22" s="1520"/>
      <c r="Q22" s="1520"/>
      <c r="R22" s="1520"/>
      <c r="S22" s="1521"/>
      <c r="T22" s="1523"/>
      <c r="U22" s="1539"/>
    </row>
    <row r="23" spans="2:21" ht="35.25" customHeight="1">
      <c r="B23" s="1524"/>
      <c r="C23" s="1524"/>
      <c r="D23" s="1524"/>
      <c r="E23" s="1524"/>
      <c r="F23" s="1524"/>
      <c r="G23" s="1524"/>
      <c r="H23" s="1525"/>
      <c r="I23" s="1541"/>
      <c r="K23" s="1574" t="s">
        <v>1104</v>
      </c>
      <c r="L23" s="1575"/>
      <c r="M23" s="1575"/>
      <c r="N23" s="1575"/>
      <c r="O23" s="1575"/>
      <c r="P23" s="1575"/>
      <c r="Q23" s="1575"/>
      <c r="R23" s="1575"/>
      <c r="S23" s="1575"/>
      <c r="T23" s="1576"/>
      <c r="U23" s="1539"/>
    </row>
    <row r="24" spans="2:21" ht="35.25" customHeight="1">
      <c r="B24" s="1524" t="s">
        <v>1103</v>
      </c>
      <c r="C24" s="1524"/>
      <c r="D24" s="1524"/>
      <c r="E24" s="1524"/>
      <c r="F24" s="1524"/>
      <c r="G24" s="1524"/>
      <c r="H24" s="1525" t="s">
        <v>76</v>
      </c>
      <c r="I24" s="1541"/>
      <c r="K24" s="1516" t="s">
        <v>1102</v>
      </c>
      <c r="L24" s="1517"/>
      <c r="M24" s="1517"/>
      <c r="N24" s="1517"/>
      <c r="O24" s="1517"/>
      <c r="P24" s="1517"/>
      <c r="Q24" s="1517"/>
      <c r="R24" s="1517"/>
      <c r="S24" s="1518"/>
      <c r="T24" s="1522"/>
      <c r="U24" s="1539"/>
    </row>
    <row r="25" spans="2:21" ht="24" customHeight="1">
      <c r="B25" s="1524"/>
      <c r="C25" s="1524"/>
      <c r="D25" s="1524"/>
      <c r="E25" s="1524"/>
      <c r="F25" s="1524"/>
      <c r="G25" s="1524"/>
      <c r="H25" s="1525"/>
      <c r="I25" s="1541"/>
      <c r="K25" s="1519"/>
      <c r="L25" s="1520"/>
      <c r="M25" s="1520"/>
      <c r="N25" s="1520"/>
      <c r="O25" s="1520"/>
      <c r="P25" s="1520"/>
      <c r="Q25" s="1520"/>
      <c r="R25" s="1520"/>
      <c r="S25" s="1521"/>
      <c r="T25" s="1523"/>
      <c r="U25" s="1539"/>
    </row>
    <row r="26" spans="2:21" ht="35.25" customHeight="1">
      <c r="B26" s="1524" t="s">
        <v>1101</v>
      </c>
      <c r="C26" s="1524"/>
      <c r="D26" s="1524"/>
      <c r="E26" s="1524"/>
      <c r="F26" s="1524"/>
      <c r="G26" s="1524"/>
      <c r="H26" s="1525" t="s">
        <v>76</v>
      </c>
      <c r="I26" s="1541"/>
      <c r="K26" s="1574" t="s">
        <v>1100</v>
      </c>
      <c r="L26" s="1575"/>
      <c r="M26" s="1575"/>
      <c r="N26" s="1575"/>
      <c r="O26" s="1575"/>
      <c r="P26" s="1575"/>
      <c r="Q26" s="1575"/>
      <c r="R26" s="1575"/>
      <c r="S26" s="1575"/>
      <c r="T26" s="1576"/>
      <c r="U26" s="1539"/>
    </row>
    <row r="27" spans="2:21" ht="25.5" customHeight="1">
      <c r="B27" s="1524"/>
      <c r="C27" s="1524"/>
      <c r="D27" s="1524"/>
      <c r="E27" s="1524"/>
      <c r="F27" s="1524"/>
      <c r="G27" s="1524"/>
      <c r="H27" s="1525"/>
      <c r="I27" s="1541"/>
      <c r="K27" s="1516" t="s">
        <v>1099</v>
      </c>
      <c r="L27" s="1517"/>
      <c r="M27" s="1517"/>
      <c r="N27" s="1517"/>
      <c r="O27" s="1517"/>
      <c r="P27" s="1517"/>
      <c r="Q27" s="1517"/>
      <c r="R27" s="1517"/>
      <c r="S27" s="1518"/>
      <c r="T27" s="1522"/>
      <c r="U27" s="1539"/>
    </row>
    <row r="28" spans="2:21" ht="25.5" customHeight="1">
      <c r="B28" s="1524" t="s">
        <v>1098</v>
      </c>
      <c r="C28" s="1524"/>
      <c r="D28" s="1524"/>
      <c r="E28" s="1524"/>
      <c r="F28" s="1524"/>
      <c r="G28" s="1524"/>
      <c r="H28" s="1525"/>
      <c r="I28" s="1541"/>
      <c r="K28" s="1519"/>
      <c r="L28" s="1520"/>
      <c r="M28" s="1520"/>
      <c r="N28" s="1520"/>
      <c r="O28" s="1520"/>
      <c r="P28" s="1520"/>
      <c r="Q28" s="1520"/>
      <c r="R28" s="1520"/>
      <c r="S28" s="1521"/>
      <c r="T28" s="1523"/>
      <c r="U28" s="1539"/>
    </row>
    <row r="29" spans="2:21" ht="35.25" customHeight="1">
      <c r="B29" s="1524"/>
      <c r="C29" s="1524"/>
      <c r="D29" s="1524"/>
      <c r="E29" s="1524"/>
      <c r="F29" s="1524"/>
      <c r="G29" s="1524"/>
      <c r="H29" s="1525"/>
      <c r="I29" s="1541"/>
      <c r="K29" s="1558" t="s">
        <v>1097</v>
      </c>
      <c r="L29" s="1559"/>
      <c r="M29" s="1559"/>
      <c r="N29" s="1559"/>
      <c r="O29" s="1559"/>
      <c r="P29" s="1559"/>
      <c r="Q29" s="1559"/>
      <c r="R29" s="1559"/>
      <c r="S29" s="1559"/>
      <c r="T29" s="1560"/>
      <c r="U29" s="1539"/>
    </row>
    <row r="30" spans="2:21" ht="31.5" customHeight="1">
      <c r="B30" s="1524" t="s">
        <v>1096</v>
      </c>
      <c r="C30" s="1524"/>
      <c r="D30" s="1524"/>
      <c r="E30" s="1524"/>
      <c r="F30" s="1524"/>
      <c r="G30" s="1524"/>
      <c r="H30" s="1525"/>
      <c r="I30" s="1541"/>
      <c r="K30" s="1546" t="s">
        <v>1095</v>
      </c>
      <c r="L30" s="1547"/>
      <c r="M30" s="1547"/>
      <c r="N30" s="1547"/>
      <c r="O30" s="1547"/>
      <c r="P30" s="1547"/>
      <c r="Q30" s="1547"/>
      <c r="R30" s="1547"/>
      <c r="S30" s="1548"/>
      <c r="T30" s="1553"/>
      <c r="U30" s="1539"/>
    </row>
    <row r="31" spans="2:21" ht="31.5" customHeight="1">
      <c r="B31" s="1524"/>
      <c r="C31" s="1524"/>
      <c r="D31" s="1524"/>
      <c r="E31" s="1524"/>
      <c r="F31" s="1524"/>
      <c r="G31" s="1524"/>
      <c r="H31" s="1525"/>
      <c r="I31" s="1541"/>
      <c r="K31" s="1519"/>
      <c r="L31" s="1520"/>
      <c r="M31" s="1520"/>
      <c r="N31" s="1520"/>
      <c r="O31" s="1520"/>
      <c r="P31" s="1520"/>
      <c r="Q31" s="1520"/>
      <c r="R31" s="1520"/>
      <c r="S31" s="1521"/>
      <c r="T31" s="1554"/>
      <c r="U31" s="1540"/>
    </row>
    <row r="32" spans="2:21" ht="29.25" customHeight="1">
      <c r="B32" s="1524" t="s">
        <v>1094</v>
      </c>
      <c r="C32" s="1524"/>
      <c r="D32" s="1524"/>
      <c r="E32" s="1524"/>
      <c r="F32" s="1524"/>
      <c r="G32" s="1524"/>
      <c r="H32" s="1570" t="s">
        <v>76</v>
      </c>
      <c r="I32" s="1542"/>
      <c r="K32" s="1571" t="s">
        <v>1093</v>
      </c>
      <c r="L32" s="1572"/>
      <c r="M32" s="1572"/>
      <c r="N32" s="1572"/>
      <c r="O32" s="1572"/>
      <c r="P32" s="1572"/>
      <c r="Q32" s="1572"/>
      <c r="R32" s="1572"/>
      <c r="S32" s="1573"/>
      <c r="T32" s="687"/>
      <c r="U32" s="693" t="s">
        <v>1046</v>
      </c>
    </row>
    <row r="33" spans="2:21" ht="25.5" customHeight="1">
      <c r="B33" s="1524"/>
      <c r="C33" s="1524"/>
      <c r="D33" s="1524"/>
      <c r="E33" s="1524"/>
      <c r="F33" s="1524"/>
      <c r="G33" s="1524"/>
      <c r="H33" s="1570"/>
      <c r="I33" s="700" t="s">
        <v>1046</v>
      </c>
      <c r="K33" s="685" t="s">
        <v>1092</v>
      </c>
      <c r="O33" s="699"/>
      <c r="P33" s="699"/>
      <c r="Q33" s="699"/>
      <c r="R33" s="699" t="s">
        <v>1091</v>
      </c>
      <c r="S33" s="699"/>
      <c r="T33" s="699"/>
      <c r="U33" s="699"/>
    </row>
    <row r="34" spans="2:21" ht="31.5" customHeight="1">
      <c r="B34" s="1567" t="s">
        <v>1090</v>
      </c>
      <c r="C34" s="1567"/>
      <c r="D34" s="1567"/>
      <c r="E34" s="1567"/>
      <c r="F34" s="1567"/>
      <c r="G34" s="1567"/>
      <c r="H34" s="1567"/>
      <c r="I34" s="1567"/>
      <c r="K34" s="1549" t="s">
        <v>510</v>
      </c>
      <c r="L34" s="1550"/>
      <c r="M34" s="1550"/>
      <c r="N34" s="1550"/>
      <c r="O34" s="1550"/>
      <c r="P34" s="1550"/>
      <c r="Q34" s="1550"/>
      <c r="R34" s="1550"/>
      <c r="S34" s="1550"/>
      <c r="T34" s="1550"/>
      <c r="U34" s="1551"/>
    </row>
    <row r="35" spans="2:21" ht="33" customHeight="1">
      <c r="B35" s="1568" t="s">
        <v>1089</v>
      </c>
      <c r="C35" s="1568"/>
      <c r="D35" s="1568"/>
      <c r="E35" s="1568"/>
      <c r="F35" s="1568"/>
      <c r="G35" s="1568"/>
      <c r="H35" s="1569"/>
      <c r="I35" s="1568"/>
      <c r="K35" s="1516" t="s">
        <v>1088</v>
      </c>
      <c r="L35" s="1517"/>
      <c r="M35" s="1517"/>
      <c r="N35" s="1517"/>
      <c r="O35" s="1517"/>
      <c r="P35" s="1517"/>
      <c r="Q35" s="1517"/>
      <c r="R35" s="1517"/>
      <c r="S35" s="1518"/>
      <c r="T35" s="1552"/>
      <c r="U35" s="1555"/>
    </row>
    <row r="36" spans="2:21" ht="35.25" customHeight="1">
      <c r="B36" s="1563" t="s">
        <v>1087</v>
      </c>
      <c r="C36" s="1564"/>
      <c r="D36" s="1564"/>
      <c r="E36" s="1564"/>
      <c r="F36" s="1564"/>
      <c r="G36" s="1564"/>
      <c r="H36" s="1565"/>
      <c r="I36" s="1543"/>
      <c r="K36" s="1546"/>
      <c r="L36" s="1547"/>
      <c r="M36" s="1547"/>
      <c r="N36" s="1547"/>
      <c r="O36" s="1547"/>
      <c r="P36" s="1547"/>
      <c r="Q36" s="1547"/>
      <c r="R36" s="1547"/>
      <c r="S36" s="1548"/>
      <c r="T36" s="1553"/>
      <c r="U36" s="1556"/>
    </row>
    <row r="37" spans="2:21" ht="33" customHeight="1">
      <c r="B37" s="1566" t="s">
        <v>1072</v>
      </c>
      <c r="C37" s="1566"/>
      <c r="D37" s="1566"/>
      <c r="E37" s="1566"/>
      <c r="F37" s="1566"/>
      <c r="G37" s="1566"/>
      <c r="H37" s="688" t="s">
        <v>76</v>
      </c>
      <c r="I37" s="1544"/>
      <c r="K37" s="1519"/>
      <c r="L37" s="1520"/>
      <c r="M37" s="1520"/>
      <c r="N37" s="1520"/>
      <c r="O37" s="1520"/>
      <c r="P37" s="1520"/>
      <c r="Q37" s="1520"/>
      <c r="R37" s="1520"/>
      <c r="S37" s="1521"/>
      <c r="T37" s="1554"/>
      <c r="U37" s="693" t="s">
        <v>1046</v>
      </c>
    </row>
    <row r="38" spans="2:21" ht="35.25" customHeight="1">
      <c r="B38" s="1558" t="s">
        <v>1086</v>
      </c>
      <c r="C38" s="1559"/>
      <c r="D38" s="1559"/>
      <c r="E38" s="1559"/>
      <c r="F38" s="1559"/>
      <c r="G38" s="1559"/>
      <c r="H38" s="1560"/>
      <c r="I38" s="1544"/>
      <c r="K38" s="685"/>
      <c r="Q38" s="684"/>
      <c r="R38" s="684"/>
      <c r="S38" s="684"/>
      <c r="T38" s="684"/>
      <c r="U38" s="684" t="s">
        <v>1074</v>
      </c>
    </row>
    <row r="39" spans="2:21" ht="35.25" customHeight="1">
      <c r="B39" s="1561" t="s">
        <v>1072</v>
      </c>
      <c r="C39" s="1561"/>
      <c r="D39" s="1561"/>
      <c r="E39" s="1561"/>
      <c r="F39" s="1561"/>
      <c r="G39" s="1561"/>
      <c r="H39" s="688" t="s">
        <v>76</v>
      </c>
      <c r="I39" s="1544"/>
      <c r="K39" s="1549" t="s">
        <v>1085</v>
      </c>
      <c r="L39" s="1550"/>
      <c r="M39" s="1550"/>
      <c r="N39" s="1550"/>
      <c r="O39" s="1550"/>
      <c r="P39" s="1550"/>
      <c r="Q39" s="1550"/>
      <c r="R39" s="1550"/>
      <c r="S39" s="1550"/>
      <c r="T39" s="1550"/>
      <c r="U39" s="1551"/>
    </row>
    <row r="40" spans="2:21" ht="35.25" customHeight="1">
      <c r="B40" s="692" t="s">
        <v>1084</v>
      </c>
      <c r="C40" s="691"/>
      <c r="D40" s="691"/>
      <c r="E40" s="691"/>
      <c r="F40" s="691"/>
      <c r="G40" s="691"/>
      <c r="H40" s="690"/>
      <c r="I40" s="1544"/>
      <c r="K40" s="1516" t="s">
        <v>1083</v>
      </c>
      <c r="L40" s="1517"/>
      <c r="M40" s="1517"/>
      <c r="N40" s="1517"/>
      <c r="O40" s="1517"/>
      <c r="P40" s="1517"/>
      <c r="Q40" s="1517"/>
      <c r="R40" s="1517"/>
      <c r="S40" s="1518"/>
      <c r="T40" s="1552" t="s">
        <v>76</v>
      </c>
      <c r="U40" s="1555"/>
    </row>
    <row r="41" spans="2:21" ht="35.25" customHeight="1">
      <c r="B41" s="1562" t="s">
        <v>1072</v>
      </c>
      <c r="C41" s="1562"/>
      <c r="D41" s="1562"/>
      <c r="E41" s="1562"/>
      <c r="F41" s="1562"/>
      <c r="G41" s="1562"/>
      <c r="H41" s="698"/>
      <c r="I41" s="1544"/>
      <c r="K41" s="1546"/>
      <c r="L41" s="1547"/>
      <c r="M41" s="1547"/>
      <c r="N41" s="1547"/>
      <c r="O41" s="1547"/>
      <c r="P41" s="1547"/>
      <c r="Q41" s="1547"/>
      <c r="R41" s="1547"/>
      <c r="S41" s="1548"/>
      <c r="T41" s="1553"/>
      <c r="U41" s="1556"/>
    </row>
    <row r="42" spans="2:21" ht="35.25" customHeight="1">
      <c r="B42" s="1563" t="s">
        <v>1082</v>
      </c>
      <c r="C42" s="1564"/>
      <c r="D42" s="1564"/>
      <c r="E42" s="1564"/>
      <c r="F42" s="1564"/>
      <c r="G42" s="1564"/>
      <c r="H42" s="1565"/>
      <c r="I42" s="1544"/>
      <c r="K42" s="1519"/>
      <c r="L42" s="1520"/>
      <c r="M42" s="1520"/>
      <c r="N42" s="1520"/>
      <c r="O42" s="1520"/>
      <c r="P42" s="1520"/>
      <c r="Q42" s="1520"/>
      <c r="R42" s="1520"/>
      <c r="S42" s="1521"/>
      <c r="T42" s="1554"/>
      <c r="U42" s="693" t="s">
        <v>1046</v>
      </c>
    </row>
    <row r="43" spans="2:21" ht="35.25" customHeight="1">
      <c r="B43" s="1561" t="s">
        <v>1072</v>
      </c>
      <c r="C43" s="1561"/>
      <c r="D43" s="1561"/>
      <c r="E43" s="1561"/>
      <c r="F43" s="1561"/>
      <c r="G43" s="1561"/>
      <c r="H43" s="697"/>
      <c r="I43" s="1544"/>
      <c r="K43" s="696"/>
      <c r="Q43" s="684"/>
      <c r="R43" s="684"/>
      <c r="S43" s="684"/>
      <c r="T43" s="684"/>
      <c r="U43" s="695" t="s">
        <v>1081</v>
      </c>
    </row>
    <row r="44" spans="2:21" ht="35.25" customHeight="1">
      <c r="B44" s="692" t="s">
        <v>1080</v>
      </c>
      <c r="C44" s="691"/>
      <c r="D44" s="691"/>
      <c r="E44" s="691"/>
      <c r="F44" s="691"/>
      <c r="G44" s="691"/>
      <c r="H44" s="694"/>
      <c r="I44" s="1544"/>
      <c r="K44" s="1549" t="s">
        <v>1079</v>
      </c>
      <c r="L44" s="1550"/>
      <c r="M44" s="1550"/>
      <c r="N44" s="1550"/>
      <c r="O44" s="1550"/>
      <c r="P44" s="1550"/>
      <c r="Q44" s="1550"/>
      <c r="R44" s="1550"/>
      <c r="S44" s="1550"/>
      <c r="T44" s="1550"/>
      <c r="U44" s="1551"/>
    </row>
    <row r="45" spans="2:21" ht="35.25" customHeight="1">
      <c r="B45" s="1561" t="s">
        <v>1072</v>
      </c>
      <c r="C45" s="1561"/>
      <c r="D45" s="1561"/>
      <c r="E45" s="1561"/>
      <c r="F45" s="1561"/>
      <c r="G45" s="1561"/>
      <c r="H45" s="688"/>
      <c r="I45" s="1544"/>
      <c r="K45" s="1516" t="s">
        <v>1078</v>
      </c>
      <c r="L45" s="1517"/>
      <c r="M45" s="1517"/>
      <c r="N45" s="1517"/>
      <c r="O45" s="1517"/>
      <c r="P45" s="1517"/>
      <c r="Q45" s="1517"/>
      <c r="R45" s="1517"/>
      <c r="S45" s="1518"/>
      <c r="T45" s="1552"/>
      <c r="U45" s="1555"/>
    </row>
    <row r="46" spans="2:21" ht="35.25" customHeight="1">
      <c r="B46" s="692" t="s">
        <v>1077</v>
      </c>
      <c r="C46" s="691"/>
      <c r="D46" s="691"/>
      <c r="E46" s="691"/>
      <c r="F46" s="691"/>
      <c r="G46" s="691"/>
      <c r="H46" s="690"/>
      <c r="I46" s="1544"/>
      <c r="K46" s="1546"/>
      <c r="L46" s="1547"/>
      <c r="M46" s="1547"/>
      <c r="N46" s="1547"/>
      <c r="O46" s="1547"/>
      <c r="P46" s="1547"/>
      <c r="Q46" s="1547"/>
      <c r="R46" s="1547"/>
      <c r="S46" s="1548"/>
      <c r="T46" s="1553"/>
      <c r="U46" s="1556"/>
    </row>
    <row r="47" spans="2:21" ht="35.25" customHeight="1">
      <c r="B47" s="1561" t="s">
        <v>1072</v>
      </c>
      <c r="C47" s="1561"/>
      <c r="D47" s="1561"/>
      <c r="E47" s="1561"/>
      <c r="F47" s="1561"/>
      <c r="G47" s="1561"/>
      <c r="H47" s="688"/>
      <c r="I47" s="1544"/>
      <c r="K47" s="1519"/>
      <c r="L47" s="1520"/>
      <c r="M47" s="1520"/>
      <c r="N47" s="1520"/>
      <c r="O47" s="1520"/>
      <c r="P47" s="1520"/>
      <c r="Q47" s="1520"/>
      <c r="R47" s="1520"/>
      <c r="S47" s="1521"/>
      <c r="T47" s="1554"/>
      <c r="U47" s="693" t="s">
        <v>1076</v>
      </c>
    </row>
    <row r="48" spans="2:21" ht="35.25" customHeight="1">
      <c r="B48" s="1558" t="s">
        <v>1075</v>
      </c>
      <c r="C48" s="1559"/>
      <c r="D48" s="1559"/>
      <c r="E48" s="1559"/>
      <c r="F48" s="1559"/>
      <c r="G48" s="1559"/>
      <c r="H48" s="1560"/>
      <c r="I48" s="1544"/>
      <c r="K48" s="685"/>
      <c r="Q48" s="684"/>
      <c r="R48" s="684"/>
      <c r="S48" s="684"/>
      <c r="T48" s="684"/>
      <c r="U48" s="684" t="s">
        <v>1074</v>
      </c>
    </row>
    <row r="49" spans="2:22" ht="35.25" customHeight="1">
      <c r="B49" s="1561" t="s">
        <v>1072</v>
      </c>
      <c r="C49" s="1561"/>
      <c r="D49" s="1561"/>
      <c r="E49" s="1561"/>
      <c r="F49" s="1561"/>
      <c r="G49" s="1561"/>
      <c r="H49" s="688"/>
      <c r="I49" s="1544"/>
      <c r="K49" s="685"/>
      <c r="Q49" s="689"/>
      <c r="R49" s="689"/>
      <c r="S49" s="689"/>
      <c r="T49" s="689"/>
      <c r="U49" s="689"/>
    </row>
    <row r="50" spans="2:22" ht="35.25" customHeight="1">
      <c r="B50" s="1558" t="s">
        <v>1073</v>
      </c>
      <c r="C50" s="1559"/>
      <c r="D50" s="1559"/>
      <c r="E50" s="1559"/>
      <c r="F50" s="1559"/>
      <c r="G50" s="1559"/>
      <c r="H50" s="1560"/>
      <c r="I50" s="1544"/>
      <c r="K50" s="685"/>
      <c r="Q50" s="689"/>
      <c r="R50" s="689"/>
      <c r="S50" s="689"/>
      <c r="T50" s="689"/>
      <c r="U50" s="689"/>
    </row>
    <row r="51" spans="2:22" ht="35.25" customHeight="1">
      <c r="B51" s="1561" t="s">
        <v>1072</v>
      </c>
      <c r="C51" s="1561"/>
      <c r="D51" s="1561"/>
      <c r="E51" s="1561"/>
      <c r="F51" s="1561"/>
      <c r="G51" s="1561"/>
      <c r="H51" s="688" t="s">
        <v>76</v>
      </c>
      <c r="I51" s="1545"/>
    </row>
    <row r="52" spans="2:22" ht="29.25" customHeight="1">
      <c r="B52" s="1557" t="s">
        <v>1071</v>
      </c>
      <c r="C52" s="1557"/>
      <c r="D52" s="1557"/>
      <c r="E52" s="1557"/>
      <c r="F52" s="1557"/>
      <c r="G52" s="1557"/>
      <c r="H52" s="687"/>
      <c r="I52" s="686" t="s">
        <v>1046</v>
      </c>
    </row>
    <row r="53" spans="2:22" ht="35.25" customHeight="1">
      <c r="B53" s="685" t="s">
        <v>1070</v>
      </c>
      <c r="I53" s="684" t="s">
        <v>1069</v>
      </c>
    </row>
    <row r="54" spans="2:22" ht="27.75" customHeight="1">
      <c r="B54" s="1512" t="s">
        <v>1068</v>
      </c>
      <c r="C54" s="1513"/>
      <c r="D54" s="683" t="s">
        <v>1067</v>
      </c>
      <c r="E54" s="682"/>
      <c r="F54" s="682"/>
      <c r="G54" s="682"/>
      <c r="H54" s="682"/>
      <c r="I54" s="682"/>
      <c r="J54" s="682"/>
      <c r="K54" s="682"/>
      <c r="L54" s="681"/>
      <c r="M54" s="680"/>
    </row>
    <row r="55" spans="2:22" ht="35.25" customHeight="1" thickBot="1">
      <c r="B55" s="679" t="s">
        <v>1066</v>
      </c>
      <c r="C55" s="678"/>
      <c r="D55" s="676" t="s">
        <v>1049</v>
      </c>
      <c r="E55" s="676" t="s">
        <v>1057</v>
      </c>
      <c r="F55" s="676" t="s">
        <v>1065</v>
      </c>
      <c r="G55" s="676" t="s">
        <v>1056</v>
      </c>
      <c r="H55" s="676" t="s">
        <v>1064</v>
      </c>
      <c r="I55" s="677" t="s">
        <v>1063</v>
      </c>
      <c r="J55" s="676"/>
      <c r="K55" s="676" t="s">
        <v>1062</v>
      </c>
      <c r="L55" s="675" t="s">
        <v>1061</v>
      </c>
      <c r="M55" s="674"/>
    </row>
    <row r="56" spans="2:22" ht="35.25" customHeight="1" thickTop="1">
      <c r="B56" s="663" t="s">
        <v>1060</v>
      </c>
      <c r="C56" s="662"/>
      <c r="D56" s="667" t="s">
        <v>1059</v>
      </c>
      <c r="E56" s="665" t="s">
        <v>1058</v>
      </c>
      <c r="F56" s="665" t="s">
        <v>1057</v>
      </c>
      <c r="G56" s="665" t="s">
        <v>1056</v>
      </c>
      <c r="H56" s="665" t="s">
        <v>1055</v>
      </c>
      <c r="I56" s="665" t="s">
        <v>1054</v>
      </c>
      <c r="J56" s="665"/>
      <c r="K56" s="665"/>
      <c r="L56" s="673"/>
      <c r="O56" s="672" t="s">
        <v>1053</v>
      </c>
      <c r="P56" s="671"/>
      <c r="Q56" s="671"/>
      <c r="R56" s="671"/>
      <c r="S56" s="671"/>
      <c r="T56" s="671"/>
      <c r="U56" s="670"/>
    </row>
    <row r="57" spans="2:22" ht="35.25" customHeight="1">
      <c r="B57" s="663" t="s">
        <v>1052</v>
      </c>
      <c r="C57" s="662"/>
      <c r="D57" s="665" t="s">
        <v>1042</v>
      </c>
      <c r="E57" s="665" t="s">
        <v>1049</v>
      </c>
      <c r="F57" s="665" t="s">
        <v>1048</v>
      </c>
      <c r="G57" s="665"/>
      <c r="H57" s="665"/>
      <c r="I57" s="665"/>
      <c r="J57" s="665"/>
      <c r="K57" s="665"/>
      <c r="L57" s="669"/>
      <c r="M57" s="655"/>
      <c r="N57" s="655"/>
      <c r="O57" s="1526"/>
      <c r="P57" s="1527"/>
      <c r="Q57" s="1527"/>
      <c r="R57" s="668"/>
      <c r="S57" s="1532" t="s">
        <v>1051</v>
      </c>
      <c r="T57" s="1532"/>
      <c r="U57" s="1533"/>
      <c r="V57" s="654"/>
    </row>
    <row r="58" spans="2:22" ht="35.25" customHeight="1">
      <c r="B58" s="663" t="s">
        <v>1050</v>
      </c>
      <c r="C58" s="662"/>
      <c r="D58" s="665" t="s">
        <v>1042</v>
      </c>
      <c r="E58" s="665" t="s">
        <v>1049</v>
      </c>
      <c r="F58" s="665" t="s">
        <v>1048</v>
      </c>
      <c r="G58" s="665"/>
      <c r="H58" s="665"/>
      <c r="I58" s="665"/>
      <c r="J58" s="665"/>
      <c r="K58" s="665"/>
      <c r="L58" s="658"/>
      <c r="M58" s="655"/>
      <c r="N58" s="655"/>
      <c r="O58" s="1528"/>
      <c r="P58" s="1529"/>
      <c r="Q58" s="1529"/>
      <c r="R58" s="654"/>
      <c r="S58" s="1534"/>
      <c r="T58" s="1534"/>
      <c r="U58" s="1535"/>
      <c r="V58" s="654"/>
    </row>
    <row r="59" spans="2:22" ht="35.25" customHeight="1" thickBot="1">
      <c r="B59" s="663" t="s">
        <v>1047</v>
      </c>
      <c r="C59" s="662"/>
      <c r="D59" s="667" t="s">
        <v>1042</v>
      </c>
      <c r="E59" s="665" t="s">
        <v>1041</v>
      </c>
      <c r="F59" s="665"/>
      <c r="G59" s="665"/>
      <c r="H59" s="666"/>
      <c r="I59" s="665"/>
      <c r="J59" s="665"/>
      <c r="K59" s="665"/>
      <c r="L59" s="658"/>
      <c r="M59" s="655"/>
      <c r="N59" s="655"/>
      <c r="O59" s="1530"/>
      <c r="P59" s="1531"/>
      <c r="Q59" s="1531"/>
      <c r="R59" s="664" t="s">
        <v>1046</v>
      </c>
      <c r="S59" s="1536"/>
      <c r="T59" s="1536"/>
      <c r="U59" s="1537"/>
      <c r="V59" s="654"/>
    </row>
    <row r="60" spans="2:22" ht="35.25" customHeight="1" thickTop="1">
      <c r="B60" s="663" t="s">
        <v>1045</v>
      </c>
      <c r="C60" s="662"/>
      <c r="D60" s="661" t="s">
        <v>1042</v>
      </c>
      <c r="E60" s="660" t="s">
        <v>1044</v>
      </c>
      <c r="F60" s="659"/>
      <c r="G60" s="659"/>
      <c r="H60" s="659"/>
      <c r="I60" s="659"/>
      <c r="J60" s="659"/>
      <c r="K60" s="659"/>
      <c r="L60" s="658"/>
      <c r="M60" s="655"/>
      <c r="N60" s="655"/>
      <c r="O60" s="655"/>
      <c r="P60" s="655"/>
      <c r="Q60" s="655"/>
      <c r="R60" s="655"/>
      <c r="S60" s="654"/>
      <c r="T60" s="654"/>
      <c r="U60" s="654"/>
      <c r="V60" s="654"/>
    </row>
    <row r="61" spans="2:22" ht="42.75" customHeight="1">
      <c r="B61" s="1514" t="s">
        <v>1043</v>
      </c>
      <c r="C61" s="1515"/>
      <c r="D61" s="657" t="s">
        <v>1042</v>
      </c>
      <c r="E61" s="657" t="s">
        <v>1041</v>
      </c>
      <c r="F61" s="657"/>
      <c r="G61" s="657"/>
      <c r="H61" s="657"/>
      <c r="I61" s="657"/>
      <c r="J61" s="657"/>
      <c r="K61" s="657"/>
      <c r="L61" s="656"/>
      <c r="M61" s="655"/>
      <c r="N61" s="655"/>
      <c r="O61" s="655"/>
      <c r="P61" s="655"/>
      <c r="Q61" s="655"/>
      <c r="R61" s="655"/>
      <c r="S61" s="654"/>
      <c r="T61" s="654"/>
      <c r="U61" s="654"/>
      <c r="V61" s="654"/>
    </row>
    <row r="62" spans="2:22" ht="19.5" customHeight="1">
      <c r="O62" s="655"/>
      <c r="P62" s="655"/>
      <c r="Q62" s="655"/>
      <c r="R62" s="655"/>
      <c r="S62" s="654"/>
      <c r="T62" s="654"/>
      <c r="U62" s="654"/>
    </row>
    <row r="63" spans="2:22" ht="41.25" customHeight="1">
      <c r="O63" s="655"/>
      <c r="P63" s="655"/>
      <c r="Q63" s="655"/>
      <c r="R63" s="655"/>
      <c r="S63" s="654"/>
      <c r="T63" s="654"/>
      <c r="U63" s="654"/>
    </row>
    <row r="64" spans="2:22" ht="19.5" customHeight="1"/>
    <row r="65" s="653" customFormat="1" ht="19.5" customHeight="1"/>
    <row r="66" s="653" customFormat="1" ht="19.5" customHeight="1"/>
    <row r="67" s="653" customFormat="1" ht="19.5" customHeight="1"/>
    <row r="68" s="653" customFormat="1" ht="19.5" customHeight="1"/>
    <row r="69" s="653" customFormat="1" ht="19.5" customHeight="1"/>
    <row r="70" s="653" customFormat="1" ht="19.5" customHeight="1"/>
    <row r="71" s="653" customFormat="1" ht="19.5" customHeight="1"/>
    <row r="72" s="653" customFormat="1" ht="19.5" customHeight="1"/>
    <row r="73" s="653" customFormat="1" ht="19.5" customHeight="1"/>
    <row r="74" s="653" customFormat="1" ht="19.5" customHeight="1"/>
    <row r="75" s="653" customFormat="1" ht="19.5" customHeight="1"/>
    <row r="76" s="653" customFormat="1" ht="19.5" customHeight="1"/>
    <row r="77" s="653" customFormat="1" ht="19.5" customHeight="1"/>
    <row r="78" s="653" customFormat="1" ht="19.5" customHeight="1"/>
    <row r="79" s="653" customFormat="1" ht="19.5" customHeight="1"/>
    <row r="80" s="653" customFormat="1" ht="19.5" customHeight="1"/>
    <row r="81" s="653" customFormat="1" ht="19.5" customHeight="1"/>
    <row r="82" s="653" customFormat="1" ht="19.5" customHeight="1"/>
    <row r="83" s="653" customFormat="1" ht="19.5" customHeight="1"/>
    <row r="84" s="653" customFormat="1" ht="19.5" customHeight="1"/>
    <row r="85" s="653" customFormat="1" ht="19.5" customHeight="1"/>
    <row r="86" s="653" customFormat="1" ht="19.5" customHeight="1"/>
    <row r="87" s="653" customFormat="1" ht="19.5" customHeight="1"/>
    <row r="88" s="653" customFormat="1" ht="19.5" customHeight="1"/>
    <row r="89" s="653" customFormat="1" ht="19.5" customHeight="1"/>
    <row r="90" s="653" customFormat="1" ht="19.5" customHeight="1"/>
    <row r="91" s="653" customFormat="1" ht="19.5" customHeight="1"/>
    <row r="92" s="653" customFormat="1" ht="19.5" customHeight="1"/>
    <row r="93" s="653" customFormat="1" ht="19.5" customHeight="1"/>
    <row r="94" s="653" customFormat="1" ht="19.5" customHeight="1"/>
    <row r="95" s="653" customFormat="1" ht="19.5" customHeight="1"/>
    <row r="96" s="653" customFormat="1" ht="19.5" customHeight="1"/>
    <row r="97" s="653" customFormat="1" ht="19.5" customHeight="1"/>
    <row r="98" s="653" customFormat="1" ht="19.5" customHeight="1"/>
    <row r="99" s="653" customFormat="1" ht="19.5" customHeight="1"/>
    <row r="100" s="653" customFormat="1" ht="19.5" customHeight="1"/>
    <row r="101" s="653" customFormat="1" ht="19.5" customHeight="1"/>
    <row r="102" s="653" customFormat="1" ht="19.5" customHeight="1"/>
    <row r="103" s="653" customFormat="1" ht="19.5" customHeight="1"/>
    <row r="104" s="653" customFormat="1" ht="19.5" customHeight="1"/>
    <row r="105" s="653" customFormat="1" ht="19.5" customHeight="1"/>
    <row r="106" s="653" customFormat="1" ht="19.5" customHeight="1"/>
    <row r="107" s="653" customFormat="1" ht="19.5" customHeight="1"/>
    <row r="108" s="653" customFormat="1" ht="19.5" customHeight="1"/>
    <row r="109" s="653" customFormat="1" ht="19.5" customHeight="1"/>
    <row r="110" s="653" customFormat="1" ht="19.5" customHeight="1"/>
    <row r="111" s="653" customFormat="1" ht="19.5" customHeight="1"/>
    <row r="112" s="653" customFormat="1" ht="19.5" customHeight="1"/>
    <row r="113" s="653" customFormat="1" ht="19.5" customHeight="1"/>
    <row r="114" s="653" customFormat="1" ht="19.5" customHeight="1"/>
    <row r="115" s="653" customFormat="1" ht="19.5" customHeight="1"/>
    <row r="116" s="653" customFormat="1" ht="19.5" customHeight="1"/>
    <row r="117" s="653" customFormat="1" ht="19.5" customHeight="1"/>
    <row r="118" s="653" customFormat="1" ht="19.5" customHeight="1"/>
    <row r="119" s="653" customFormat="1" ht="19.5" customHeight="1"/>
    <row r="120" s="653" customFormat="1" ht="19.5" customHeight="1"/>
    <row r="121" s="653" customFormat="1" ht="19.5" customHeight="1"/>
    <row r="122" s="653" customFormat="1" ht="19.5" customHeight="1"/>
    <row r="123" s="653" customFormat="1" ht="19.5" customHeight="1"/>
    <row r="124" s="653" customFormat="1" ht="19.5" customHeight="1"/>
    <row r="125" s="653" customFormat="1" ht="19.5" customHeight="1"/>
    <row r="126" s="653" customFormat="1" ht="19.5" customHeight="1"/>
    <row r="127" s="653" customFormat="1" ht="19.5" customHeight="1"/>
    <row r="128" s="653" customFormat="1" ht="19.5" customHeight="1"/>
    <row r="129" s="653" customFormat="1" ht="19.5" customHeight="1"/>
    <row r="130" s="653" customFormat="1" ht="19.5" customHeight="1"/>
    <row r="131" s="653" customFormat="1" ht="19.5" customHeight="1"/>
    <row r="132" s="653" customFormat="1" ht="19.5" customHeight="1"/>
    <row r="133" s="653" customFormat="1" ht="19.5" customHeight="1"/>
    <row r="134" s="653" customFormat="1" ht="19.5" customHeight="1"/>
    <row r="135" s="653" customFormat="1" ht="19.5" customHeight="1"/>
    <row r="136" s="653" customFormat="1" ht="19.5" customHeight="1"/>
    <row r="137" s="653" customFormat="1" ht="19.5" customHeight="1"/>
    <row r="138" s="653" customFormat="1" ht="19.5" customHeight="1"/>
    <row r="139" s="653" customFormat="1"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K12:T12"/>
    <mergeCell ref="B13:G13"/>
    <mergeCell ref="K13:S13"/>
    <mergeCell ref="B17:G17"/>
    <mergeCell ref="K17:S17"/>
    <mergeCell ref="B18:G18"/>
    <mergeCell ref="K18:T18"/>
    <mergeCell ref="B19:G19"/>
    <mergeCell ref="K19:S19"/>
    <mergeCell ref="I12:I18"/>
    <mergeCell ref="B14:G14"/>
    <mergeCell ref="K14:T14"/>
    <mergeCell ref="B15:G15"/>
    <mergeCell ref="K15:S15"/>
    <mergeCell ref="B16:G16"/>
    <mergeCell ref="K16:T16"/>
    <mergeCell ref="B20:I20"/>
    <mergeCell ref="K20:T20"/>
    <mergeCell ref="B21:I21"/>
    <mergeCell ref="K23:T23"/>
    <mergeCell ref="K26:T26"/>
    <mergeCell ref="B26:G27"/>
    <mergeCell ref="H26:H27"/>
    <mergeCell ref="B34:I34"/>
    <mergeCell ref="K34:U34"/>
    <mergeCell ref="B35:I35"/>
    <mergeCell ref="H28:H29"/>
    <mergeCell ref="B30:G31"/>
    <mergeCell ref="H30:H31"/>
    <mergeCell ref="K30:S31"/>
    <mergeCell ref="T30:T31"/>
    <mergeCell ref="K27:S28"/>
    <mergeCell ref="T27:T28"/>
    <mergeCell ref="B28:G29"/>
    <mergeCell ref="B32:G33"/>
    <mergeCell ref="H32:H33"/>
    <mergeCell ref="K29:T29"/>
    <mergeCell ref="K32:S32"/>
    <mergeCell ref="B36:H36"/>
    <mergeCell ref="B37:G37"/>
    <mergeCell ref="B38:H38"/>
    <mergeCell ref="B39:G39"/>
    <mergeCell ref="K39:U39"/>
    <mergeCell ref="K35:S37"/>
    <mergeCell ref="T35:T37"/>
    <mergeCell ref="U35:U36"/>
    <mergeCell ref="K44:U44"/>
    <mergeCell ref="K40:S42"/>
    <mergeCell ref="T40:T42"/>
    <mergeCell ref="U40:U41"/>
    <mergeCell ref="B52:G52"/>
    <mergeCell ref="T45:T47"/>
    <mergeCell ref="U45:U46"/>
    <mergeCell ref="B48:H48"/>
    <mergeCell ref="B49:G49"/>
    <mergeCell ref="B50:H50"/>
    <mergeCell ref="B51:G51"/>
    <mergeCell ref="B41:G41"/>
    <mergeCell ref="B42:H42"/>
    <mergeCell ref="B43:G43"/>
    <mergeCell ref="B45:G45"/>
    <mergeCell ref="B47:G47"/>
    <mergeCell ref="B54:C54"/>
    <mergeCell ref="B61:C61"/>
    <mergeCell ref="K21:S22"/>
    <mergeCell ref="T21:T22"/>
    <mergeCell ref="B22:G23"/>
    <mergeCell ref="H22:H23"/>
    <mergeCell ref="B24:G25"/>
    <mergeCell ref="H24:H25"/>
    <mergeCell ref="K24:S25"/>
    <mergeCell ref="O57:Q59"/>
    <mergeCell ref="S57:U59"/>
    <mergeCell ref="U12:U31"/>
    <mergeCell ref="I22:I32"/>
    <mergeCell ref="I36:I51"/>
    <mergeCell ref="T24:T25"/>
    <mergeCell ref="K45:S47"/>
  </mergeCells>
  <phoneticPr fontId="5"/>
  <dataValidations count="1">
    <dataValidation type="list" allowBlank="1" showInputMessage="1" showErrorMessage="1" sqref="H12:H19 H39 H41 H43 H45 H47 H49 H51 T30 H37 T15 T19 T17 T27 T21 T24 T13 T45 H22:H33 T40 T35" xr:uid="{00000000-0002-0000-0F00-000000000000}">
      <formula1>"　,○"</formula1>
    </dataValidation>
  </dataValidations>
  <pageMargins left="0.23622047244094488" right="0.23622047244094488" top="0.74803149606299213" bottom="0.74803149606299213" header="0.31496062992125984" footer="0.31496062992125984"/>
  <pageSetup paperSize="9" scale="39"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3AEBB-5E9C-4149-861E-186C6164FE97}">
  <dimension ref="B1:V139"/>
  <sheetViews>
    <sheetView view="pageBreakPreview" topLeftCell="A52" zoomScale="55" zoomScaleSheetLayoutView="55" workbookViewId="0">
      <selection activeCell="F89" sqref="F89"/>
    </sheetView>
  </sheetViews>
  <sheetFormatPr defaultColWidth="9" defaultRowHeight="21"/>
  <cols>
    <col min="1" max="1" width="3.453125" style="653" customWidth="1"/>
    <col min="2" max="3" width="11.26953125" style="653" customWidth="1"/>
    <col min="4" max="7" width="15.453125" style="653" customWidth="1"/>
    <col min="8" max="9" width="11.26953125" style="653" customWidth="1"/>
    <col min="10" max="10" width="4.7265625" style="653" customWidth="1"/>
    <col min="11" max="12" width="11.26953125" style="653" customWidth="1"/>
    <col min="13" max="19" width="9.90625" style="653" customWidth="1"/>
    <col min="20" max="20" width="11.36328125" style="653" customWidth="1"/>
    <col min="21" max="21" width="10.7265625" style="653" customWidth="1"/>
    <col min="22" max="22" width="2" style="653" customWidth="1"/>
    <col min="23" max="23" width="9" style="653" customWidth="1"/>
    <col min="24" max="16384" width="9" style="653"/>
  </cols>
  <sheetData>
    <row r="1" spans="2:21">
      <c r="T1" s="1525" t="s">
        <v>1128</v>
      </c>
      <c r="U1" s="1589"/>
    </row>
    <row r="2" spans="2:21" ht="6.75" customHeight="1">
      <c r="T2" s="674"/>
      <c r="U2" s="674"/>
    </row>
    <row r="3" spans="2:21" ht="20.25" customHeight="1">
      <c r="O3" s="1590"/>
      <c r="P3" s="1590"/>
      <c r="Q3" s="704" t="s">
        <v>1031</v>
      </c>
      <c r="R3" s="704"/>
      <c r="S3" s="704" t="s">
        <v>1030</v>
      </c>
      <c r="T3" s="704"/>
      <c r="U3" s="704" t="s">
        <v>1029</v>
      </c>
    </row>
    <row r="4" spans="2:21" ht="7.5" customHeight="1"/>
    <row r="5" spans="2:21" ht="29.25" customHeight="1">
      <c r="B5" s="1591" t="s">
        <v>1127</v>
      </c>
      <c r="C5" s="1591"/>
      <c r="D5" s="1591"/>
      <c r="E5" s="1591"/>
      <c r="F5" s="1591"/>
      <c r="G5" s="1591"/>
      <c r="H5" s="1591"/>
      <c r="I5" s="1591"/>
      <c r="J5" s="1591"/>
      <c r="K5" s="1591"/>
      <c r="L5" s="1591"/>
      <c r="M5" s="1591"/>
      <c r="N5" s="1591"/>
      <c r="O5" s="1591"/>
      <c r="P5" s="1591"/>
      <c r="Q5" s="1591"/>
      <c r="R5" s="1591"/>
      <c r="S5" s="1591"/>
      <c r="T5" s="1591"/>
      <c r="U5" s="1591"/>
    </row>
    <row r="6" spans="2:21" ht="19.5" customHeight="1"/>
    <row r="7" spans="2:21" ht="46.5" customHeight="1">
      <c r="B7" s="1588" t="s">
        <v>1027</v>
      </c>
      <c r="C7" s="1588"/>
      <c r="D7" s="1570"/>
      <c r="E7" s="1570"/>
      <c r="F7" s="1570"/>
      <c r="G7" s="1570"/>
      <c r="H7" s="1570"/>
      <c r="I7" s="1570"/>
      <c r="K7" s="1588" t="s">
        <v>1026</v>
      </c>
      <c r="L7" s="1588"/>
      <c r="M7" s="1570"/>
      <c r="N7" s="1570"/>
      <c r="O7" s="1570"/>
      <c r="P7" s="1570"/>
      <c r="Q7" s="1570"/>
      <c r="R7" s="1570"/>
      <c r="S7" s="1570"/>
      <c r="T7" s="1570"/>
      <c r="U7" s="1570"/>
    </row>
    <row r="8" spans="2:21" ht="46.5" customHeight="1">
      <c r="B8" s="1588" t="s">
        <v>1025</v>
      </c>
      <c r="C8" s="1588"/>
      <c r="D8" s="1570"/>
      <c r="E8" s="1570"/>
      <c r="F8" s="1570"/>
      <c r="G8" s="1570"/>
      <c r="H8" s="1570"/>
      <c r="I8" s="1570"/>
      <c r="K8" s="1588" t="s">
        <v>1024</v>
      </c>
      <c r="L8" s="1588"/>
      <c r="M8" s="1570"/>
      <c r="N8" s="1570"/>
      <c r="O8" s="1570"/>
      <c r="P8" s="1570"/>
      <c r="Q8" s="1570"/>
      <c r="R8" s="1570"/>
      <c r="S8" s="1570"/>
      <c r="T8" s="1570"/>
      <c r="U8" s="1570"/>
    </row>
    <row r="9" spans="2:21" ht="48" customHeight="1">
      <c r="B9" s="1588" t="s">
        <v>1023</v>
      </c>
      <c r="C9" s="1588"/>
      <c r="D9" s="1570"/>
      <c r="E9" s="1570"/>
      <c r="F9" s="1570"/>
      <c r="G9" s="1570"/>
      <c r="H9" s="1570"/>
      <c r="I9" s="1570"/>
      <c r="K9" s="1588" t="s">
        <v>1022</v>
      </c>
      <c r="L9" s="1588"/>
      <c r="M9" s="1570"/>
      <c r="N9" s="1570"/>
      <c r="O9" s="1570"/>
      <c r="P9" s="1570"/>
      <c r="Q9" s="1570"/>
      <c r="R9" s="1570"/>
      <c r="S9" s="1570"/>
      <c r="T9" s="1570"/>
      <c r="U9" s="1570"/>
    </row>
    <row r="10" spans="2:21" ht="19.5" customHeight="1"/>
    <row r="11" spans="2:21" ht="33" customHeight="1">
      <c r="B11" s="1549" t="s">
        <v>1126</v>
      </c>
      <c r="C11" s="1550"/>
      <c r="D11" s="1550"/>
      <c r="E11" s="1550"/>
      <c r="F11" s="1550"/>
      <c r="G11" s="1550"/>
      <c r="H11" s="1550"/>
      <c r="I11" s="1551"/>
      <c r="K11" s="1549" t="s">
        <v>1125</v>
      </c>
      <c r="L11" s="1550"/>
      <c r="M11" s="1550"/>
      <c r="N11" s="1550"/>
      <c r="O11" s="1550"/>
      <c r="P11" s="1550"/>
      <c r="Q11" s="1550"/>
      <c r="R11" s="1550"/>
      <c r="S11" s="1550"/>
      <c r="T11" s="1550"/>
      <c r="U11" s="1551"/>
    </row>
    <row r="12" spans="2:21" ht="33" customHeight="1">
      <c r="B12" s="1561" t="s">
        <v>1124</v>
      </c>
      <c r="C12" s="1561"/>
      <c r="D12" s="1561"/>
      <c r="E12" s="1561"/>
      <c r="F12" s="1561"/>
      <c r="G12" s="1561"/>
      <c r="H12" s="702"/>
      <c r="I12" s="1580" t="b">
        <f>IF(H12="○",90,IF(H13="○",80,IF(H14="○",65,IF(H15="○",55,IF(H16="○",40,IF(H17="○",30,IF(H18="○",20,IF(H19="○",5))))))))</f>
        <v>0</v>
      </c>
      <c r="K12" s="1585" t="s">
        <v>1123</v>
      </c>
      <c r="L12" s="1586"/>
      <c r="M12" s="1586"/>
      <c r="N12" s="1586"/>
      <c r="O12" s="1586"/>
      <c r="P12" s="1586"/>
      <c r="Q12" s="1586"/>
      <c r="R12" s="1586"/>
      <c r="S12" s="1586"/>
      <c r="T12" s="1587"/>
      <c r="U12" s="1538">
        <f>IF(T32&gt;=5,15,IF(AND(T32&gt;=3,T32&lt;=4),5,IF(AND(T32&gt;=2,T32&lt;=0),0,0)))</f>
        <v>0</v>
      </c>
    </row>
    <row r="13" spans="2:21" ht="33" customHeight="1">
      <c r="B13" s="1561" t="s">
        <v>1122</v>
      </c>
      <c r="C13" s="1561"/>
      <c r="D13" s="1561"/>
      <c r="E13" s="1561"/>
      <c r="F13" s="1561"/>
      <c r="G13" s="1561"/>
      <c r="H13" s="702" t="s">
        <v>76</v>
      </c>
      <c r="I13" s="1581"/>
      <c r="K13" s="1577" t="s">
        <v>1121</v>
      </c>
      <c r="L13" s="1578"/>
      <c r="M13" s="1578"/>
      <c r="N13" s="1578"/>
      <c r="O13" s="1578"/>
      <c r="P13" s="1578"/>
      <c r="Q13" s="1578"/>
      <c r="R13" s="1578"/>
      <c r="S13" s="1579"/>
      <c r="T13" s="688"/>
      <c r="U13" s="1539"/>
    </row>
    <row r="14" spans="2:21" ht="33" customHeight="1">
      <c r="B14" s="1561" t="s">
        <v>1120</v>
      </c>
      <c r="C14" s="1561"/>
      <c r="D14" s="1561"/>
      <c r="E14" s="1561"/>
      <c r="F14" s="1561"/>
      <c r="G14" s="1561"/>
      <c r="H14" s="702"/>
      <c r="I14" s="1581"/>
      <c r="K14" s="1563" t="s">
        <v>1119</v>
      </c>
      <c r="L14" s="1564"/>
      <c r="M14" s="1564"/>
      <c r="N14" s="1564"/>
      <c r="O14" s="1564"/>
      <c r="P14" s="1564"/>
      <c r="Q14" s="1564"/>
      <c r="R14" s="1564"/>
      <c r="S14" s="1564"/>
      <c r="T14" s="1565"/>
      <c r="U14" s="1539"/>
    </row>
    <row r="15" spans="2:21" ht="33" customHeight="1">
      <c r="B15" s="1561" t="s">
        <v>1118</v>
      </c>
      <c r="C15" s="1561"/>
      <c r="D15" s="1561"/>
      <c r="E15" s="1561"/>
      <c r="F15" s="1561"/>
      <c r="G15" s="1561"/>
      <c r="H15" s="702" t="s">
        <v>76</v>
      </c>
      <c r="I15" s="1581"/>
      <c r="K15" s="1582" t="s">
        <v>1110</v>
      </c>
      <c r="L15" s="1583"/>
      <c r="M15" s="1583"/>
      <c r="N15" s="1583"/>
      <c r="O15" s="1583"/>
      <c r="P15" s="1583"/>
      <c r="Q15" s="1583"/>
      <c r="R15" s="1583"/>
      <c r="S15" s="1584"/>
      <c r="T15" s="701"/>
      <c r="U15" s="1539"/>
    </row>
    <row r="16" spans="2:21" ht="33" customHeight="1">
      <c r="B16" s="1561" t="s">
        <v>1117</v>
      </c>
      <c r="C16" s="1561"/>
      <c r="D16" s="1561"/>
      <c r="E16" s="1561"/>
      <c r="F16" s="1561"/>
      <c r="G16" s="1561"/>
      <c r="H16" s="702"/>
      <c r="I16" s="1581"/>
      <c r="K16" s="1563" t="s">
        <v>1116</v>
      </c>
      <c r="L16" s="1564"/>
      <c r="M16" s="1564"/>
      <c r="N16" s="1564"/>
      <c r="O16" s="1564"/>
      <c r="P16" s="1564"/>
      <c r="Q16" s="1564"/>
      <c r="R16" s="1564"/>
      <c r="S16" s="1564"/>
      <c r="T16" s="1565"/>
      <c r="U16" s="1539"/>
    </row>
    <row r="17" spans="2:21" ht="33" customHeight="1">
      <c r="B17" s="1561" t="s">
        <v>1115</v>
      </c>
      <c r="C17" s="1561"/>
      <c r="D17" s="1561"/>
      <c r="E17" s="1561"/>
      <c r="F17" s="1561"/>
      <c r="G17" s="1561"/>
      <c r="H17" s="702"/>
      <c r="I17" s="1581"/>
      <c r="K17" s="1577" t="s">
        <v>1114</v>
      </c>
      <c r="L17" s="1578"/>
      <c r="M17" s="1578"/>
      <c r="N17" s="1578"/>
      <c r="O17" s="1578"/>
      <c r="P17" s="1578"/>
      <c r="Q17" s="1578"/>
      <c r="R17" s="1578"/>
      <c r="S17" s="1579"/>
      <c r="T17" s="688"/>
      <c r="U17" s="1539"/>
    </row>
    <row r="18" spans="2:21" ht="33" customHeight="1">
      <c r="B18" s="1561" t="s">
        <v>1113</v>
      </c>
      <c r="C18" s="1561"/>
      <c r="D18" s="1561"/>
      <c r="E18" s="1561"/>
      <c r="F18" s="1561"/>
      <c r="G18" s="1561"/>
      <c r="H18" s="702"/>
      <c r="I18" s="1581"/>
      <c r="K18" s="1574" t="s">
        <v>1112</v>
      </c>
      <c r="L18" s="1575"/>
      <c r="M18" s="1575"/>
      <c r="N18" s="1575"/>
      <c r="O18" s="1575"/>
      <c r="P18" s="1575"/>
      <c r="Q18" s="1575"/>
      <c r="R18" s="1575"/>
      <c r="S18" s="1575"/>
      <c r="T18" s="1576"/>
      <c r="U18" s="1539"/>
    </row>
    <row r="19" spans="2:21" ht="33" customHeight="1">
      <c r="B19" s="1561" t="s">
        <v>1111</v>
      </c>
      <c r="C19" s="1561"/>
      <c r="D19" s="1561"/>
      <c r="E19" s="1561"/>
      <c r="F19" s="1561"/>
      <c r="G19" s="1561"/>
      <c r="H19" s="702"/>
      <c r="I19" s="693" t="s">
        <v>1046</v>
      </c>
      <c r="K19" s="1577" t="s">
        <v>1110</v>
      </c>
      <c r="L19" s="1578"/>
      <c r="M19" s="1578"/>
      <c r="N19" s="1578"/>
      <c r="O19" s="1578"/>
      <c r="P19" s="1578"/>
      <c r="Q19" s="1578"/>
      <c r="R19" s="1578"/>
      <c r="S19" s="1579"/>
      <c r="T19" s="688"/>
      <c r="U19" s="1539"/>
    </row>
    <row r="20" spans="2:21" ht="35.25" customHeight="1">
      <c r="B20" s="1567" t="s">
        <v>1109</v>
      </c>
      <c r="C20" s="1567"/>
      <c r="D20" s="1567"/>
      <c r="E20" s="1567"/>
      <c r="F20" s="1567"/>
      <c r="G20" s="1567"/>
      <c r="H20" s="1567"/>
      <c r="I20" s="1567"/>
      <c r="K20" s="1574" t="s">
        <v>1108</v>
      </c>
      <c r="L20" s="1575"/>
      <c r="M20" s="1575"/>
      <c r="N20" s="1575"/>
      <c r="O20" s="1575"/>
      <c r="P20" s="1575"/>
      <c r="Q20" s="1575"/>
      <c r="R20" s="1575"/>
      <c r="S20" s="1575"/>
      <c r="T20" s="1576"/>
      <c r="U20" s="1539"/>
    </row>
    <row r="21" spans="2:21" ht="33" customHeight="1">
      <c r="B21" s="1549" t="s">
        <v>1107</v>
      </c>
      <c r="C21" s="1550"/>
      <c r="D21" s="1550"/>
      <c r="E21" s="1550"/>
      <c r="F21" s="1550"/>
      <c r="G21" s="1550"/>
      <c r="H21" s="1550"/>
      <c r="I21" s="1551"/>
      <c r="K21" s="1516" t="s">
        <v>1106</v>
      </c>
      <c r="L21" s="1517"/>
      <c r="M21" s="1517"/>
      <c r="N21" s="1517"/>
      <c r="O21" s="1517"/>
      <c r="P21" s="1517"/>
      <c r="Q21" s="1517"/>
      <c r="R21" s="1517"/>
      <c r="S21" s="1518"/>
      <c r="T21" s="1522"/>
      <c r="U21" s="1539"/>
    </row>
    <row r="22" spans="2:21" ht="24" customHeight="1">
      <c r="B22" s="1524" t="s">
        <v>1105</v>
      </c>
      <c r="C22" s="1524"/>
      <c r="D22" s="1524"/>
      <c r="E22" s="1524"/>
      <c r="F22" s="1524"/>
      <c r="G22" s="1524"/>
      <c r="H22" s="1525" t="s">
        <v>76</v>
      </c>
      <c r="I22" s="1522" t="b">
        <f>IF(H22="○",60,IF(H24="○",50,IF(H26="○",40,IF(H28="○",20,IF(H30="○",-10,IF(H32="○",-20))))))</f>
        <v>0</v>
      </c>
      <c r="K22" s="1519"/>
      <c r="L22" s="1520"/>
      <c r="M22" s="1520"/>
      <c r="N22" s="1520"/>
      <c r="O22" s="1520"/>
      <c r="P22" s="1520"/>
      <c r="Q22" s="1520"/>
      <c r="R22" s="1520"/>
      <c r="S22" s="1521"/>
      <c r="T22" s="1523"/>
      <c r="U22" s="1539"/>
    </row>
    <row r="23" spans="2:21" ht="35.25" customHeight="1">
      <c r="B23" s="1524"/>
      <c r="C23" s="1524"/>
      <c r="D23" s="1524"/>
      <c r="E23" s="1524"/>
      <c r="F23" s="1524"/>
      <c r="G23" s="1524"/>
      <c r="H23" s="1525"/>
      <c r="I23" s="1541"/>
      <c r="K23" s="1574" t="s">
        <v>1104</v>
      </c>
      <c r="L23" s="1575"/>
      <c r="M23" s="1575"/>
      <c r="N23" s="1575"/>
      <c r="O23" s="1575"/>
      <c r="P23" s="1575"/>
      <c r="Q23" s="1575"/>
      <c r="R23" s="1575"/>
      <c r="S23" s="1575"/>
      <c r="T23" s="1576"/>
      <c r="U23" s="1539"/>
    </row>
    <row r="24" spans="2:21" ht="35.25" customHeight="1">
      <c r="B24" s="1524" t="s">
        <v>1103</v>
      </c>
      <c r="C24" s="1524"/>
      <c r="D24" s="1524"/>
      <c r="E24" s="1524"/>
      <c r="F24" s="1524"/>
      <c r="G24" s="1524"/>
      <c r="H24" s="1525" t="s">
        <v>76</v>
      </c>
      <c r="I24" s="1541"/>
      <c r="K24" s="1516" t="s">
        <v>1102</v>
      </c>
      <c r="L24" s="1517"/>
      <c r="M24" s="1517"/>
      <c r="N24" s="1517"/>
      <c r="O24" s="1517"/>
      <c r="P24" s="1517"/>
      <c r="Q24" s="1517"/>
      <c r="R24" s="1517"/>
      <c r="S24" s="1518"/>
      <c r="T24" s="1522"/>
      <c r="U24" s="1539"/>
    </row>
    <row r="25" spans="2:21" ht="24" customHeight="1">
      <c r="B25" s="1524"/>
      <c r="C25" s="1524"/>
      <c r="D25" s="1524"/>
      <c r="E25" s="1524"/>
      <c r="F25" s="1524"/>
      <c r="G25" s="1524"/>
      <c r="H25" s="1525"/>
      <c r="I25" s="1541"/>
      <c r="K25" s="1519"/>
      <c r="L25" s="1520"/>
      <c r="M25" s="1520"/>
      <c r="N25" s="1520"/>
      <c r="O25" s="1520"/>
      <c r="P25" s="1520"/>
      <c r="Q25" s="1520"/>
      <c r="R25" s="1520"/>
      <c r="S25" s="1521"/>
      <c r="T25" s="1523"/>
      <c r="U25" s="1539"/>
    </row>
    <row r="26" spans="2:21" ht="35.25" customHeight="1">
      <c r="B26" s="1524" t="s">
        <v>1101</v>
      </c>
      <c r="C26" s="1524"/>
      <c r="D26" s="1524"/>
      <c r="E26" s="1524"/>
      <c r="F26" s="1524"/>
      <c r="G26" s="1524"/>
      <c r="H26" s="1525" t="s">
        <v>76</v>
      </c>
      <c r="I26" s="1541"/>
      <c r="K26" s="1574" t="s">
        <v>1100</v>
      </c>
      <c r="L26" s="1575"/>
      <c r="M26" s="1575"/>
      <c r="N26" s="1575"/>
      <c r="O26" s="1575"/>
      <c r="P26" s="1575"/>
      <c r="Q26" s="1575"/>
      <c r="R26" s="1575"/>
      <c r="S26" s="1575"/>
      <c r="T26" s="1576"/>
      <c r="U26" s="1539"/>
    </row>
    <row r="27" spans="2:21" ht="25.5" customHeight="1">
      <c r="B27" s="1524"/>
      <c r="C27" s="1524"/>
      <c r="D27" s="1524"/>
      <c r="E27" s="1524"/>
      <c r="F27" s="1524"/>
      <c r="G27" s="1524"/>
      <c r="H27" s="1525"/>
      <c r="I27" s="1541"/>
      <c r="K27" s="1516" t="s">
        <v>1099</v>
      </c>
      <c r="L27" s="1517"/>
      <c r="M27" s="1517"/>
      <c r="N27" s="1517"/>
      <c r="O27" s="1517"/>
      <c r="P27" s="1517"/>
      <c r="Q27" s="1517"/>
      <c r="R27" s="1517"/>
      <c r="S27" s="1518"/>
      <c r="T27" s="1522"/>
      <c r="U27" s="1539"/>
    </row>
    <row r="28" spans="2:21" ht="25.5" customHeight="1">
      <c r="B28" s="1524" t="s">
        <v>1098</v>
      </c>
      <c r="C28" s="1524"/>
      <c r="D28" s="1524"/>
      <c r="E28" s="1524"/>
      <c r="F28" s="1524"/>
      <c r="G28" s="1524"/>
      <c r="H28" s="1525"/>
      <c r="I28" s="1541"/>
      <c r="K28" s="1519"/>
      <c r="L28" s="1520"/>
      <c r="M28" s="1520"/>
      <c r="N28" s="1520"/>
      <c r="O28" s="1520"/>
      <c r="P28" s="1520"/>
      <c r="Q28" s="1520"/>
      <c r="R28" s="1520"/>
      <c r="S28" s="1521"/>
      <c r="T28" s="1523"/>
      <c r="U28" s="1539"/>
    </row>
    <row r="29" spans="2:21" ht="35.25" customHeight="1">
      <c r="B29" s="1524"/>
      <c r="C29" s="1524"/>
      <c r="D29" s="1524"/>
      <c r="E29" s="1524"/>
      <c r="F29" s="1524"/>
      <c r="G29" s="1524"/>
      <c r="H29" s="1525"/>
      <c r="I29" s="1541"/>
      <c r="K29" s="1558" t="s">
        <v>1097</v>
      </c>
      <c r="L29" s="1559"/>
      <c r="M29" s="1559"/>
      <c r="N29" s="1559"/>
      <c r="O29" s="1559"/>
      <c r="P29" s="1559"/>
      <c r="Q29" s="1559"/>
      <c r="R29" s="1559"/>
      <c r="S29" s="1559"/>
      <c r="T29" s="1560"/>
      <c r="U29" s="1539"/>
    </row>
    <row r="30" spans="2:21" ht="31.5" customHeight="1">
      <c r="B30" s="1524" t="s">
        <v>1096</v>
      </c>
      <c r="C30" s="1524"/>
      <c r="D30" s="1524"/>
      <c r="E30" s="1524"/>
      <c r="F30" s="1524"/>
      <c r="G30" s="1524"/>
      <c r="H30" s="1525"/>
      <c r="I30" s="1541"/>
      <c r="K30" s="1546" t="s">
        <v>1095</v>
      </c>
      <c r="L30" s="1547"/>
      <c r="M30" s="1547"/>
      <c r="N30" s="1547"/>
      <c r="O30" s="1547"/>
      <c r="P30" s="1547"/>
      <c r="Q30" s="1547"/>
      <c r="R30" s="1547"/>
      <c r="S30" s="1548"/>
      <c r="T30" s="1553"/>
      <c r="U30" s="1539"/>
    </row>
    <row r="31" spans="2:21" ht="31.5" customHeight="1">
      <c r="B31" s="1524"/>
      <c r="C31" s="1524"/>
      <c r="D31" s="1524"/>
      <c r="E31" s="1524"/>
      <c r="F31" s="1524"/>
      <c r="G31" s="1524"/>
      <c r="H31" s="1525"/>
      <c r="I31" s="1541"/>
      <c r="K31" s="1519"/>
      <c r="L31" s="1520"/>
      <c r="M31" s="1520"/>
      <c r="N31" s="1520"/>
      <c r="O31" s="1520"/>
      <c r="P31" s="1520"/>
      <c r="Q31" s="1520"/>
      <c r="R31" s="1520"/>
      <c r="S31" s="1521"/>
      <c r="T31" s="1554"/>
      <c r="U31" s="1540"/>
    </row>
    <row r="32" spans="2:21" ht="29.25" customHeight="1">
      <c r="B32" s="1524" t="s">
        <v>1094</v>
      </c>
      <c r="C32" s="1524"/>
      <c r="D32" s="1524"/>
      <c r="E32" s="1524"/>
      <c r="F32" s="1524"/>
      <c r="G32" s="1524"/>
      <c r="H32" s="1570" t="s">
        <v>76</v>
      </c>
      <c r="I32" s="1542"/>
      <c r="K32" s="1571" t="s">
        <v>1093</v>
      </c>
      <c r="L32" s="1572"/>
      <c r="M32" s="1572"/>
      <c r="N32" s="1572"/>
      <c r="O32" s="1572"/>
      <c r="P32" s="1572"/>
      <c r="Q32" s="1572"/>
      <c r="R32" s="1572"/>
      <c r="S32" s="1573"/>
      <c r="T32" s="687">
        <f>((COUNTIF(T13,"○")+COUNTIF(T15,"○")+COUNTIF(T17,"○")+COUNTIF(T19,"○"))+COUNTIF(T21,"○")+COUNTIF(T24,"○")+COUNTIF(T27,"○")+COUNTIF(T30,"○"))*1</f>
        <v>0</v>
      </c>
      <c r="U32" s="693" t="s">
        <v>1046</v>
      </c>
    </row>
    <row r="33" spans="2:21" ht="25.5" customHeight="1">
      <c r="B33" s="1524"/>
      <c r="C33" s="1524"/>
      <c r="D33" s="1524"/>
      <c r="E33" s="1524"/>
      <c r="F33" s="1524"/>
      <c r="G33" s="1524"/>
      <c r="H33" s="1570"/>
      <c r="I33" s="706" t="s">
        <v>1046</v>
      </c>
      <c r="K33" s="685" t="s">
        <v>1092</v>
      </c>
      <c r="O33" s="699"/>
      <c r="P33" s="699"/>
      <c r="Q33" s="699"/>
      <c r="R33" s="699" t="s">
        <v>1091</v>
      </c>
      <c r="S33" s="699"/>
      <c r="T33" s="699"/>
      <c r="U33" s="699"/>
    </row>
    <row r="34" spans="2:21" ht="31.5" customHeight="1">
      <c r="B34" s="1567" t="s">
        <v>1090</v>
      </c>
      <c r="C34" s="1567"/>
      <c r="D34" s="1567"/>
      <c r="E34" s="1567"/>
      <c r="F34" s="1567"/>
      <c r="G34" s="1567"/>
      <c r="H34" s="1567"/>
      <c r="I34" s="1567"/>
      <c r="K34" s="1549" t="s">
        <v>510</v>
      </c>
      <c r="L34" s="1550"/>
      <c r="M34" s="1550"/>
      <c r="N34" s="1550"/>
      <c r="O34" s="1550"/>
      <c r="P34" s="1550"/>
      <c r="Q34" s="1550"/>
      <c r="R34" s="1550"/>
      <c r="S34" s="1550"/>
      <c r="T34" s="1550"/>
      <c r="U34" s="1551"/>
    </row>
    <row r="35" spans="2:21" ht="33" customHeight="1">
      <c r="B35" s="1568" t="s">
        <v>1089</v>
      </c>
      <c r="C35" s="1568"/>
      <c r="D35" s="1568"/>
      <c r="E35" s="1568"/>
      <c r="F35" s="1568"/>
      <c r="G35" s="1568"/>
      <c r="H35" s="1569"/>
      <c r="I35" s="1568"/>
      <c r="K35" s="1516" t="s">
        <v>1088</v>
      </c>
      <c r="L35" s="1517"/>
      <c r="M35" s="1517"/>
      <c r="N35" s="1517"/>
      <c r="O35" s="1517"/>
      <c r="P35" s="1517"/>
      <c r="Q35" s="1517"/>
      <c r="R35" s="1517"/>
      <c r="S35" s="1518"/>
      <c r="T35" s="1552"/>
      <c r="U35" s="1555">
        <f>IF(T35="○",10,0)</f>
        <v>0</v>
      </c>
    </row>
    <row r="36" spans="2:21" ht="35.25" customHeight="1">
      <c r="B36" s="1563" t="s">
        <v>1087</v>
      </c>
      <c r="C36" s="1564"/>
      <c r="D36" s="1564"/>
      <c r="E36" s="1564"/>
      <c r="F36" s="1564"/>
      <c r="G36" s="1564"/>
      <c r="H36" s="1565"/>
      <c r="I36" s="1543">
        <f>IF(H52&gt;=5,15,IF(AND(H52&gt;=3,H52&lt;=4),5,IF(AND(H52&gt;=2,H52&lt;=0),0,0)))</f>
        <v>0</v>
      </c>
      <c r="K36" s="1546"/>
      <c r="L36" s="1547"/>
      <c r="M36" s="1547"/>
      <c r="N36" s="1547"/>
      <c r="O36" s="1547"/>
      <c r="P36" s="1547"/>
      <c r="Q36" s="1547"/>
      <c r="R36" s="1547"/>
      <c r="S36" s="1548"/>
      <c r="T36" s="1553"/>
      <c r="U36" s="1556"/>
    </row>
    <row r="37" spans="2:21" ht="33" customHeight="1">
      <c r="B37" s="1566" t="s">
        <v>1072</v>
      </c>
      <c r="C37" s="1566"/>
      <c r="D37" s="1566"/>
      <c r="E37" s="1566"/>
      <c r="F37" s="1566"/>
      <c r="G37" s="1566"/>
      <c r="H37" s="688" t="s">
        <v>76</v>
      </c>
      <c r="I37" s="1544"/>
      <c r="K37" s="1519"/>
      <c r="L37" s="1520"/>
      <c r="M37" s="1520"/>
      <c r="N37" s="1520"/>
      <c r="O37" s="1520"/>
      <c r="P37" s="1520"/>
      <c r="Q37" s="1520"/>
      <c r="R37" s="1520"/>
      <c r="S37" s="1521"/>
      <c r="T37" s="1554"/>
      <c r="U37" s="693" t="s">
        <v>1046</v>
      </c>
    </row>
    <row r="38" spans="2:21" ht="35.25" customHeight="1">
      <c r="B38" s="1558" t="s">
        <v>1086</v>
      </c>
      <c r="C38" s="1559"/>
      <c r="D38" s="1559"/>
      <c r="E38" s="1559"/>
      <c r="F38" s="1559"/>
      <c r="G38" s="1559"/>
      <c r="H38" s="1560"/>
      <c r="I38" s="1544"/>
      <c r="K38" s="685"/>
      <c r="Q38" s="684"/>
      <c r="R38" s="684"/>
      <c r="S38" s="684"/>
      <c r="T38" s="684"/>
      <c r="U38" s="684" t="s">
        <v>1074</v>
      </c>
    </row>
    <row r="39" spans="2:21" ht="35.25" customHeight="1">
      <c r="B39" s="1561" t="s">
        <v>1072</v>
      </c>
      <c r="C39" s="1561"/>
      <c r="D39" s="1561"/>
      <c r="E39" s="1561"/>
      <c r="F39" s="1561"/>
      <c r="G39" s="1561"/>
      <c r="H39" s="688" t="s">
        <v>76</v>
      </c>
      <c r="I39" s="1544"/>
      <c r="K39" s="1549" t="s">
        <v>1085</v>
      </c>
      <c r="L39" s="1550"/>
      <c r="M39" s="1550"/>
      <c r="N39" s="1550"/>
      <c r="O39" s="1550"/>
      <c r="P39" s="1550"/>
      <c r="Q39" s="1550"/>
      <c r="R39" s="1550"/>
      <c r="S39" s="1550"/>
      <c r="T39" s="1550"/>
      <c r="U39" s="1551"/>
    </row>
    <row r="40" spans="2:21" ht="35.25" customHeight="1">
      <c r="B40" s="692" t="s">
        <v>1084</v>
      </c>
      <c r="C40" s="691"/>
      <c r="D40" s="691"/>
      <c r="E40" s="691"/>
      <c r="F40" s="691"/>
      <c r="G40" s="691"/>
      <c r="H40" s="690"/>
      <c r="I40" s="1544"/>
      <c r="K40" s="1516" t="s">
        <v>1083</v>
      </c>
      <c r="L40" s="1517"/>
      <c r="M40" s="1517"/>
      <c r="N40" s="1517"/>
      <c r="O40" s="1517"/>
      <c r="P40" s="1517"/>
      <c r="Q40" s="1517"/>
      <c r="R40" s="1517"/>
      <c r="S40" s="1518"/>
      <c r="T40" s="1552" t="s">
        <v>76</v>
      </c>
      <c r="U40" s="1555">
        <f>IF(T40="○",0,-50)</f>
        <v>-50</v>
      </c>
    </row>
    <row r="41" spans="2:21" ht="35.25" customHeight="1">
      <c r="B41" s="1562" t="s">
        <v>1072</v>
      </c>
      <c r="C41" s="1562"/>
      <c r="D41" s="1562"/>
      <c r="E41" s="1562"/>
      <c r="F41" s="1562"/>
      <c r="G41" s="1562"/>
      <c r="H41" s="698"/>
      <c r="I41" s="1544"/>
      <c r="K41" s="1546"/>
      <c r="L41" s="1547"/>
      <c r="M41" s="1547"/>
      <c r="N41" s="1547"/>
      <c r="O41" s="1547"/>
      <c r="P41" s="1547"/>
      <c r="Q41" s="1547"/>
      <c r="R41" s="1547"/>
      <c r="S41" s="1548"/>
      <c r="T41" s="1553"/>
      <c r="U41" s="1556"/>
    </row>
    <row r="42" spans="2:21" ht="35.25" customHeight="1">
      <c r="B42" s="1563" t="s">
        <v>1082</v>
      </c>
      <c r="C42" s="1564"/>
      <c r="D42" s="1564"/>
      <c r="E42" s="1564"/>
      <c r="F42" s="1564"/>
      <c r="G42" s="1564"/>
      <c r="H42" s="1565"/>
      <c r="I42" s="1544"/>
      <c r="K42" s="1519"/>
      <c r="L42" s="1520"/>
      <c r="M42" s="1520"/>
      <c r="N42" s="1520"/>
      <c r="O42" s="1520"/>
      <c r="P42" s="1520"/>
      <c r="Q42" s="1520"/>
      <c r="R42" s="1520"/>
      <c r="S42" s="1521"/>
      <c r="T42" s="1554"/>
      <c r="U42" s="693" t="s">
        <v>1046</v>
      </c>
    </row>
    <row r="43" spans="2:21" ht="35.25" customHeight="1">
      <c r="B43" s="1561" t="s">
        <v>1072</v>
      </c>
      <c r="C43" s="1561"/>
      <c r="D43" s="1561"/>
      <c r="E43" s="1561"/>
      <c r="F43" s="1561"/>
      <c r="G43" s="1561"/>
      <c r="H43" s="697"/>
      <c r="I43" s="1544"/>
      <c r="K43" s="696"/>
      <c r="Q43" s="684"/>
      <c r="R43" s="684"/>
      <c r="S43" s="684"/>
      <c r="T43" s="684"/>
      <c r="U43" s="695" t="s">
        <v>1081</v>
      </c>
    </row>
    <row r="44" spans="2:21" ht="35.25" customHeight="1">
      <c r="B44" s="692" t="s">
        <v>1080</v>
      </c>
      <c r="C44" s="691"/>
      <c r="D44" s="691"/>
      <c r="E44" s="691"/>
      <c r="F44" s="691"/>
      <c r="G44" s="691"/>
      <c r="H44" s="694"/>
      <c r="I44" s="1544"/>
      <c r="K44" s="1549" t="s">
        <v>1079</v>
      </c>
      <c r="L44" s="1550"/>
      <c r="M44" s="1550"/>
      <c r="N44" s="1550"/>
      <c r="O44" s="1550"/>
      <c r="P44" s="1550"/>
      <c r="Q44" s="1550"/>
      <c r="R44" s="1550"/>
      <c r="S44" s="1550"/>
      <c r="T44" s="1550"/>
      <c r="U44" s="1551"/>
    </row>
    <row r="45" spans="2:21" ht="35.25" customHeight="1">
      <c r="B45" s="1561" t="s">
        <v>1072</v>
      </c>
      <c r="C45" s="1561"/>
      <c r="D45" s="1561"/>
      <c r="E45" s="1561"/>
      <c r="F45" s="1561"/>
      <c r="G45" s="1561"/>
      <c r="H45" s="688"/>
      <c r="I45" s="1544"/>
      <c r="K45" s="1516" t="s">
        <v>1078</v>
      </c>
      <c r="L45" s="1517"/>
      <c r="M45" s="1517"/>
      <c r="N45" s="1517"/>
      <c r="O45" s="1517"/>
      <c r="P45" s="1517"/>
      <c r="Q45" s="1517"/>
      <c r="R45" s="1517"/>
      <c r="S45" s="1518"/>
      <c r="T45" s="1552" t="s">
        <v>76</v>
      </c>
      <c r="U45" s="1555">
        <f>IF(T45="○",10,0)</f>
        <v>0</v>
      </c>
    </row>
    <row r="46" spans="2:21" ht="35.25" customHeight="1">
      <c r="B46" s="692" t="s">
        <v>1077</v>
      </c>
      <c r="C46" s="691"/>
      <c r="D46" s="691"/>
      <c r="E46" s="691"/>
      <c r="F46" s="691"/>
      <c r="G46" s="691"/>
      <c r="H46" s="690"/>
      <c r="I46" s="1544"/>
      <c r="K46" s="1546"/>
      <c r="L46" s="1547"/>
      <c r="M46" s="1547"/>
      <c r="N46" s="1547"/>
      <c r="O46" s="1547"/>
      <c r="P46" s="1547"/>
      <c r="Q46" s="1547"/>
      <c r="R46" s="1547"/>
      <c r="S46" s="1548"/>
      <c r="T46" s="1553"/>
      <c r="U46" s="1556"/>
    </row>
    <row r="47" spans="2:21" ht="35.25" customHeight="1">
      <c r="B47" s="1561" t="s">
        <v>1072</v>
      </c>
      <c r="C47" s="1561"/>
      <c r="D47" s="1561"/>
      <c r="E47" s="1561"/>
      <c r="F47" s="1561"/>
      <c r="G47" s="1561"/>
      <c r="H47" s="688"/>
      <c r="I47" s="1544"/>
      <c r="K47" s="1519"/>
      <c r="L47" s="1520"/>
      <c r="M47" s="1520"/>
      <c r="N47" s="1520"/>
      <c r="O47" s="1520"/>
      <c r="P47" s="1520"/>
      <c r="Q47" s="1520"/>
      <c r="R47" s="1520"/>
      <c r="S47" s="1521"/>
      <c r="T47" s="1554"/>
      <c r="U47" s="693" t="s">
        <v>1046</v>
      </c>
    </row>
    <row r="48" spans="2:21" ht="35.25" customHeight="1">
      <c r="B48" s="1558" t="s">
        <v>1075</v>
      </c>
      <c r="C48" s="1559"/>
      <c r="D48" s="1559"/>
      <c r="E48" s="1559"/>
      <c r="F48" s="1559"/>
      <c r="G48" s="1559"/>
      <c r="H48" s="1560"/>
      <c r="I48" s="1544"/>
      <c r="K48" s="685"/>
      <c r="Q48" s="684"/>
      <c r="R48" s="684"/>
      <c r="S48" s="684"/>
      <c r="T48" s="684"/>
      <c r="U48" s="684" t="s">
        <v>1074</v>
      </c>
    </row>
    <row r="49" spans="2:22" ht="35.25" customHeight="1">
      <c r="B49" s="1561" t="s">
        <v>1072</v>
      </c>
      <c r="C49" s="1561"/>
      <c r="D49" s="1561"/>
      <c r="E49" s="1561"/>
      <c r="F49" s="1561"/>
      <c r="G49" s="1561"/>
      <c r="H49" s="688"/>
      <c r="I49" s="1544"/>
      <c r="K49" s="685"/>
      <c r="Q49" s="689"/>
      <c r="R49" s="689"/>
      <c r="S49" s="689"/>
      <c r="T49" s="689"/>
      <c r="U49" s="689"/>
    </row>
    <row r="50" spans="2:22" ht="35.25" customHeight="1">
      <c r="B50" s="1558" t="s">
        <v>1073</v>
      </c>
      <c r="C50" s="1559"/>
      <c r="D50" s="1559"/>
      <c r="E50" s="1559"/>
      <c r="F50" s="1559"/>
      <c r="G50" s="1559"/>
      <c r="H50" s="1560"/>
      <c r="I50" s="1544"/>
      <c r="K50" s="685"/>
      <c r="Q50" s="689"/>
      <c r="R50" s="689"/>
      <c r="S50" s="689"/>
      <c r="T50" s="689"/>
      <c r="U50" s="689"/>
    </row>
    <row r="51" spans="2:22" ht="35.25" customHeight="1">
      <c r="B51" s="1561" t="s">
        <v>1072</v>
      </c>
      <c r="C51" s="1561"/>
      <c r="D51" s="1561"/>
      <c r="E51" s="1561"/>
      <c r="F51" s="1561"/>
      <c r="G51" s="1561"/>
      <c r="H51" s="688" t="s">
        <v>76</v>
      </c>
      <c r="I51" s="1545"/>
    </row>
    <row r="52" spans="2:22" ht="29.25" customHeight="1">
      <c r="B52" s="1557" t="s">
        <v>1071</v>
      </c>
      <c r="C52" s="1557"/>
      <c r="D52" s="1557"/>
      <c r="E52" s="1557"/>
      <c r="F52" s="1557"/>
      <c r="G52" s="1557"/>
      <c r="H52" s="687">
        <f>((COUNTIF(H37,"○")+COUNTIF(H39,"○")+COUNTIF(H41,"○")+COUNTIF(H43,"○"))+COUNTIF(H45,"○")+COUNTIF(H47,"○")+COUNTIF(H49,"○")+COUNTIF(H51,"○"))*1</f>
        <v>0</v>
      </c>
      <c r="I52" s="705" t="s">
        <v>1046</v>
      </c>
    </row>
    <row r="53" spans="2:22" ht="35.25" customHeight="1">
      <c r="B53" s="685" t="s">
        <v>1070</v>
      </c>
      <c r="I53" s="684" t="s">
        <v>1069</v>
      </c>
    </row>
    <row r="54" spans="2:22" ht="27.75" customHeight="1">
      <c r="B54" s="1512" t="s">
        <v>1068</v>
      </c>
      <c r="C54" s="1513"/>
      <c r="D54" s="683" t="s">
        <v>1067</v>
      </c>
      <c r="E54" s="682"/>
      <c r="F54" s="682"/>
      <c r="G54" s="682"/>
      <c r="H54" s="682"/>
      <c r="I54" s="682"/>
      <c r="J54" s="682"/>
      <c r="K54" s="682"/>
      <c r="L54" s="681"/>
      <c r="M54" s="680"/>
    </row>
    <row r="55" spans="2:22" ht="35.25" customHeight="1" thickBot="1">
      <c r="B55" s="679" t="s">
        <v>1066</v>
      </c>
      <c r="C55" s="678"/>
      <c r="D55" s="676" t="s">
        <v>1049</v>
      </c>
      <c r="E55" s="676" t="s">
        <v>1057</v>
      </c>
      <c r="F55" s="676" t="s">
        <v>1065</v>
      </c>
      <c r="G55" s="676" t="s">
        <v>1056</v>
      </c>
      <c r="H55" s="676" t="s">
        <v>1064</v>
      </c>
      <c r="I55" s="677" t="s">
        <v>1063</v>
      </c>
      <c r="J55" s="676"/>
      <c r="K55" s="676" t="s">
        <v>1062</v>
      </c>
      <c r="L55" s="675" t="s">
        <v>1061</v>
      </c>
      <c r="M55" s="674"/>
    </row>
    <row r="56" spans="2:22" ht="35.25" customHeight="1" thickTop="1">
      <c r="B56" s="663" t="s">
        <v>1060</v>
      </c>
      <c r="C56" s="662"/>
      <c r="D56" s="667" t="s">
        <v>1059</v>
      </c>
      <c r="E56" s="665" t="s">
        <v>1058</v>
      </c>
      <c r="F56" s="665" t="s">
        <v>1057</v>
      </c>
      <c r="G56" s="665" t="s">
        <v>1056</v>
      </c>
      <c r="H56" s="665" t="s">
        <v>1055</v>
      </c>
      <c r="I56" s="665" t="s">
        <v>1054</v>
      </c>
      <c r="J56" s="665"/>
      <c r="K56" s="665"/>
      <c r="L56" s="673"/>
      <c r="O56" s="672" t="s">
        <v>1053</v>
      </c>
      <c r="P56" s="671"/>
      <c r="Q56" s="671"/>
      <c r="R56" s="671"/>
      <c r="S56" s="671"/>
      <c r="T56" s="671"/>
      <c r="U56" s="670"/>
    </row>
    <row r="57" spans="2:22" ht="35.25" customHeight="1">
      <c r="B57" s="663" t="s">
        <v>1052</v>
      </c>
      <c r="C57" s="662"/>
      <c r="D57" s="665" t="s">
        <v>1042</v>
      </c>
      <c r="E57" s="665" t="s">
        <v>1049</v>
      </c>
      <c r="F57" s="665" t="s">
        <v>1048</v>
      </c>
      <c r="G57" s="665"/>
      <c r="H57" s="665"/>
      <c r="I57" s="665"/>
      <c r="J57" s="665"/>
      <c r="K57" s="665"/>
      <c r="L57" s="669"/>
      <c r="M57" s="655"/>
      <c r="N57" s="655"/>
      <c r="O57" s="1526">
        <f>I12+I22+I36+U12+U35+U40+U45</f>
        <v>-50</v>
      </c>
      <c r="P57" s="1527"/>
      <c r="Q57" s="1527"/>
      <c r="R57" s="668"/>
      <c r="S57" s="1532" t="s">
        <v>1051</v>
      </c>
      <c r="T57" s="1532"/>
      <c r="U57" s="1533"/>
      <c r="V57" s="654"/>
    </row>
    <row r="58" spans="2:22" ht="35.25" customHeight="1">
      <c r="B58" s="663" t="s">
        <v>1050</v>
      </c>
      <c r="C58" s="662"/>
      <c r="D58" s="665" t="s">
        <v>1042</v>
      </c>
      <c r="E58" s="665" t="s">
        <v>1049</v>
      </c>
      <c r="F58" s="665" t="s">
        <v>1048</v>
      </c>
      <c r="G58" s="665"/>
      <c r="H58" s="665"/>
      <c r="I58" s="665"/>
      <c r="J58" s="665"/>
      <c r="K58" s="665"/>
      <c r="L58" s="658"/>
      <c r="M58" s="655"/>
      <c r="N58" s="655"/>
      <c r="O58" s="1528"/>
      <c r="P58" s="1529"/>
      <c r="Q58" s="1529"/>
      <c r="R58" s="654"/>
      <c r="S58" s="1534"/>
      <c r="T58" s="1534"/>
      <c r="U58" s="1535"/>
      <c r="V58" s="654"/>
    </row>
    <row r="59" spans="2:22" ht="35.25" customHeight="1" thickBot="1">
      <c r="B59" s="663" t="s">
        <v>1047</v>
      </c>
      <c r="C59" s="662"/>
      <c r="D59" s="667" t="s">
        <v>1042</v>
      </c>
      <c r="E59" s="665" t="s">
        <v>1041</v>
      </c>
      <c r="F59" s="665"/>
      <c r="G59" s="665"/>
      <c r="H59" s="666"/>
      <c r="I59" s="665"/>
      <c r="J59" s="665"/>
      <c r="K59" s="665"/>
      <c r="L59" s="658"/>
      <c r="M59" s="655"/>
      <c r="N59" s="655"/>
      <c r="O59" s="1530"/>
      <c r="P59" s="1531"/>
      <c r="Q59" s="1531"/>
      <c r="R59" s="664" t="s">
        <v>1046</v>
      </c>
      <c r="S59" s="1536"/>
      <c r="T59" s="1536"/>
      <c r="U59" s="1537"/>
      <c r="V59" s="654"/>
    </row>
    <row r="60" spans="2:22" ht="35.25" customHeight="1" thickTop="1">
      <c r="B60" s="663" t="s">
        <v>1045</v>
      </c>
      <c r="C60" s="662"/>
      <c r="D60" s="661" t="s">
        <v>1042</v>
      </c>
      <c r="E60" s="660" t="s">
        <v>1044</v>
      </c>
      <c r="F60" s="659"/>
      <c r="G60" s="659"/>
      <c r="H60" s="659"/>
      <c r="I60" s="659"/>
      <c r="J60" s="659"/>
      <c r="K60" s="659"/>
      <c r="L60" s="658"/>
      <c r="M60" s="655"/>
      <c r="N60" s="655"/>
      <c r="O60" s="655"/>
      <c r="P60" s="655"/>
      <c r="Q60" s="655"/>
      <c r="R60" s="655"/>
      <c r="S60" s="654"/>
      <c r="T60" s="654"/>
      <c r="U60" s="654"/>
      <c r="V60" s="654"/>
    </row>
    <row r="61" spans="2:22" ht="42.75" customHeight="1">
      <c r="B61" s="1514" t="s">
        <v>1043</v>
      </c>
      <c r="C61" s="1515"/>
      <c r="D61" s="657" t="s">
        <v>1042</v>
      </c>
      <c r="E61" s="657" t="s">
        <v>1041</v>
      </c>
      <c r="F61" s="657"/>
      <c r="G61" s="657"/>
      <c r="H61" s="657"/>
      <c r="I61" s="657"/>
      <c r="J61" s="657"/>
      <c r="K61" s="657"/>
      <c r="L61" s="656"/>
      <c r="M61" s="655"/>
      <c r="N61" s="655"/>
      <c r="O61" s="655"/>
      <c r="P61" s="655"/>
      <c r="Q61" s="655"/>
      <c r="R61" s="655"/>
      <c r="S61" s="654"/>
      <c r="T61" s="654"/>
      <c r="U61" s="654"/>
      <c r="V61" s="654"/>
    </row>
    <row r="62" spans="2:22" ht="19.5" customHeight="1">
      <c r="O62" s="655"/>
      <c r="P62" s="655"/>
      <c r="Q62" s="655"/>
      <c r="R62" s="655"/>
      <c r="S62" s="654"/>
      <c r="T62" s="654"/>
      <c r="U62" s="654"/>
    </row>
    <row r="63" spans="2:22" ht="41.25" customHeight="1">
      <c r="O63" s="655"/>
      <c r="P63" s="655"/>
      <c r="Q63" s="655"/>
      <c r="R63" s="655"/>
      <c r="S63" s="654"/>
      <c r="T63" s="654"/>
      <c r="U63" s="654"/>
    </row>
    <row r="64" spans="2:22" ht="19.5" customHeight="1"/>
    <row r="65" s="653" customFormat="1" ht="19.5" customHeight="1"/>
    <row r="66" s="653" customFormat="1" ht="19.5" customHeight="1"/>
    <row r="67" s="653" customFormat="1" ht="19.5" customHeight="1"/>
    <row r="68" s="653" customFormat="1" ht="19.5" customHeight="1"/>
    <row r="69" s="653" customFormat="1" ht="19.5" customHeight="1"/>
    <row r="70" s="653" customFormat="1" ht="19.5" customHeight="1"/>
    <row r="71" s="653" customFormat="1" ht="19.5" customHeight="1"/>
    <row r="72" s="653" customFormat="1" ht="19.5" customHeight="1"/>
    <row r="73" s="653" customFormat="1" ht="19.5" customHeight="1"/>
    <row r="74" s="653" customFormat="1" ht="19.5" customHeight="1"/>
    <row r="75" s="653" customFormat="1" ht="19.5" customHeight="1"/>
    <row r="76" s="653" customFormat="1" ht="19.5" customHeight="1"/>
    <row r="77" s="653" customFormat="1" ht="19.5" customHeight="1"/>
    <row r="78" s="653" customFormat="1" ht="19.5" customHeight="1"/>
    <row r="79" s="653" customFormat="1" ht="19.5" customHeight="1"/>
    <row r="80" s="653" customFormat="1" ht="19.5" customHeight="1"/>
    <row r="81" s="653" customFormat="1" ht="19.5" customHeight="1"/>
    <row r="82" s="653" customFormat="1" ht="19.5" customHeight="1"/>
    <row r="83" s="653" customFormat="1" ht="19.5" customHeight="1"/>
    <row r="84" s="653" customFormat="1" ht="19.5" customHeight="1"/>
    <row r="85" s="653" customFormat="1" ht="19.5" customHeight="1"/>
    <row r="86" s="653" customFormat="1" ht="19.5" customHeight="1"/>
    <row r="87" s="653" customFormat="1" ht="19.5" customHeight="1"/>
    <row r="88" s="653" customFormat="1" ht="19.5" customHeight="1"/>
    <row r="89" s="653" customFormat="1" ht="19.5" customHeight="1"/>
    <row r="90" s="653" customFormat="1" ht="19.5" customHeight="1"/>
    <row r="91" s="653" customFormat="1" ht="19.5" customHeight="1"/>
    <row r="92" s="653" customFormat="1" ht="19.5" customHeight="1"/>
    <row r="93" s="653" customFormat="1" ht="19.5" customHeight="1"/>
    <row r="94" s="653" customFormat="1" ht="19.5" customHeight="1"/>
    <row r="95" s="653" customFormat="1" ht="19.5" customHeight="1"/>
    <row r="96" s="653" customFormat="1" ht="19.5" customHeight="1"/>
    <row r="97" s="653" customFormat="1" ht="19.5" customHeight="1"/>
    <row r="98" s="653" customFormat="1" ht="19.5" customHeight="1"/>
    <row r="99" s="653" customFormat="1" ht="19.5" customHeight="1"/>
    <row r="100" s="653" customFormat="1" ht="19.5" customHeight="1"/>
    <row r="101" s="653" customFormat="1" ht="19.5" customHeight="1"/>
    <row r="102" s="653" customFormat="1" ht="19.5" customHeight="1"/>
    <row r="103" s="653" customFormat="1" ht="19.5" customHeight="1"/>
    <row r="104" s="653" customFormat="1" ht="19.5" customHeight="1"/>
    <row r="105" s="653" customFormat="1" ht="19.5" customHeight="1"/>
    <row r="106" s="653" customFormat="1" ht="19.5" customHeight="1"/>
    <row r="107" s="653" customFormat="1" ht="19.5" customHeight="1"/>
    <row r="108" s="653" customFormat="1" ht="19.5" customHeight="1"/>
    <row r="109" s="653" customFormat="1" ht="19.5" customHeight="1"/>
    <row r="110" s="653" customFormat="1" ht="19.5" customHeight="1"/>
    <row r="111" s="653" customFormat="1" ht="19.5" customHeight="1"/>
    <row r="112" s="653" customFormat="1" ht="19.5" customHeight="1"/>
    <row r="113" s="653" customFormat="1" ht="19.5" customHeight="1"/>
    <row r="114" s="653" customFormat="1" ht="19.5" customHeight="1"/>
    <row r="115" s="653" customFormat="1" ht="19.5" customHeight="1"/>
    <row r="116" s="653" customFormat="1" ht="19.5" customHeight="1"/>
    <row r="117" s="653" customFormat="1" ht="19.5" customHeight="1"/>
    <row r="118" s="653" customFormat="1" ht="19.5" customHeight="1"/>
    <row r="119" s="653" customFormat="1" ht="19.5" customHeight="1"/>
    <row r="120" s="653" customFormat="1" ht="19.5" customHeight="1"/>
    <row r="121" s="653" customFormat="1" ht="19.5" customHeight="1"/>
    <row r="122" s="653" customFormat="1" ht="19.5" customHeight="1"/>
    <row r="123" s="653" customFormat="1" ht="19.5" customHeight="1"/>
    <row r="124" s="653" customFormat="1" ht="19.5" customHeight="1"/>
    <row r="125" s="653" customFormat="1" ht="19.5" customHeight="1"/>
    <row r="126" s="653" customFormat="1" ht="19.5" customHeight="1"/>
    <row r="127" s="653" customFormat="1" ht="19.5" customHeight="1"/>
    <row r="128" s="653" customFormat="1" ht="19.5" customHeight="1"/>
    <row r="129" s="653" customFormat="1" ht="19.5" customHeight="1"/>
    <row r="130" s="653" customFormat="1" ht="19.5" customHeight="1"/>
    <row r="131" s="653" customFormat="1" ht="19.5" customHeight="1"/>
    <row r="132" s="653" customFormat="1" ht="19.5" customHeight="1"/>
    <row r="133" s="653" customFormat="1" ht="19.5" customHeight="1"/>
    <row r="134" s="653" customFormat="1" ht="19.5" customHeight="1"/>
    <row r="135" s="653" customFormat="1" ht="19.5" customHeight="1"/>
    <row r="136" s="653" customFormat="1" ht="19.5" customHeight="1"/>
    <row r="137" s="653" customFormat="1" ht="19.5" customHeight="1"/>
    <row r="138" s="653" customFormat="1" ht="19.5" customHeight="1"/>
    <row r="139" s="653" customFormat="1"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K12:T12"/>
    <mergeCell ref="B13:G13"/>
    <mergeCell ref="K13:S13"/>
    <mergeCell ref="B17:G17"/>
    <mergeCell ref="K17:S17"/>
    <mergeCell ref="B18:G18"/>
    <mergeCell ref="K18:T18"/>
    <mergeCell ref="B19:G19"/>
    <mergeCell ref="K19:S19"/>
    <mergeCell ref="I12:I18"/>
    <mergeCell ref="B14:G14"/>
    <mergeCell ref="K14:T14"/>
    <mergeCell ref="B15:G15"/>
    <mergeCell ref="K15:S15"/>
    <mergeCell ref="B16:G16"/>
    <mergeCell ref="K16:T16"/>
    <mergeCell ref="B20:I20"/>
    <mergeCell ref="K20:T20"/>
    <mergeCell ref="B21:I21"/>
    <mergeCell ref="K23:T23"/>
    <mergeCell ref="K26:T26"/>
    <mergeCell ref="B26:G27"/>
    <mergeCell ref="H26:H27"/>
    <mergeCell ref="B34:I34"/>
    <mergeCell ref="K34:U34"/>
    <mergeCell ref="B35:I35"/>
    <mergeCell ref="H28:H29"/>
    <mergeCell ref="B30:G31"/>
    <mergeCell ref="H30:H31"/>
    <mergeCell ref="K30:S31"/>
    <mergeCell ref="T30:T31"/>
    <mergeCell ref="K27:S28"/>
    <mergeCell ref="T27:T28"/>
    <mergeCell ref="B28:G29"/>
    <mergeCell ref="B32:G33"/>
    <mergeCell ref="H32:H33"/>
    <mergeCell ref="K29:T29"/>
    <mergeCell ref="K32:S32"/>
    <mergeCell ref="B36:H36"/>
    <mergeCell ref="B37:G37"/>
    <mergeCell ref="B38:H38"/>
    <mergeCell ref="B39:G39"/>
    <mergeCell ref="K39:U39"/>
    <mergeCell ref="K35:S37"/>
    <mergeCell ref="T35:T37"/>
    <mergeCell ref="U35:U36"/>
    <mergeCell ref="K44:U44"/>
    <mergeCell ref="K40:S42"/>
    <mergeCell ref="T40:T42"/>
    <mergeCell ref="U40:U41"/>
    <mergeCell ref="B52:G52"/>
    <mergeCell ref="T45:T47"/>
    <mergeCell ref="U45:U46"/>
    <mergeCell ref="B48:H48"/>
    <mergeCell ref="B49:G49"/>
    <mergeCell ref="B50:H50"/>
    <mergeCell ref="B51:G51"/>
    <mergeCell ref="B41:G41"/>
    <mergeCell ref="B42:H42"/>
    <mergeCell ref="B43:G43"/>
    <mergeCell ref="B45:G45"/>
    <mergeCell ref="B47:G47"/>
    <mergeCell ref="B54:C54"/>
    <mergeCell ref="B61:C61"/>
    <mergeCell ref="K21:S22"/>
    <mergeCell ref="T21:T22"/>
    <mergeCell ref="B22:G23"/>
    <mergeCell ref="H22:H23"/>
    <mergeCell ref="B24:G25"/>
    <mergeCell ref="H24:H25"/>
    <mergeCell ref="K24:S25"/>
    <mergeCell ref="O57:Q59"/>
    <mergeCell ref="S57:U59"/>
    <mergeCell ref="U12:U31"/>
    <mergeCell ref="I22:I32"/>
    <mergeCell ref="I36:I51"/>
    <mergeCell ref="T24:T25"/>
    <mergeCell ref="K45:S47"/>
  </mergeCells>
  <phoneticPr fontId="5"/>
  <conditionalFormatting sqref="D55">
    <cfRule type="expression" dxfId="129" priority="26">
      <formula>$I$12=5</formula>
    </cfRule>
  </conditionalFormatting>
  <conditionalFormatting sqref="D56">
    <cfRule type="expression" dxfId="128" priority="27">
      <formula>$I$22=-20</formula>
    </cfRule>
  </conditionalFormatting>
  <conditionalFormatting sqref="D57">
    <cfRule type="expression" dxfId="127" priority="13">
      <formula>$I$36=0</formula>
    </cfRule>
  </conditionalFormatting>
  <conditionalFormatting sqref="D58">
    <cfRule type="expression" dxfId="126" priority="12">
      <formula>$U$12=0</formula>
    </cfRule>
  </conditionalFormatting>
  <conditionalFormatting sqref="D59">
    <cfRule type="expression" dxfId="125" priority="8">
      <formula>$U$35=0</formula>
    </cfRule>
  </conditionalFormatting>
  <conditionalFormatting sqref="D60">
    <cfRule type="expression" dxfId="124" priority="7">
      <formula>$U$40=0</formula>
    </cfRule>
  </conditionalFormatting>
  <conditionalFormatting sqref="D61">
    <cfRule type="expression" dxfId="123" priority="6">
      <formula>$U$45=0</formula>
    </cfRule>
  </conditionalFormatting>
  <conditionalFormatting sqref="E55">
    <cfRule type="expression" dxfId="122" priority="25">
      <formula>$I$12=20</formula>
    </cfRule>
  </conditionalFormatting>
  <conditionalFormatting sqref="E56">
    <cfRule type="expression" dxfId="121" priority="4">
      <formula>$I$22=-10</formula>
    </cfRule>
  </conditionalFormatting>
  <conditionalFormatting sqref="E57">
    <cfRule type="expression" dxfId="120" priority="19">
      <formula>$I$36=5</formula>
    </cfRule>
  </conditionalFormatting>
  <conditionalFormatting sqref="E58">
    <cfRule type="expression" dxfId="119" priority="9">
      <formula>$U$12=5</formula>
    </cfRule>
  </conditionalFormatting>
  <conditionalFormatting sqref="E59">
    <cfRule type="expression" dxfId="118" priority="31">
      <formula>$U$35=10</formula>
    </cfRule>
  </conditionalFormatting>
  <conditionalFormatting sqref="E60">
    <cfRule type="expression" dxfId="117" priority="10">
      <formula>U40=-50</formula>
    </cfRule>
  </conditionalFormatting>
  <conditionalFormatting sqref="E61">
    <cfRule type="expression" dxfId="116" priority="5">
      <formula>$U$45=10</formula>
    </cfRule>
  </conditionalFormatting>
  <conditionalFormatting sqref="F55">
    <cfRule type="expression" dxfId="115" priority="24">
      <formula>$I$12=30</formula>
    </cfRule>
  </conditionalFormatting>
  <conditionalFormatting sqref="F56">
    <cfRule type="expression" dxfId="114" priority="28">
      <formula>$I$22=20</formula>
    </cfRule>
  </conditionalFormatting>
  <conditionalFormatting sqref="F57">
    <cfRule type="expression" dxfId="113" priority="11">
      <formula>$I$36=15</formula>
    </cfRule>
  </conditionalFormatting>
  <conditionalFormatting sqref="F58">
    <cfRule type="expression" dxfId="112" priority="16">
      <formula>$U$12=15</formula>
    </cfRule>
  </conditionalFormatting>
  <conditionalFormatting sqref="G55">
    <cfRule type="expression" dxfId="111" priority="23">
      <formula>$I$12=40</formula>
    </cfRule>
  </conditionalFormatting>
  <conditionalFormatting sqref="G56">
    <cfRule type="expression" dxfId="110" priority="3">
      <formula>$I$22=40</formula>
    </cfRule>
  </conditionalFormatting>
  <conditionalFormatting sqref="H55">
    <cfRule type="expression" dxfId="109" priority="22">
      <formula>$I$12=55</formula>
    </cfRule>
  </conditionalFormatting>
  <conditionalFormatting sqref="H56">
    <cfRule type="expression" dxfId="108" priority="29">
      <formula>$I$22=50</formula>
    </cfRule>
  </conditionalFormatting>
  <conditionalFormatting sqref="H57">
    <cfRule type="expression" dxfId="107" priority="18">
      <formula>$I$36=25</formula>
    </cfRule>
  </conditionalFormatting>
  <conditionalFormatting sqref="H58">
    <cfRule type="expression" dxfId="106" priority="15">
      <formula>$U$12=25</formula>
    </cfRule>
  </conditionalFormatting>
  <conditionalFormatting sqref="I55">
    <cfRule type="expression" dxfId="105" priority="21">
      <formula>$I$12=65</formula>
    </cfRule>
  </conditionalFormatting>
  <conditionalFormatting sqref="I56">
    <cfRule type="expression" dxfId="104" priority="2">
      <formula>$I$22=60</formula>
    </cfRule>
  </conditionalFormatting>
  <conditionalFormatting sqref="J56:K56">
    <cfRule type="expression" dxfId="103" priority="30">
      <formula>#REF!=40</formula>
    </cfRule>
  </conditionalFormatting>
  <conditionalFormatting sqref="J57:K57">
    <cfRule type="expression" dxfId="102" priority="17">
      <formula>$I$36=35</formula>
    </cfRule>
  </conditionalFormatting>
  <conditionalFormatting sqref="J58:K58">
    <cfRule type="expression" dxfId="101" priority="14">
      <formula>$U$12=35</formula>
    </cfRule>
  </conditionalFormatting>
  <conditionalFormatting sqref="K55">
    <cfRule type="expression" dxfId="100" priority="1">
      <formula>$I$12=80</formula>
    </cfRule>
  </conditionalFormatting>
  <conditionalFormatting sqref="L55">
    <cfRule type="expression" dxfId="99" priority="20">
      <formula>$I$12=90</formula>
    </cfRule>
  </conditionalFormatting>
  <dataValidations count="1">
    <dataValidation type="list" allowBlank="1" showInputMessage="1" showErrorMessage="1" sqref="H12:H19 H39 H41 H43 H45 H47 H49 H51 T30 H37 T15 T19 T17 T27 T21 T24 T13 T45 H22:H33 T40 T35" xr:uid="{00000000-0002-0000-1000-000000000000}">
      <formula1>"　,○"</formula1>
    </dataValidation>
  </dataValidations>
  <pageMargins left="0.23622047244094488" right="0.23622047244094488" top="0.74803149606299213" bottom="0.74803149606299213" header="0.31496062992125984" footer="0.31496062992125984"/>
  <pageSetup paperSize="9" scale="39" fitToHeight="0"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BCADA-7B3E-445D-BC9C-FEABD70FC341}">
  <sheetPr>
    <pageSetUpPr fitToPage="1"/>
  </sheetPr>
  <dimension ref="B1:KI307"/>
  <sheetViews>
    <sheetView view="pageBreakPreview" zoomScale="115" zoomScaleSheetLayoutView="115" workbookViewId="0">
      <selection activeCell="B3" sqref="B3:AR3"/>
    </sheetView>
  </sheetViews>
  <sheetFormatPr defaultColWidth="9" defaultRowHeight="12"/>
  <cols>
    <col min="1" max="1" width="2.36328125" style="707" customWidth="1"/>
    <col min="2" max="44" width="2.90625" style="707" customWidth="1"/>
    <col min="45" max="124" width="2.36328125" style="708" customWidth="1"/>
    <col min="125" max="295" width="9" style="708" customWidth="1"/>
    <col min="296" max="296" width="9" style="707" customWidth="1"/>
    <col min="297" max="16384" width="9" style="707"/>
  </cols>
  <sheetData>
    <row r="1" spans="2:45" s="708" customFormat="1">
      <c r="AO1" s="1611" t="s">
        <v>1222</v>
      </c>
      <c r="AP1" s="1612"/>
      <c r="AQ1" s="1612"/>
      <c r="AR1" s="1612"/>
      <c r="AS1" s="1613"/>
    </row>
    <row r="2" spans="2:45" s="708" customFormat="1" ht="3" customHeight="1"/>
    <row r="3" spans="2:45" ht="16.5">
      <c r="B3" s="1614" t="s">
        <v>1221</v>
      </c>
      <c r="C3" s="1614"/>
      <c r="D3" s="1614"/>
      <c r="E3" s="1614"/>
      <c r="F3" s="1614"/>
      <c r="G3" s="1614"/>
      <c r="H3" s="1614"/>
      <c r="I3" s="1614"/>
      <c r="J3" s="1614"/>
      <c r="K3" s="1614"/>
      <c r="L3" s="1614"/>
      <c r="M3" s="1614"/>
      <c r="N3" s="1614"/>
      <c r="O3" s="1614"/>
      <c r="P3" s="1614"/>
      <c r="Q3" s="1614"/>
      <c r="R3" s="1614"/>
      <c r="S3" s="1614"/>
      <c r="T3" s="1614"/>
      <c r="U3" s="1614"/>
      <c r="V3" s="1614"/>
      <c r="W3" s="1614"/>
      <c r="X3" s="1614"/>
      <c r="Y3" s="1614"/>
      <c r="Z3" s="1614"/>
      <c r="AA3" s="1614"/>
      <c r="AB3" s="1614"/>
      <c r="AC3" s="1614"/>
      <c r="AD3" s="1614"/>
      <c r="AE3" s="1614"/>
      <c r="AF3" s="1614"/>
      <c r="AG3" s="1614"/>
      <c r="AH3" s="1614"/>
      <c r="AI3" s="1614"/>
      <c r="AJ3" s="1614"/>
      <c r="AK3" s="1614"/>
      <c r="AL3" s="1614"/>
      <c r="AM3" s="1614"/>
      <c r="AN3" s="1614"/>
      <c r="AO3" s="1614"/>
      <c r="AP3" s="1614"/>
      <c r="AQ3" s="1614"/>
      <c r="AR3" s="1614"/>
    </row>
    <row r="4" spans="2:45" s="708" customFormat="1">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row>
    <row r="5" spans="2:45" ht="12" customHeight="1">
      <c r="B5" s="1615" t="s">
        <v>1126</v>
      </c>
      <c r="C5" s="1616"/>
      <c r="D5" s="1616"/>
      <c r="E5" s="1616"/>
      <c r="F5" s="1616"/>
      <c r="G5" s="1616"/>
      <c r="H5" s="1616"/>
      <c r="I5" s="1616"/>
      <c r="J5" s="1616"/>
      <c r="K5" s="1616"/>
      <c r="L5" s="1616"/>
      <c r="M5" s="1616"/>
      <c r="N5" s="1616"/>
      <c r="O5" s="1616"/>
      <c r="P5" s="1616"/>
      <c r="Q5" s="1616"/>
      <c r="R5" s="1616"/>
      <c r="S5" s="1616"/>
      <c r="T5" s="1616"/>
      <c r="U5" s="1616"/>
      <c r="V5" s="1616"/>
      <c r="W5" s="1616"/>
      <c r="X5" s="1616"/>
      <c r="Y5" s="1616"/>
      <c r="Z5" s="1616"/>
      <c r="AA5" s="1616"/>
      <c r="AB5" s="1616"/>
      <c r="AC5" s="1616"/>
      <c r="AD5" s="1616"/>
      <c r="AE5" s="1616"/>
      <c r="AF5" s="1616"/>
      <c r="AG5" s="1616"/>
      <c r="AH5" s="1616"/>
      <c r="AI5" s="1616"/>
      <c r="AJ5" s="1616"/>
      <c r="AK5" s="1616"/>
      <c r="AL5" s="1616"/>
      <c r="AM5" s="1616"/>
      <c r="AN5" s="1616"/>
      <c r="AO5" s="1616"/>
      <c r="AP5" s="1616"/>
      <c r="AQ5" s="1616"/>
      <c r="AR5" s="1617"/>
    </row>
    <row r="6" spans="2:45" s="708" customFormat="1" ht="5.25" customHeight="1">
      <c r="B6" s="730"/>
      <c r="AR6" s="713"/>
    </row>
    <row r="7" spans="2:45" s="708" customFormat="1" ht="13.5" customHeight="1">
      <c r="B7" s="730"/>
      <c r="C7" s="708" t="s">
        <v>1220</v>
      </c>
      <c r="AR7" s="713"/>
    </row>
    <row r="8" spans="2:45" s="708" customFormat="1" ht="11.25" customHeight="1">
      <c r="B8" s="730"/>
      <c r="C8" s="1594" t="s">
        <v>1219</v>
      </c>
      <c r="D8" s="1594"/>
      <c r="E8" s="1594"/>
      <c r="F8" s="1594"/>
      <c r="G8" s="1594"/>
      <c r="H8" s="1594"/>
      <c r="I8" s="1594"/>
      <c r="J8" s="1597"/>
      <c r="K8" s="1597"/>
      <c r="L8" s="1597"/>
      <c r="M8" s="1597"/>
      <c r="N8" s="1597"/>
      <c r="O8" s="1597"/>
      <c r="P8" s="1597"/>
      <c r="S8" s="1598" t="s">
        <v>1218</v>
      </c>
      <c r="T8" s="1598"/>
      <c r="U8" s="1598"/>
      <c r="V8" s="1598"/>
      <c r="W8" s="1598"/>
      <c r="X8" s="1598"/>
      <c r="Y8" s="1597"/>
      <c r="Z8" s="1597"/>
      <c r="AA8" s="1597"/>
      <c r="AB8" s="1597"/>
      <c r="AC8" s="1597"/>
      <c r="AD8" s="1597"/>
      <c r="AE8" s="751"/>
      <c r="AF8" s="748"/>
      <c r="AG8" s="1599" t="s">
        <v>1217</v>
      </c>
      <c r="AH8" s="1599"/>
      <c r="AI8" s="1599"/>
      <c r="AJ8" s="1600"/>
      <c r="AK8" s="1605"/>
      <c r="AL8" s="1605"/>
      <c r="AM8" s="1605"/>
      <c r="AN8" s="1605"/>
      <c r="AO8" s="1605"/>
      <c r="AP8" s="1605"/>
      <c r="AR8" s="713"/>
    </row>
    <row r="9" spans="2:45" s="708" customFormat="1" ht="11.25" customHeight="1">
      <c r="B9" s="730"/>
      <c r="C9" s="1595"/>
      <c r="D9" s="1595"/>
      <c r="E9" s="1595"/>
      <c r="F9" s="1595"/>
      <c r="G9" s="1595"/>
      <c r="H9" s="1595"/>
      <c r="I9" s="1595"/>
      <c r="J9" s="1597"/>
      <c r="K9" s="1597"/>
      <c r="L9" s="1597"/>
      <c r="M9" s="1597"/>
      <c r="N9" s="1597"/>
      <c r="O9" s="1597"/>
      <c r="P9" s="1597"/>
      <c r="R9" s="751"/>
      <c r="S9" s="1598"/>
      <c r="T9" s="1598"/>
      <c r="U9" s="1598"/>
      <c r="V9" s="1598"/>
      <c r="W9" s="1598"/>
      <c r="X9" s="1598"/>
      <c r="Y9" s="1597"/>
      <c r="Z9" s="1597"/>
      <c r="AA9" s="1597"/>
      <c r="AB9" s="1597"/>
      <c r="AC9" s="1597"/>
      <c r="AD9" s="1597"/>
      <c r="AE9" s="751"/>
      <c r="AF9" s="748"/>
      <c r="AG9" s="1601"/>
      <c r="AH9" s="1601"/>
      <c r="AI9" s="1601"/>
      <c r="AJ9" s="1602"/>
      <c r="AK9" s="1605"/>
      <c r="AL9" s="1605"/>
      <c r="AM9" s="1605"/>
      <c r="AN9" s="1605"/>
      <c r="AO9" s="1605"/>
      <c r="AP9" s="1605"/>
      <c r="AR9" s="713"/>
    </row>
    <row r="10" spans="2:45" s="708" customFormat="1" ht="11.25" customHeight="1">
      <c r="B10" s="730"/>
      <c r="C10" s="1596"/>
      <c r="D10" s="1596"/>
      <c r="E10" s="1596"/>
      <c r="F10" s="1596"/>
      <c r="G10" s="1596"/>
      <c r="H10" s="1596"/>
      <c r="I10" s="1596"/>
      <c r="J10" s="1597"/>
      <c r="K10" s="1597"/>
      <c r="L10" s="1597"/>
      <c r="M10" s="1597"/>
      <c r="N10" s="1597"/>
      <c r="O10" s="1597"/>
      <c r="P10" s="1597"/>
      <c r="Q10" s="708" t="s">
        <v>1216</v>
      </c>
      <c r="R10" s="751"/>
      <c r="S10" s="1598"/>
      <c r="T10" s="1598"/>
      <c r="U10" s="1598"/>
      <c r="V10" s="1598"/>
      <c r="W10" s="1598"/>
      <c r="X10" s="1598"/>
      <c r="Y10" s="1597"/>
      <c r="Z10" s="1597"/>
      <c r="AA10" s="1597"/>
      <c r="AB10" s="1597"/>
      <c r="AC10" s="1597"/>
      <c r="AD10" s="1597"/>
      <c r="AE10" s="708" t="s">
        <v>1166</v>
      </c>
      <c r="AF10" s="748"/>
      <c r="AG10" s="1603"/>
      <c r="AH10" s="1603"/>
      <c r="AI10" s="1603"/>
      <c r="AJ10" s="1604"/>
      <c r="AK10" s="1605"/>
      <c r="AL10" s="1605"/>
      <c r="AM10" s="1605"/>
      <c r="AN10" s="1605"/>
      <c r="AO10" s="1605"/>
      <c r="AP10" s="1605"/>
      <c r="AQ10" s="708" t="s">
        <v>1216</v>
      </c>
      <c r="AR10" s="713"/>
    </row>
    <row r="11" spans="2:45" s="708" customFormat="1" ht="6" customHeight="1">
      <c r="B11" s="730"/>
      <c r="AR11" s="713"/>
    </row>
    <row r="12" spans="2:45" ht="13.5" customHeight="1">
      <c r="B12" s="1608" t="s">
        <v>1215</v>
      </c>
      <c r="C12" s="1609"/>
      <c r="D12" s="1609"/>
      <c r="E12" s="1609"/>
      <c r="F12" s="1609"/>
      <c r="G12" s="1609"/>
      <c r="H12" s="1609"/>
      <c r="I12" s="1609"/>
      <c r="J12" s="1609"/>
      <c r="K12" s="1609"/>
      <c r="L12" s="1609"/>
      <c r="M12" s="1609"/>
      <c r="N12" s="1609"/>
      <c r="O12" s="1609"/>
      <c r="P12" s="1609"/>
      <c r="Q12" s="1609"/>
      <c r="R12" s="1609"/>
      <c r="S12" s="1609"/>
      <c r="T12" s="1609"/>
      <c r="U12" s="1609"/>
      <c r="V12" s="1609"/>
      <c r="W12" s="1609"/>
      <c r="X12" s="1609"/>
      <c r="Y12" s="1609"/>
      <c r="Z12" s="1609"/>
      <c r="AA12" s="1609"/>
      <c r="AB12" s="1609"/>
      <c r="AC12" s="1609"/>
      <c r="AD12" s="1609"/>
      <c r="AE12" s="1609"/>
      <c r="AF12" s="1609"/>
      <c r="AG12" s="1609"/>
      <c r="AH12" s="1609"/>
      <c r="AI12" s="1609"/>
      <c r="AJ12" s="1609"/>
      <c r="AK12" s="1609"/>
      <c r="AL12" s="1609"/>
      <c r="AM12" s="1609"/>
      <c r="AN12" s="1609"/>
      <c r="AO12" s="1609"/>
      <c r="AP12" s="1609"/>
      <c r="AQ12" s="1609"/>
      <c r="AR12" s="1610"/>
    </row>
    <row r="13" spans="2:45" s="708" customFormat="1" ht="17.25" customHeight="1">
      <c r="B13" s="730" t="s">
        <v>76</v>
      </c>
      <c r="C13" s="708" t="s">
        <v>1214</v>
      </c>
      <c r="AR13" s="713"/>
    </row>
    <row r="14" spans="2:45" s="708" customFormat="1" ht="13.5" customHeight="1">
      <c r="B14" s="730"/>
      <c r="C14" s="708" t="s">
        <v>1213</v>
      </c>
      <c r="AR14" s="713"/>
    </row>
    <row r="15" spans="2:45" s="708" customFormat="1" ht="13.5" customHeight="1">
      <c r="B15" s="730"/>
      <c r="C15" s="1606" t="s">
        <v>1210</v>
      </c>
      <c r="D15" s="1599"/>
      <c r="E15" s="1599"/>
      <c r="F15" s="1599"/>
      <c r="G15" s="1600"/>
      <c r="H15" s="1597"/>
      <c r="I15" s="1597"/>
      <c r="J15" s="1597"/>
      <c r="K15" s="1597"/>
      <c r="L15" s="1597"/>
      <c r="M15" s="1597"/>
      <c r="N15" s="1597"/>
      <c r="O15" s="1597"/>
      <c r="P15" s="1597"/>
      <c r="S15" s="1606" t="s">
        <v>1209</v>
      </c>
      <c r="T15" s="1599"/>
      <c r="U15" s="1599"/>
      <c r="V15" s="1599"/>
      <c r="W15" s="1600"/>
      <c r="X15" s="1618"/>
      <c r="Y15" s="1619"/>
      <c r="Z15" s="1619"/>
      <c r="AA15" s="1619"/>
      <c r="AB15" s="1619"/>
      <c r="AC15" s="1619"/>
      <c r="AD15" s="1620"/>
      <c r="AG15" s="1624" t="s">
        <v>1208</v>
      </c>
      <c r="AH15" s="1624"/>
      <c r="AI15" s="1625"/>
      <c r="AJ15" s="1625"/>
      <c r="AK15" s="1625"/>
      <c r="AL15" s="1625"/>
      <c r="AM15" s="1625"/>
      <c r="AN15" s="1625"/>
      <c r="AO15" s="1625"/>
      <c r="AP15" s="1625"/>
      <c r="AR15" s="713"/>
    </row>
    <row r="16" spans="2:45" s="708" customFormat="1" ht="13.5" customHeight="1">
      <c r="B16" s="730"/>
      <c r="C16" s="1607"/>
      <c r="D16" s="1603"/>
      <c r="E16" s="1603"/>
      <c r="F16" s="1603"/>
      <c r="G16" s="1604"/>
      <c r="H16" s="1597"/>
      <c r="I16" s="1597"/>
      <c r="J16" s="1597"/>
      <c r="K16" s="1597"/>
      <c r="L16" s="1597"/>
      <c r="M16" s="1597"/>
      <c r="N16" s="1597"/>
      <c r="O16" s="1597"/>
      <c r="P16" s="1597"/>
      <c r="Q16" s="749" t="s">
        <v>1207</v>
      </c>
      <c r="S16" s="1607"/>
      <c r="T16" s="1603"/>
      <c r="U16" s="1603"/>
      <c r="V16" s="1603"/>
      <c r="W16" s="1604"/>
      <c r="X16" s="1621"/>
      <c r="Y16" s="1622"/>
      <c r="Z16" s="1622"/>
      <c r="AA16" s="1622"/>
      <c r="AB16" s="1622"/>
      <c r="AC16" s="1622"/>
      <c r="AD16" s="1623"/>
      <c r="AE16" s="708" t="s">
        <v>1207</v>
      </c>
      <c r="AG16" s="1624"/>
      <c r="AH16" s="1624"/>
      <c r="AI16" s="1625"/>
      <c r="AJ16" s="1625"/>
      <c r="AK16" s="1625"/>
      <c r="AL16" s="1625"/>
      <c r="AM16" s="1625"/>
      <c r="AN16" s="1625"/>
      <c r="AO16" s="1625"/>
      <c r="AP16" s="1625"/>
      <c r="AQ16" s="708" t="s">
        <v>1207</v>
      </c>
      <c r="AR16" s="713"/>
    </row>
    <row r="17" spans="2:44" s="708" customFormat="1" ht="4.5" customHeight="1">
      <c r="B17" s="730"/>
      <c r="I17" s="750"/>
      <c r="S17" s="750"/>
      <c r="T17" s="750"/>
      <c r="U17" s="750"/>
      <c r="V17" s="750"/>
      <c r="AR17" s="713"/>
    </row>
    <row r="18" spans="2:44" s="708" customFormat="1" ht="13.5" customHeight="1">
      <c r="B18" s="730"/>
      <c r="C18" s="708" t="s">
        <v>1212</v>
      </c>
      <c r="AR18" s="713"/>
    </row>
    <row r="19" spans="2:44" s="708" customFormat="1" ht="13.5" customHeight="1">
      <c r="B19" s="730"/>
      <c r="C19" s="1606" t="s">
        <v>1210</v>
      </c>
      <c r="D19" s="1599"/>
      <c r="E19" s="1599"/>
      <c r="F19" s="1599"/>
      <c r="G19" s="1600"/>
      <c r="H19" s="1597"/>
      <c r="I19" s="1597"/>
      <c r="J19" s="1597"/>
      <c r="K19" s="1597"/>
      <c r="L19" s="1597"/>
      <c r="M19" s="1597"/>
      <c r="N19" s="1597"/>
      <c r="O19" s="1597"/>
      <c r="P19" s="1597"/>
      <c r="S19" s="1606" t="s">
        <v>1209</v>
      </c>
      <c r="T19" s="1599"/>
      <c r="U19" s="1599"/>
      <c r="V19" s="1599"/>
      <c r="W19" s="1600"/>
      <c r="X19" s="1618"/>
      <c r="Y19" s="1619"/>
      <c r="Z19" s="1619"/>
      <c r="AA19" s="1619"/>
      <c r="AB19" s="1619"/>
      <c r="AC19" s="1619"/>
      <c r="AD19" s="1620"/>
      <c r="AG19" s="1624" t="s">
        <v>1208</v>
      </c>
      <c r="AH19" s="1624"/>
      <c r="AI19" s="1625"/>
      <c r="AJ19" s="1625"/>
      <c r="AK19" s="1625"/>
      <c r="AL19" s="1625"/>
      <c r="AM19" s="1625"/>
      <c r="AN19" s="1625"/>
      <c r="AO19" s="1625"/>
      <c r="AP19" s="1625"/>
      <c r="AR19" s="713"/>
    </row>
    <row r="20" spans="2:44" s="708" customFormat="1" ht="13.5" customHeight="1">
      <c r="B20" s="730"/>
      <c r="C20" s="1607"/>
      <c r="D20" s="1603"/>
      <c r="E20" s="1603"/>
      <c r="F20" s="1603"/>
      <c r="G20" s="1604"/>
      <c r="H20" s="1597"/>
      <c r="I20" s="1597"/>
      <c r="J20" s="1597"/>
      <c r="K20" s="1597"/>
      <c r="L20" s="1597"/>
      <c r="M20" s="1597"/>
      <c r="N20" s="1597"/>
      <c r="O20" s="1597"/>
      <c r="P20" s="1597"/>
      <c r="Q20" s="749" t="s">
        <v>1207</v>
      </c>
      <c r="S20" s="1607"/>
      <c r="T20" s="1603"/>
      <c r="U20" s="1603"/>
      <c r="V20" s="1603"/>
      <c r="W20" s="1604"/>
      <c r="X20" s="1621"/>
      <c r="Y20" s="1622"/>
      <c r="Z20" s="1622"/>
      <c r="AA20" s="1622"/>
      <c r="AB20" s="1622"/>
      <c r="AC20" s="1622"/>
      <c r="AD20" s="1623"/>
      <c r="AE20" s="708" t="s">
        <v>1207</v>
      </c>
      <c r="AG20" s="1624"/>
      <c r="AH20" s="1624"/>
      <c r="AI20" s="1625"/>
      <c r="AJ20" s="1625"/>
      <c r="AK20" s="1625"/>
      <c r="AL20" s="1625"/>
      <c r="AM20" s="1625"/>
      <c r="AN20" s="1625"/>
      <c r="AO20" s="1625"/>
      <c r="AP20" s="1625"/>
      <c r="AQ20" s="708" t="s">
        <v>1207</v>
      </c>
      <c r="AR20" s="713"/>
    </row>
    <row r="21" spans="2:44" s="708" customFormat="1" ht="13.5" customHeight="1">
      <c r="B21" s="730"/>
      <c r="C21" s="708" t="s">
        <v>1211</v>
      </c>
      <c r="S21" s="750"/>
      <c r="T21" s="750"/>
      <c r="U21" s="750"/>
      <c r="V21" s="750"/>
      <c r="AR21" s="713"/>
    </row>
    <row r="22" spans="2:44" s="708" customFormat="1" ht="13.5" customHeight="1">
      <c r="B22" s="730"/>
      <c r="C22" s="1606" t="s">
        <v>1210</v>
      </c>
      <c r="D22" s="1599"/>
      <c r="E22" s="1599"/>
      <c r="F22" s="1599"/>
      <c r="G22" s="1600"/>
      <c r="H22" s="1597"/>
      <c r="I22" s="1597"/>
      <c r="J22" s="1597"/>
      <c r="K22" s="1597"/>
      <c r="L22" s="1597"/>
      <c r="M22" s="1597"/>
      <c r="N22" s="1597"/>
      <c r="O22" s="1597"/>
      <c r="P22" s="1597"/>
      <c r="R22" s="748"/>
      <c r="S22" s="1606" t="s">
        <v>1209</v>
      </c>
      <c r="T22" s="1599"/>
      <c r="U22" s="1599"/>
      <c r="V22" s="1599"/>
      <c r="W22" s="1600"/>
      <c r="X22" s="1618"/>
      <c r="Y22" s="1619"/>
      <c r="Z22" s="1619"/>
      <c r="AA22" s="1619"/>
      <c r="AB22" s="1619"/>
      <c r="AC22" s="1619"/>
      <c r="AD22" s="1620"/>
      <c r="AE22" s="747"/>
      <c r="AF22" s="747"/>
      <c r="AG22" s="1624" t="s">
        <v>1208</v>
      </c>
      <c r="AH22" s="1624"/>
      <c r="AI22" s="1625"/>
      <c r="AJ22" s="1625"/>
      <c r="AK22" s="1625"/>
      <c r="AL22" s="1625"/>
      <c r="AM22" s="1625"/>
      <c r="AN22" s="1625"/>
      <c r="AO22" s="1625"/>
      <c r="AP22" s="1625"/>
      <c r="AR22" s="713"/>
    </row>
    <row r="23" spans="2:44" s="708" customFormat="1" ht="13.5" customHeight="1">
      <c r="B23" s="730"/>
      <c r="C23" s="1607"/>
      <c r="D23" s="1603"/>
      <c r="E23" s="1603"/>
      <c r="F23" s="1603"/>
      <c r="G23" s="1604"/>
      <c r="H23" s="1597"/>
      <c r="I23" s="1597"/>
      <c r="J23" s="1597"/>
      <c r="K23" s="1597"/>
      <c r="L23" s="1597"/>
      <c r="M23" s="1597"/>
      <c r="N23" s="1597"/>
      <c r="O23" s="1597"/>
      <c r="P23" s="1597"/>
      <c r="Q23" s="749" t="s">
        <v>1207</v>
      </c>
      <c r="R23" s="748"/>
      <c r="S23" s="1607"/>
      <c r="T23" s="1603"/>
      <c r="U23" s="1603"/>
      <c r="V23" s="1603"/>
      <c r="W23" s="1604"/>
      <c r="X23" s="1621"/>
      <c r="Y23" s="1622"/>
      <c r="Z23" s="1622"/>
      <c r="AA23" s="1622"/>
      <c r="AB23" s="1622"/>
      <c r="AC23" s="1622"/>
      <c r="AD23" s="1623"/>
      <c r="AE23" s="708" t="s">
        <v>1207</v>
      </c>
      <c r="AF23" s="747"/>
      <c r="AG23" s="1624"/>
      <c r="AH23" s="1624"/>
      <c r="AI23" s="1625"/>
      <c r="AJ23" s="1625"/>
      <c r="AK23" s="1625"/>
      <c r="AL23" s="1625"/>
      <c r="AM23" s="1625"/>
      <c r="AN23" s="1625"/>
      <c r="AO23" s="1625"/>
      <c r="AP23" s="1625"/>
      <c r="AQ23" s="708" t="s">
        <v>1207</v>
      </c>
      <c r="AR23" s="713"/>
    </row>
    <row r="24" spans="2:44" s="708" customFormat="1" ht="6" customHeight="1">
      <c r="B24" s="712"/>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0"/>
    </row>
    <row r="25" spans="2:44" ht="13.5" customHeight="1">
      <c r="B25" s="1608" t="s">
        <v>1206</v>
      </c>
      <c r="C25" s="1609"/>
      <c r="D25" s="1609"/>
      <c r="E25" s="1609"/>
      <c r="F25" s="1609"/>
      <c r="G25" s="1609"/>
      <c r="H25" s="1609"/>
      <c r="I25" s="1609"/>
      <c r="J25" s="1609"/>
      <c r="K25" s="1609"/>
      <c r="L25" s="1609"/>
      <c r="M25" s="1609"/>
      <c r="N25" s="1609"/>
      <c r="O25" s="1609"/>
      <c r="P25" s="1609"/>
      <c r="Q25" s="1609"/>
      <c r="R25" s="1609"/>
      <c r="S25" s="1609"/>
      <c r="T25" s="1609"/>
      <c r="U25" s="1609"/>
      <c r="V25" s="1609"/>
      <c r="W25" s="1609"/>
      <c r="X25" s="1609"/>
      <c r="Y25" s="1609"/>
      <c r="Z25" s="1609"/>
      <c r="AA25" s="1609"/>
      <c r="AB25" s="1609"/>
      <c r="AC25" s="1609"/>
      <c r="AD25" s="1609"/>
      <c r="AE25" s="1609"/>
      <c r="AF25" s="1609"/>
      <c r="AG25" s="1609"/>
      <c r="AH25" s="1609"/>
      <c r="AI25" s="1609"/>
      <c r="AJ25" s="1609"/>
      <c r="AK25" s="1609"/>
      <c r="AL25" s="1609"/>
      <c r="AM25" s="1609"/>
      <c r="AN25" s="1609"/>
      <c r="AO25" s="1609"/>
      <c r="AP25" s="1609"/>
      <c r="AQ25" s="1609"/>
      <c r="AR25" s="1610"/>
    </row>
    <row r="26" spans="2:44" s="708" customFormat="1" ht="6.75" customHeight="1">
      <c r="B26" s="718"/>
      <c r="C26" s="714"/>
      <c r="D26" s="714"/>
      <c r="E26" s="714"/>
      <c r="F26" s="714"/>
      <c r="G26" s="714"/>
      <c r="H26" s="714"/>
      <c r="I26" s="714"/>
      <c r="J26" s="714"/>
      <c r="K26" s="714"/>
      <c r="L26" s="714"/>
      <c r="M26" s="714"/>
      <c r="N26" s="714"/>
      <c r="O26" s="714"/>
      <c r="P26" s="714"/>
      <c r="Q26" s="714"/>
      <c r="R26" s="714"/>
      <c r="S26" s="714"/>
      <c r="T26" s="714"/>
      <c r="U26" s="714"/>
      <c r="V26" s="714"/>
      <c r="W26" s="714"/>
      <c r="X26" s="714"/>
      <c r="Y26" s="714"/>
      <c r="Z26" s="714"/>
      <c r="AA26" s="714"/>
      <c r="AB26" s="714"/>
      <c r="AC26" s="714"/>
      <c r="AD26" s="714"/>
      <c r="AE26" s="714"/>
      <c r="AF26" s="714"/>
      <c r="AG26" s="714"/>
      <c r="AH26" s="714"/>
      <c r="AI26" s="714"/>
      <c r="AJ26" s="714"/>
      <c r="AK26" s="714"/>
      <c r="AL26" s="714"/>
      <c r="AM26" s="714"/>
      <c r="AN26" s="714"/>
      <c r="AO26" s="714"/>
      <c r="AP26" s="714"/>
      <c r="AQ26" s="714"/>
      <c r="AR26" s="725"/>
    </row>
    <row r="27" spans="2:44" s="708" customFormat="1" ht="13.5" customHeight="1">
      <c r="B27" s="730"/>
      <c r="C27" s="708" t="s">
        <v>1205</v>
      </c>
      <c r="AR27" s="713"/>
    </row>
    <row r="28" spans="2:44" s="708" customFormat="1" ht="10.5" customHeight="1">
      <c r="B28" s="730"/>
      <c r="AR28" s="713"/>
    </row>
    <row r="29" spans="2:44" s="708" customFormat="1" ht="13.5" customHeight="1">
      <c r="B29" s="730"/>
      <c r="C29" s="1593" t="s">
        <v>1087</v>
      </c>
      <c r="D29" s="1593"/>
      <c r="E29" s="1593"/>
      <c r="F29" s="1593"/>
      <c r="G29" s="1593"/>
      <c r="H29" s="1593"/>
      <c r="I29" s="1593"/>
      <c r="J29" s="1593"/>
      <c r="K29" s="1593"/>
      <c r="L29" s="1593"/>
      <c r="M29" s="1593"/>
      <c r="N29" s="1593"/>
      <c r="O29" s="1593"/>
      <c r="Q29" s="1593" t="s">
        <v>1086</v>
      </c>
      <c r="R29" s="1593"/>
      <c r="S29" s="1593"/>
      <c r="T29" s="1593"/>
      <c r="U29" s="1593"/>
      <c r="V29" s="1593"/>
      <c r="W29" s="1593"/>
      <c r="X29" s="1593"/>
      <c r="Y29" s="1593"/>
      <c r="Z29" s="1593"/>
      <c r="AA29" s="1593"/>
      <c r="AB29" s="1593"/>
      <c r="AC29" s="1593"/>
      <c r="AE29" s="1593" t="s">
        <v>1204</v>
      </c>
      <c r="AF29" s="1593"/>
      <c r="AG29" s="1593"/>
      <c r="AH29" s="1593"/>
      <c r="AI29" s="1593"/>
      <c r="AJ29" s="1593"/>
      <c r="AK29" s="1593"/>
      <c r="AL29" s="1593"/>
      <c r="AM29" s="1593"/>
      <c r="AN29" s="1593"/>
      <c r="AO29" s="1593"/>
      <c r="AP29" s="1593"/>
      <c r="AQ29" s="1593"/>
      <c r="AR29" s="713"/>
    </row>
    <row r="30" spans="2:44" s="708" customFormat="1" ht="13.5" customHeight="1">
      <c r="B30" s="730"/>
      <c r="C30" s="724" t="s">
        <v>1203</v>
      </c>
      <c r="D30" s="723"/>
      <c r="E30" s="723"/>
      <c r="F30" s="723"/>
      <c r="G30" s="723"/>
      <c r="H30" s="723"/>
      <c r="I30" s="723"/>
      <c r="J30" s="723"/>
      <c r="K30" s="723"/>
      <c r="L30" s="723"/>
      <c r="M30" s="723"/>
      <c r="N30" s="723"/>
      <c r="O30" s="722"/>
      <c r="Q30" s="746" t="s">
        <v>1202</v>
      </c>
      <c r="R30" s="723"/>
      <c r="S30" s="723"/>
      <c r="T30" s="723"/>
      <c r="U30" s="723"/>
      <c r="V30" s="723"/>
      <c r="W30" s="723"/>
      <c r="X30" s="723"/>
      <c r="Y30" s="723"/>
      <c r="Z30" s="723"/>
      <c r="AA30" s="723"/>
      <c r="AB30" s="723"/>
      <c r="AC30" s="722"/>
      <c r="AE30" s="724" t="s">
        <v>1201</v>
      </c>
      <c r="AF30" s="723"/>
      <c r="AG30" s="723"/>
      <c r="AH30" s="723"/>
      <c r="AI30" s="723"/>
      <c r="AJ30" s="723"/>
      <c r="AK30" s="723"/>
      <c r="AL30" s="723"/>
      <c r="AM30" s="723"/>
      <c r="AN30" s="723"/>
      <c r="AO30" s="723"/>
      <c r="AP30" s="723"/>
      <c r="AQ30" s="722"/>
      <c r="AR30" s="713"/>
    </row>
    <row r="31" spans="2:44" s="708" customFormat="1" ht="13.5" customHeight="1">
      <c r="B31" s="730"/>
      <c r="C31" s="721" t="s">
        <v>1200</v>
      </c>
      <c r="D31" s="720"/>
      <c r="E31" s="720"/>
      <c r="F31" s="720"/>
      <c r="G31" s="720"/>
      <c r="H31" s="720"/>
      <c r="I31" s="720"/>
      <c r="J31" s="720"/>
      <c r="K31" s="720"/>
      <c r="L31" s="720"/>
      <c r="M31" s="720"/>
      <c r="N31" s="720"/>
      <c r="O31" s="719"/>
      <c r="Q31" s="732" t="s">
        <v>1199</v>
      </c>
      <c r="R31" s="720"/>
      <c r="S31" s="720"/>
      <c r="T31" s="720"/>
      <c r="U31" s="720"/>
      <c r="V31" s="720"/>
      <c r="W31" s="720"/>
      <c r="X31" s="720"/>
      <c r="Y31" s="720"/>
      <c r="Z31" s="720"/>
      <c r="AA31" s="720"/>
      <c r="AB31" s="720"/>
      <c r="AC31" s="719"/>
      <c r="AE31" s="721" t="s">
        <v>1198</v>
      </c>
      <c r="AF31" s="720"/>
      <c r="AG31" s="720"/>
      <c r="AH31" s="720"/>
      <c r="AI31" s="720"/>
      <c r="AJ31" s="720"/>
      <c r="AK31" s="720"/>
      <c r="AL31" s="720"/>
      <c r="AM31" s="720"/>
      <c r="AN31" s="720"/>
      <c r="AO31" s="720"/>
      <c r="AP31" s="720"/>
      <c r="AQ31" s="719"/>
      <c r="AR31" s="713"/>
    </row>
    <row r="32" spans="2:44" s="708" customFormat="1" ht="13.5" customHeight="1">
      <c r="B32" s="730"/>
      <c r="C32" s="717"/>
      <c r="D32" s="716"/>
      <c r="E32" s="716"/>
      <c r="F32" s="716"/>
      <c r="G32" s="716"/>
      <c r="H32" s="716"/>
      <c r="I32" s="716"/>
      <c r="J32" s="716"/>
      <c r="K32" s="716"/>
      <c r="L32" s="716"/>
      <c r="M32" s="716"/>
      <c r="N32" s="716"/>
      <c r="O32" s="715"/>
      <c r="Q32" s="717"/>
      <c r="R32" s="716"/>
      <c r="S32" s="716"/>
      <c r="T32" s="716"/>
      <c r="U32" s="716"/>
      <c r="V32" s="716"/>
      <c r="W32" s="716"/>
      <c r="X32" s="716"/>
      <c r="Y32" s="716"/>
      <c r="Z32" s="716"/>
      <c r="AA32" s="716"/>
      <c r="AB32" s="716"/>
      <c r="AC32" s="715"/>
      <c r="AE32" s="717"/>
      <c r="AF32" s="716"/>
      <c r="AG32" s="735"/>
      <c r="AH32" s="735"/>
      <c r="AI32" s="735"/>
      <c r="AJ32" s="716"/>
      <c r="AK32" s="735"/>
      <c r="AL32" s="735"/>
      <c r="AM32" s="735"/>
      <c r="AN32" s="735"/>
      <c r="AO32" s="735"/>
      <c r="AP32" s="735"/>
      <c r="AQ32" s="734"/>
      <c r="AR32" s="713"/>
    </row>
    <row r="33" spans="2:44" s="708" customFormat="1" ht="13.5" customHeight="1">
      <c r="B33" s="730"/>
      <c r="AR33" s="713"/>
    </row>
    <row r="34" spans="2:44" s="708" customFormat="1" ht="13.5" customHeight="1">
      <c r="B34" s="730"/>
      <c r="C34" s="1593" t="s">
        <v>1197</v>
      </c>
      <c r="D34" s="1593"/>
      <c r="E34" s="1593"/>
      <c r="F34" s="1593"/>
      <c r="G34" s="1593"/>
      <c r="H34" s="1593"/>
      <c r="I34" s="1593"/>
      <c r="J34" s="1593"/>
      <c r="K34" s="1593"/>
      <c r="L34" s="1593"/>
      <c r="M34" s="1593"/>
      <c r="N34" s="1593"/>
      <c r="O34" s="1593"/>
      <c r="Q34" s="1593" t="s">
        <v>1080</v>
      </c>
      <c r="R34" s="1593"/>
      <c r="S34" s="1593"/>
      <c r="T34" s="1593"/>
      <c r="U34" s="1593"/>
      <c r="V34" s="1593"/>
      <c r="W34" s="1593"/>
      <c r="X34" s="1593"/>
      <c r="Y34" s="1593"/>
      <c r="Z34" s="1593"/>
      <c r="AA34" s="1593"/>
      <c r="AB34" s="1593"/>
      <c r="AC34" s="1593"/>
      <c r="AE34" s="1593" t="s">
        <v>1196</v>
      </c>
      <c r="AF34" s="1593"/>
      <c r="AG34" s="1593"/>
      <c r="AH34" s="1593"/>
      <c r="AI34" s="1593"/>
      <c r="AJ34" s="1593"/>
      <c r="AK34" s="1593"/>
      <c r="AL34" s="1593"/>
      <c r="AM34" s="1593"/>
      <c r="AN34" s="1593"/>
      <c r="AO34" s="1593"/>
      <c r="AP34" s="1593"/>
      <c r="AQ34" s="1593"/>
      <c r="AR34" s="713"/>
    </row>
    <row r="35" spans="2:44" s="708" customFormat="1" ht="13.5" customHeight="1">
      <c r="B35" s="730"/>
      <c r="C35" s="745" t="s">
        <v>1195</v>
      </c>
      <c r="D35" s="723"/>
      <c r="E35" s="723"/>
      <c r="F35" s="723"/>
      <c r="G35" s="723"/>
      <c r="H35" s="723"/>
      <c r="I35" s="723"/>
      <c r="J35" s="723"/>
      <c r="K35" s="723"/>
      <c r="L35" s="723"/>
      <c r="M35" s="723"/>
      <c r="N35" s="723"/>
      <c r="O35" s="722"/>
      <c r="Q35" s="724" t="s">
        <v>1194</v>
      </c>
      <c r="R35" s="723"/>
      <c r="S35" s="723"/>
      <c r="T35" s="723"/>
      <c r="U35" s="723"/>
      <c r="V35" s="723"/>
      <c r="W35" s="723"/>
      <c r="X35" s="723"/>
      <c r="Y35" s="723"/>
      <c r="Z35" s="723"/>
      <c r="AA35" s="723"/>
      <c r="AB35" s="723"/>
      <c r="AC35" s="722"/>
      <c r="AE35" s="724" t="s">
        <v>1193</v>
      </c>
      <c r="AF35" s="723"/>
      <c r="AG35" s="723"/>
      <c r="AH35" s="723"/>
      <c r="AI35" s="723"/>
      <c r="AJ35" s="723"/>
      <c r="AK35" s="723"/>
      <c r="AL35" s="723"/>
      <c r="AM35" s="723"/>
      <c r="AN35" s="723"/>
      <c r="AO35" s="723"/>
      <c r="AP35" s="723"/>
      <c r="AQ35" s="722"/>
      <c r="AR35" s="713"/>
    </row>
    <row r="36" spans="2:44" s="708" customFormat="1" ht="13.5" customHeight="1">
      <c r="B36" s="730"/>
      <c r="C36" s="744" t="s">
        <v>1189</v>
      </c>
      <c r="D36" s="720"/>
      <c r="E36" s="720"/>
      <c r="F36" s="720"/>
      <c r="G36" s="720"/>
      <c r="H36" s="720"/>
      <c r="I36" s="720"/>
      <c r="J36" s="720"/>
      <c r="K36" s="720"/>
      <c r="L36" s="720"/>
      <c r="M36" s="720"/>
      <c r="N36" s="720"/>
      <c r="O36" s="719"/>
      <c r="Q36" s="721" t="s">
        <v>1189</v>
      </c>
      <c r="R36" s="720"/>
      <c r="S36" s="720"/>
      <c r="T36" s="720"/>
      <c r="U36" s="720"/>
      <c r="V36" s="720"/>
      <c r="W36" s="720"/>
      <c r="X36" s="720"/>
      <c r="Y36" s="720"/>
      <c r="Z36" s="720"/>
      <c r="AA36" s="720"/>
      <c r="AB36" s="720"/>
      <c r="AC36" s="719"/>
      <c r="AE36" s="721" t="s">
        <v>1189</v>
      </c>
      <c r="AF36" s="720"/>
      <c r="AG36" s="720"/>
      <c r="AH36" s="720"/>
      <c r="AI36" s="720"/>
      <c r="AJ36" s="720"/>
      <c r="AK36" s="720"/>
      <c r="AL36" s="720"/>
      <c r="AM36" s="720"/>
      <c r="AN36" s="720"/>
      <c r="AO36" s="720"/>
      <c r="AP36" s="720"/>
      <c r="AQ36" s="719"/>
      <c r="AR36" s="713"/>
    </row>
    <row r="37" spans="2:44" s="708" customFormat="1" ht="13.5" customHeight="1">
      <c r="B37" s="730"/>
      <c r="C37" s="717"/>
      <c r="D37" s="716"/>
      <c r="E37" s="735"/>
      <c r="F37" s="735"/>
      <c r="G37" s="735"/>
      <c r="H37" s="735"/>
      <c r="I37" s="735"/>
      <c r="J37" s="735"/>
      <c r="K37" s="735"/>
      <c r="L37" s="735"/>
      <c r="M37" s="735"/>
      <c r="N37" s="735"/>
      <c r="O37" s="734"/>
      <c r="Q37" s="717"/>
      <c r="R37" s="716"/>
      <c r="S37" s="716"/>
      <c r="T37" s="716"/>
      <c r="U37" s="716"/>
      <c r="V37" s="716"/>
      <c r="W37" s="716"/>
      <c r="X37" s="716"/>
      <c r="Y37" s="716"/>
      <c r="Z37" s="716"/>
      <c r="AA37" s="716"/>
      <c r="AB37" s="716"/>
      <c r="AC37" s="715"/>
      <c r="AE37" s="717"/>
      <c r="AF37" s="716"/>
      <c r="AG37" s="716"/>
      <c r="AH37" s="716"/>
      <c r="AI37" s="716"/>
      <c r="AJ37" s="716"/>
      <c r="AK37" s="716"/>
      <c r="AL37" s="716"/>
      <c r="AM37" s="716"/>
      <c r="AN37" s="716"/>
      <c r="AO37" s="716"/>
      <c r="AP37" s="716"/>
      <c r="AQ37" s="715"/>
      <c r="AR37" s="713"/>
    </row>
    <row r="38" spans="2:44" s="708" customFormat="1" ht="13.5" customHeight="1">
      <c r="B38" s="730"/>
      <c r="AR38" s="713"/>
    </row>
    <row r="39" spans="2:44" s="708" customFormat="1" ht="13.5" customHeight="1">
      <c r="B39" s="730"/>
      <c r="C39" s="1593" t="s">
        <v>1075</v>
      </c>
      <c r="D39" s="1593"/>
      <c r="E39" s="1593"/>
      <c r="F39" s="1593"/>
      <c r="G39" s="1593"/>
      <c r="H39" s="1593"/>
      <c r="I39" s="1593"/>
      <c r="J39" s="1593"/>
      <c r="K39" s="1593"/>
      <c r="L39" s="1593"/>
      <c r="M39" s="1593"/>
      <c r="N39" s="1593"/>
      <c r="O39" s="1593"/>
      <c r="Q39" s="1593" t="s">
        <v>1073</v>
      </c>
      <c r="R39" s="1593"/>
      <c r="S39" s="1593"/>
      <c r="T39" s="1593"/>
      <c r="U39" s="1593"/>
      <c r="V39" s="1593"/>
      <c r="W39" s="1593"/>
      <c r="X39" s="1593"/>
      <c r="Y39" s="1593"/>
      <c r="Z39" s="1593"/>
      <c r="AA39" s="1593"/>
      <c r="AB39" s="1593"/>
      <c r="AC39" s="1593"/>
      <c r="AR39" s="713"/>
    </row>
    <row r="40" spans="2:44" s="708" customFormat="1" ht="13.5" customHeight="1">
      <c r="B40" s="730"/>
      <c r="C40" s="733" t="s">
        <v>1192</v>
      </c>
      <c r="D40" s="723"/>
      <c r="E40" s="723"/>
      <c r="F40" s="723"/>
      <c r="G40" s="723"/>
      <c r="H40" s="723"/>
      <c r="I40" s="723"/>
      <c r="J40" s="723"/>
      <c r="K40" s="723"/>
      <c r="L40" s="723"/>
      <c r="M40" s="723"/>
      <c r="N40" s="723"/>
      <c r="O40" s="722"/>
      <c r="Q40" s="724" t="s">
        <v>1191</v>
      </c>
      <c r="R40" s="723"/>
      <c r="S40" s="723"/>
      <c r="T40" s="723"/>
      <c r="U40" s="723"/>
      <c r="V40" s="723"/>
      <c r="W40" s="723"/>
      <c r="X40" s="723"/>
      <c r="Y40" s="723"/>
      <c r="Z40" s="723"/>
      <c r="AA40" s="723"/>
      <c r="AB40" s="723"/>
      <c r="AC40" s="722"/>
      <c r="AR40" s="713"/>
    </row>
    <row r="41" spans="2:44" s="708" customFormat="1" ht="13.5" customHeight="1">
      <c r="B41" s="730"/>
      <c r="C41" s="721" t="s">
        <v>1190</v>
      </c>
      <c r="D41" s="720"/>
      <c r="E41" s="720"/>
      <c r="F41" s="720"/>
      <c r="G41" s="720"/>
      <c r="H41" s="720"/>
      <c r="I41" s="720"/>
      <c r="J41" s="720"/>
      <c r="K41" s="720"/>
      <c r="L41" s="720"/>
      <c r="M41" s="720"/>
      <c r="N41" s="720"/>
      <c r="O41" s="719"/>
      <c r="Q41" s="721" t="s">
        <v>1189</v>
      </c>
      <c r="R41" s="720"/>
      <c r="S41" s="720"/>
      <c r="T41" s="720"/>
      <c r="U41" s="720"/>
      <c r="V41" s="720"/>
      <c r="W41" s="720"/>
      <c r="X41" s="720"/>
      <c r="Y41" s="720"/>
      <c r="Z41" s="720"/>
      <c r="AA41" s="720"/>
      <c r="AB41" s="720"/>
      <c r="AC41" s="719"/>
      <c r="AR41" s="713"/>
    </row>
    <row r="42" spans="2:44" s="708" customFormat="1" ht="13.5" customHeight="1">
      <c r="B42" s="730"/>
      <c r="C42" s="717"/>
      <c r="D42" s="716"/>
      <c r="E42" s="716"/>
      <c r="F42" s="716"/>
      <c r="G42" s="716"/>
      <c r="H42" s="716"/>
      <c r="I42" s="716"/>
      <c r="J42" s="716"/>
      <c r="K42" s="716"/>
      <c r="L42" s="716"/>
      <c r="M42" s="716"/>
      <c r="N42" s="716"/>
      <c r="O42" s="715"/>
      <c r="Q42" s="717"/>
      <c r="R42" s="716"/>
      <c r="S42" s="716"/>
      <c r="T42" s="716"/>
      <c r="U42" s="716"/>
      <c r="V42" s="716"/>
      <c r="W42" s="716"/>
      <c r="X42" s="716"/>
      <c r="Y42" s="716"/>
      <c r="Z42" s="716"/>
      <c r="AA42" s="716"/>
      <c r="AB42" s="716"/>
      <c r="AC42" s="715"/>
      <c r="AE42" s="729"/>
      <c r="AR42" s="713"/>
    </row>
    <row r="43" spans="2:44" s="708" customFormat="1" ht="13.5" customHeight="1">
      <c r="B43" s="712"/>
      <c r="C43" s="711"/>
      <c r="D43" s="711"/>
      <c r="E43" s="711"/>
      <c r="F43" s="711"/>
      <c r="G43" s="711"/>
      <c r="H43" s="711"/>
      <c r="I43" s="711"/>
      <c r="J43" s="711"/>
      <c r="K43" s="711"/>
      <c r="L43" s="711"/>
      <c r="M43" s="711"/>
      <c r="N43" s="711"/>
      <c r="O43" s="711"/>
      <c r="P43" s="711"/>
      <c r="Q43" s="711"/>
      <c r="R43" s="711"/>
      <c r="S43" s="711"/>
      <c r="T43" s="711"/>
      <c r="U43" s="711"/>
      <c r="V43" s="711"/>
      <c r="W43" s="711"/>
      <c r="X43" s="711"/>
      <c r="Y43" s="711"/>
      <c r="Z43" s="711"/>
      <c r="AA43" s="711"/>
      <c r="AB43" s="711"/>
      <c r="AC43" s="711"/>
      <c r="AD43" s="711"/>
      <c r="AE43" s="711"/>
      <c r="AF43" s="711"/>
      <c r="AG43" s="711"/>
      <c r="AH43" s="711"/>
      <c r="AI43" s="711"/>
      <c r="AJ43" s="711"/>
      <c r="AK43" s="711"/>
      <c r="AL43" s="711"/>
      <c r="AM43" s="711"/>
      <c r="AN43" s="711"/>
      <c r="AO43" s="711"/>
      <c r="AP43" s="711"/>
      <c r="AQ43" s="711"/>
      <c r="AR43" s="710"/>
    </row>
    <row r="44" spans="2:44" ht="13.5" customHeight="1">
      <c r="B44" s="1608" t="s">
        <v>1188</v>
      </c>
      <c r="C44" s="1609"/>
      <c r="D44" s="1609"/>
      <c r="E44" s="1609"/>
      <c r="F44" s="1609"/>
      <c r="G44" s="1609"/>
      <c r="H44" s="1609"/>
      <c r="I44" s="1609"/>
      <c r="J44" s="1609"/>
      <c r="K44" s="1609"/>
      <c r="L44" s="1609"/>
      <c r="M44" s="1609"/>
      <c r="N44" s="1609"/>
      <c r="O44" s="1609"/>
      <c r="P44" s="1609"/>
      <c r="Q44" s="1609"/>
      <c r="R44" s="1609"/>
      <c r="S44" s="1609"/>
      <c r="T44" s="1609"/>
      <c r="U44" s="1609"/>
      <c r="V44" s="1609"/>
      <c r="W44" s="1609"/>
      <c r="X44" s="1609"/>
      <c r="Y44" s="1609"/>
      <c r="Z44" s="1609"/>
      <c r="AA44" s="1609"/>
      <c r="AB44" s="1609"/>
      <c r="AC44" s="1609"/>
      <c r="AD44" s="1609"/>
      <c r="AE44" s="1609"/>
      <c r="AF44" s="1609"/>
      <c r="AG44" s="1609"/>
      <c r="AH44" s="1609"/>
      <c r="AI44" s="1609"/>
      <c r="AJ44" s="1609"/>
      <c r="AK44" s="1609"/>
      <c r="AL44" s="1609"/>
      <c r="AM44" s="1609"/>
      <c r="AN44" s="1609"/>
      <c r="AO44" s="1609"/>
      <c r="AP44" s="1609"/>
      <c r="AQ44" s="1609"/>
      <c r="AR44" s="1610"/>
    </row>
    <row r="45" spans="2:44" s="708" customFormat="1" ht="6.75" customHeight="1">
      <c r="B45" s="718"/>
      <c r="C45" s="714"/>
      <c r="D45" s="714"/>
      <c r="E45" s="714"/>
      <c r="F45" s="714"/>
      <c r="G45" s="714"/>
      <c r="H45" s="714"/>
      <c r="I45" s="714"/>
      <c r="J45" s="714"/>
      <c r="K45" s="714"/>
      <c r="L45" s="714"/>
      <c r="M45" s="714"/>
      <c r="N45" s="714"/>
      <c r="O45" s="714"/>
      <c r="P45" s="714"/>
      <c r="Q45" s="714"/>
      <c r="R45" s="714"/>
      <c r="S45" s="714"/>
      <c r="T45" s="714"/>
      <c r="U45" s="714"/>
      <c r="V45" s="714"/>
      <c r="W45" s="714"/>
      <c r="X45" s="714"/>
      <c r="Y45" s="714"/>
      <c r="Z45" s="714"/>
      <c r="AA45" s="714"/>
      <c r="AB45" s="714"/>
      <c r="AC45" s="714"/>
      <c r="AD45" s="714"/>
      <c r="AE45" s="714"/>
      <c r="AF45" s="714"/>
      <c r="AG45" s="714"/>
      <c r="AH45" s="714"/>
      <c r="AI45" s="714"/>
      <c r="AJ45" s="714"/>
      <c r="AK45" s="714"/>
      <c r="AL45" s="714"/>
      <c r="AM45" s="714"/>
      <c r="AN45" s="714"/>
      <c r="AO45" s="714"/>
      <c r="AP45" s="714"/>
      <c r="AQ45" s="714"/>
      <c r="AR45" s="725"/>
    </row>
    <row r="46" spans="2:44" s="708" customFormat="1" ht="13.5" customHeight="1">
      <c r="B46" s="730"/>
      <c r="C46" s="708" t="s">
        <v>1187</v>
      </c>
      <c r="AR46" s="713"/>
    </row>
    <row r="47" spans="2:44" s="708" customFormat="1" ht="13.5" customHeight="1">
      <c r="B47" s="730"/>
      <c r="AR47" s="713"/>
    </row>
    <row r="48" spans="2:44" s="708" customFormat="1" ht="13.5" customHeight="1">
      <c r="B48" s="730"/>
      <c r="C48" s="1593" t="s">
        <v>1186</v>
      </c>
      <c r="D48" s="1593"/>
      <c r="E48" s="1593"/>
      <c r="F48" s="1593"/>
      <c r="G48" s="1593"/>
      <c r="H48" s="1593"/>
      <c r="I48" s="1593"/>
      <c r="J48" s="1593"/>
      <c r="K48" s="1593"/>
      <c r="L48" s="1593"/>
      <c r="M48" s="1593"/>
      <c r="N48" s="1593"/>
      <c r="O48" s="1593"/>
      <c r="Q48" s="1593" t="s">
        <v>1185</v>
      </c>
      <c r="R48" s="1593"/>
      <c r="S48" s="1593"/>
      <c r="T48" s="1593"/>
      <c r="U48" s="1593"/>
      <c r="V48" s="1593"/>
      <c r="W48" s="1593"/>
      <c r="X48" s="1593"/>
      <c r="Y48" s="1593"/>
      <c r="Z48" s="1593"/>
      <c r="AA48" s="1593"/>
      <c r="AB48" s="1593"/>
      <c r="AC48" s="1593"/>
      <c r="AE48" s="1593" t="s">
        <v>1184</v>
      </c>
      <c r="AF48" s="1593"/>
      <c r="AG48" s="1593"/>
      <c r="AH48" s="1593"/>
      <c r="AI48" s="1593"/>
      <c r="AJ48" s="1593"/>
      <c r="AK48" s="1593"/>
      <c r="AL48" s="1593"/>
      <c r="AM48" s="1593"/>
      <c r="AN48" s="1593"/>
      <c r="AO48" s="1593"/>
      <c r="AP48" s="1593"/>
      <c r="AQ48" s="1593"/>
      <c r="AR48" s="713"/>
    </row>
    <row r="49" spans="2:44" s="708" customFormat="1" ht="13.5" customHeight="1">
      <c r="B49" s="730"/>
      <c r="C49" s="743" t="s">
        <v>1183</v>
      </c>
      <c r="D49" s="742"/>
      <c r="E49" s="742"/>
      <c r="F49" s="742"/>
      <c r="G49" s="742"/>
      <c r="H49" s="742"/>
      <c r="I49" s="742"/>
      <c r="J49" s="742"/>
      <c r="K49" s="742"/>
      <c r="L49" s="742"/>
      <c r="M49" s="742"/>
      <c r="N49" s="742"/>
      <c r="O49" s="741"/>
      <c r="Q49" s="724" t="s">
        <v>1182</v>
      </c>
      <c r="R49" s="723"/>
      <c r="S49" s="723"/>
      <c r="T49" s="723"/>
      <c r="U49" s="723"/>
      <c r="V49" s="723"/>
      <c r="W49" s="723"/>
      <c r="X49" s="723"/>
      <c r="Y49" s="723"/>
      <c r="Z49" s="723"/>
      <c r="AA49" s="723"/>
      <c r="AB49" s="723"/>
      <c r="AC49" s="722"/>
      <c r="AE49" s="740" t="s">
        <v>1181</v>
      </c>
      <c r="AF49" s="723"/>
      <c r="AG49" s="723"/>
      <c r="AH49" s="723"/>
      <c r="AI49" s="723"/>
      <c r="AJ49" s="723"/>
      <c r="AK49" s="723"/>
      <c r="AL49" s="723"/>
      <c r="AM49" s="723"/>
      <c r="AN49" s="723"/>
      <c r="AO49" s="723"/>
      <c r="AP49" s="723"/>
      <c r="AQ49" s="722"/>
      <c r="AR49" s="713"/>
    </row>
    <row r="50" spans="2:44" s="708" customFormat="1" ht="13.5" customHeight="1">
      <c r="B50" s="730"/>
      <c r="C50" s="721" t="s">
        <v>1180</v>
      </c>
      <c r="D50" s="720"/>
      <c r="E50" s="720"/>
      <c r="F50" s="720"/>
      <c r="G50" s="720"/>
      <c r="H50" s="739"/>
      <c r="I50" s="720"/>
      <c r="J50" s="720"/>
      <c r="K50" s="720"/>
      <c r="L50" s="720"/>
      <c r="M50" s="720"/>
      <c r="N50" s="720"/>
      <c r="O50" s="719"/>
      <c r="Q50" s="721" t="s">
        <v>1179</v>
      </c>
      <c r="R50" s="720"/>
      <c r="S50" s="720"/>
      <c r="T50" s="720"/>
      <c r="U50" s="720"/>
      <c r="V50" s="720"/>
      <c r="W50" s="720"/>
      <c r="X50" s="720"/>
      <c r="Y50" s="720"/>
      <c r="Z50" s="720"/>
      <c r="AA50" s="720"/>
      <c r="AB50" s="720"/>
      <c r="AC50" s="719"/>
      <c r="AE50" s="738" t="s">
        <v>1178</v>
      </c>
      <c r="AF50" s="720"/>
      <c r="AG50" s="720"/>
      <c r="AH50" s="720"/>
      <c r="AI50" s="720"/>
      <c r="AJ50" s="720"/>
      <c r="AK50" s="720"/>
      <c r="AL50" s="720"/>
      <c r="AM50" s="720"/>
      <c r="AN50" s="720"/>
      <c r="AO50" s="720"/>
      <c r="AP50" s="720"/>
      <c r="AQ50" s="719"/>
      <c r="AR50" s="713"/>
    </row>
    <row r="51" spans="2:44" s="708" customFormat="1" ht="13.5" customHeight="1">
      <c r="B51" s="730"/>
      <c r="C51" s="721" t="s">
        <v>1177</v>
      </c>
      <c r="D51" s="720"/>
      <c r="E51" s="720"/>
      <c r="F51" s="720"/>
      <c r="G51" s="720"/>
      <c r="H51" s="720"/>
      <c r="I51" s="720"/>
      <c r="J51" s="720"/>
      <c r="K51" s="720"/>
      <c r="L51" s="720"/>
      <c r="M51" s="720"/>
      <c r="N51" s="720"/>
      <c r="O51" s="719"/>
      <c r="Q51" s="731" t="s">
        <v>1176</v>
      </c>
      <c r="R51" s="720"/>
      <c r="S51" s="737"/>
      <c r="T51" s="737"/>
      <c r="U51" s="737"/>
      <c r="V51" s="737"/>
      <c r="W51" s="720"/>
      <c r="X51" s="737"/>
      <c r="Y51" s="737"/>
      <c r="Z51" s="737"/>
      <c r="AA51" s="737"/>
      <c r="AB51" s="737"/>
      <c r="AC51" s="736"/>
      <c r="AE51" s="731" t="s">
        <v>1175</v>
      </c>
      <c r="AF51" s="720"/>
      <c r="AG51" s="737"/>
      <c r="AH51" s="737"/>
      <c r="AI51" s="737"/>
      <c r="AJ51" s="737"/>
      <c r="AK51" s="720"/>
      <c r="AL51" s="737"/>
      <c r="AM51" s="737"/>
      <c r="AN51" s="737"/>
      <c r="AO51" s="737"/>
      <c r="AP51" s="737"/>
      <c r="AQ51" s="736"/>
      <c r="AR51" s="713"/>
    </row>
    <row r="52" spans="2:44" s="708" customFormat="1" ht="13.5" customHeight="1">
      <c r="B52" s="730"/>
      <c r="C52" s="738"/>
      <c r="D52" s="720"/>
      <c r="E52" s="720"/>
      <c r="F52" s="720"/>
      <c r="G52" s="720"/>
      <c r="H52" s="720"/>
      <c r="I52" s="720" t="s">
        <v>76</v>
      </c>
      <c r="J52" s="720"/>
      <c r="K52" s="720"/>
      <c r="L52" s="720"/>
      <c r="M52" s="720"/>
      <c r="N52" s="720"/>
      <c r="O52" s="719"/>
      <c r="Q52" s="721" t="s">
        <v>1174</v>
      </c>
      <c r="R52" s="720"/>
      <c r="S52" s="737"/>
      <c r="T52" s="737"/>
      <c r="U52" s="737"/>
      <c r="V52" s="737"/>
      <c r="W52" s="737"/>
      <c r="X52" s="737" t="s">
        <v>1030</v>
      </c>
      <c r="Y52" s="737"/>
      <c r="Z52" s="737" t="s">
        <v>1029</v>
      </c>
      <c r="AA52" s="737"/>
      <c r="AB52" s="737"/>
      <c r="AC52" s="736"/>
      <c r="AE52" s="732" t="s">
        <v>1168</v>
      </c>
      <c r="AF52" s="720"/>
      <c r="AG52" s="737"/>
      <c r="AH52" s="737"/>
      <c r="AI52" s="737"/>
      <c r="AJ52" s="737"/>
      <c r="AK52" s="737"/>
      <c r="AL52" s="737" t="s">
        <v>1030</v>
      </c>
      <c r="AM52" s="737"/>
      <c r="AN52" s="737" t="s">
        <v>1029</v>
      </c>
      <c r="AO52" s="737"/>
      <c r="AP52" s="737"/>
      <c r="AQ52" s="736" t="s">
        <v>1166</v>
      </c>
      <c r="AR52" s="713"/>
    </row>
    <row r="53" spans="2:44" s="708" customFormat="1" ht="13.5" customHeight="1">
      <c r="B53" s="730"/>
      <c r="C53" s="721" t="s">
        <v>1173</v>
      </c>
      <c r="D53" s="720"/>
      <c r="E53" s="720"/>
      <c r="F53" s="720"/>
      <c r="G53" s="720"/>
      <c r="H53" s="720"/>
      <c r="I53" s="720"/>
      <c r="J53" s="720"/>
      <c r="K53" s="720"/>
      <c r="L53" s="720"/>
      <c r="M53" s="720"/>
      <c r="N53" s="720"/>
      <c r="O53" s="719"/>
      <c r="Q53" s="721" t="s">
        <v>1172</v>
      </c>
      <c r="R53" s="720"/>
      <c r="S53" s="737"/>
      <c r="T53" s="737"/>
      <c r="U53" s="737"/>
      <c r="V53" s="737"/>
      <c r="W53" s="720"/>
      <c r="X53" s="737"/>
      <c r="Y53" s="737"/>
      <c r="Z53" s="737"/>
      <c r="AA53" s="737"/>
      <c r="AB53" s="737"/>
      <c r="AC53" s="736"/>
      <c r="AE53" s="731" t="s">
        <v>1171</v>
      </c>
      <c r="AF53" s="720"/>
      <c r="AG53" s="737"/>
      <c r="AH53" s="737"/>
      <c r="AI53" s="737"/>
      <c r="AJ53" s="737"/>
      <c r="AK53" s="720"/>
      <c r="AL53" s="737"/>
      <c r="AM53" s="737"/>
      <c r="AN53" s="737"/>
      <c r="AO53" s="737"/>
      <c r="AP53" s="737"/>
      <c r="AQ53" s="736"/>
      <c r="AR53" s="713"/>
    </row>
    <row r="54" spans="2:44" s="708" customFormat="1" ht="13.5" customHeight="1">
      <c r="B54" s="730"/>
      <c r="C54" s="732" t="s">
        <v>1170</v>
      </c>
      <c r="D54" s="720"/>
      <c r="E54" s="720"/>
      <c r="F54" s="720"/>
      <c r="G54" s="720"/>
      <c r="H54" s="720"/>
      <c r="I54" s="720"/>
      <c r="J54" s="720"/>
      <c r="K54" s="720"/>
      <c r="L54" s="720"/>
      <c r="M54" s="720"/>
      <c r="N54" s="720"/>
      <c r="O54" s="719"/>
      <c r="Q54" s="721" t="s">
        <v>1169</v>
      </c>
      <c r="R54" s="720"/>
      <c r="S54" s="737"/>
      <c r="T54" s="737"/>
      <c r="U54" s="737"/>
      <c r="V54" s="737"/>
      <c r="W54" s="737"/>
      <c r="X54" s="737" t="s">
        <v>1030</v>
      </c>
      <c r="Y54" s="737"/>
      <c r="Z54" s="737" t="s">
        <v>1029</v>
      </c>
      <c r="AA54" s="737"/>
      <c r="AB54" s="737"/>
      <c r="AC54" s="736"/>
      <c r="AE54" s="732" t="s">
        <v>1168</v>
      </c>
      <c r="AF54" s="720"/>
      <c r="AG54" s="737"/>
      <c r="AH54" s="737"/>
      <c r="AI54" s="737"/>
      <c r="AJ54" s="737"/>
      <c r="AK54" s="737"/>
      <c r="AL54" s="737" t="s">
        <v>1030</v>
      </c>
      <c r="AM54" s="737"/>
      <c r="AN54" s="737" t="s">
        <v>1029</v>
      </c>
      <c r="AO54" s="737"/>
      <c r="AP54" s="737"/>
      <c r="AQ54" s="736" t="s">
        <v>1166</v>
      </c>
      <c r="AR54" s="713"/>
    </row>
    <row r="55" spans="2:44" s="708" customFormat="1" ht="13.5" customHeight="1">
      <c r="B55" s="730"/>
      <c r="C55" s="717" t="s">
        <v>1167</v>
      </c>
      <c r="D55" s="716"/>
      <c r="E55" s="716"/>
      <c r="F55" s="716"/>
      <c r="G55" s="716"/>
      <c r="H55" s="716"/>
      <c r="I55" s="716"/>
      <c r="J55" s="716" t="s">
        <v>1030</v>
      </c>
      <c r="K55" s="716"/>
      <c r="L55" s="716" t="s">
        <v>1029</v>
      </c>
      <c r="M55" s="716"/>
      <c r="N55" s="716"/>
      <c r="O55" s="715" t="s">
        <v>1166</v>
      </c>
      <c r="Q55" s="717" t="s">
        <v>1165</v>
      </c>
      <c r="R55" s="716"/>
      <c r="S55" s="735"/>
      <c r="T55" s="735"/>
      <c r="U55" s="735"/>
      <c r="V55" s="735"/>
      <c r="W55" s="720"/>
      <c r="X55" s="735"/>
      <c r="Y55" s="735"/>
      <c r="Z55" s="735"/>
      <c r="AA55" s="735"/>
      <c r="AB55" s="735"/>
      <c r="AC55" s="734"/>
      <c r="AE55" s="717"/>
      <c r="AF55" s="716"/>
      <c r="AG55" s="735"/>
      <c r="AH55" s="735"/>
      <c r="AI55" s="735"/>
      <c r="AJ55" s="735"/>
      <c r="AK55" s="735"/>
      <c r="AL55" s="735"/>
      <c r="AM55" s="735"/>
      <c r="AN55" s="735"/>
      <c r="AO55" s="735"/>
      <c r="AP55" s="735"/>
      <c r="AQ55" s="734"/>
      <c r="AR55" s="713"/>
    </row>
    <row r="56" spans="2:44" s="708" customFormat="1" ht="13.5" customHeight="1">
      <c r="B56" s="730"/>
      <c r="AR56" s="713"/>
    </row>
    <row r="57" spans="2:44" s="708" customFormat="1" ht="13.5" customHeight="1">
      <c r="B57" s="730"/>
      <c r="C57" s="1593" t="s">
        <v>1112</v>
      </c>
      <c r="D57" s="1593"/>
      <c r="E57" s="1593"/>
      <c r="F57" s="1593"/>
      <c r="G57" s="1593"/>
      <c r="H57" s="1593"/>
      <c r="I57" s="1593"/>
      <c r="J57" s="1593"/>
      <c r="K57" s="1593"/>
      <c r="L57" s="1593"/>
      <c r="M57" s="1593"/>
      <c r="N57" s="1593"/>
      <c r="O57" s="1593"/>
      <c r="Q57" s="1593" t="s">
        <v>1108</v>
      </c>
      <c r="R57" s="1593"/>
      <c r="S57" s="1593"/>
      <c r="T57" s="1593"/>
      <c r="U57" s="1593"/>
      <c r="V57" s="1593"/>
      <c r="W57" s="1593"/>
      <c r="X57" s="1593"/>
      <c r="Y57" s="1593"/>
      <c r="Z57" s="1593"/>
      <c r="AA57" s="1593"/>
      <c r="AB57" s="1593"/>
      <c r="AC57" s="1593"/>
      <c r="AE57" s="1593" t="s">
        <v>1104</v>
      </c>
      <c r="AF57" s="1593"/>
      <c r="AG57" s="1593"/>
      <c r="AH57" s="1593"/>
      <c r="AI57" s="1593"/>
      <c r="AJ57" s="1593"/>
      <c r="AK57" s="1593"/>
      <c r="AL57" s="1593"/>
      <c r="AM57" s="1593"/>
      <c r="AN57" s="1593"/>
      <c r="AO57" s="1593"/>
      <c r="AP57" s="1593"/>
      <c r="AQ57" s="1593"/>
      <c r="AR57" s="713"/>
    </row>
    <row r="58" spans="2:44" s="708" customFormat="1" ht="13.5" customHeight="1">
      <c r="B58" s="730"/>
      <c r="C58" s="724" t="s">
        <v>1164</v>
      </c>
      <c r="D58" s="723"/>
      <c r="E58" s="723"/>
      <c r="F58" s="723"/>
      <c r="G58" s="723"/>
      <c r="H58" s="723"/>
      <c r="I58" s="723"/>
      <c r="J58" s="723"/>
      <c r="K58" s="723"/>
      <c r="L58" s="723"/>
      <c r="M58" s="723"/>
      <c r="N58" s="723"/>
      <c r="O58" s="722"/>
      <c r="Q58" s="724" t="s">
        <v>1163</v>
      </c>
      <c r="R58" s="723"/>
      <c r="S58" s="723"/>
      <c r="T58" s="723"/>
      <c r="U58" s="723"/>
      <c r="V58" s="723"/>
      <c r="W58" s="723"/>
      <c r="X58" s="723"/>
      <c r="Y58" s="723"/>
      <c r="Z58" s="723"/>
      <c r="AA58" s="723"/>
      <c r="AB58" s="723"/>
      <c r="AC58" s="722"/>
      <c r="AE58" s="733" t="s">
        <v>1162</v>
      </c>
      <c r="AF58" s="723"/>
      <c r="AG58" s="723"/>
      <c r="AH58" s="723"/>
      <c r="AI58" s="723"/>
      <c r="AJ58" s="723"/>
      <c r="AK58" s="723"/>
      <c r="AL58" s="723"/>
      <c r="AM58" s="723"/>
      <c r="AN58" s="723"/>
      <c r="AO58" s="723"/>
      <c r="AP58" s="723"/>
      <c r="AQ58" s="722"/>
      <c r="AR58" s="713"/>
    </row>
    <row r="59" spans="2:44" s="708" customFormat="1" ht="13.5" customHeight="1">
      <c r="B59" s="730"/>
      <c r="C59" s="721" t="s">
        <v>1161</v>
      </c>
      <c r="D59" s="720"/>
      <c r="E59" s="720"/>
      <c r="F59" s="720"/>
      <c r="G59" s="720"/>
      <c r="H59" s="720"/>
      <c r="I59" s="720"/>
      <c r="J59" s="720"/>
      <c r="K59" s="720"/>
      <c r="L59" s="720"/>
      <c r="M59" s="720"/>
      <c r="N59" s="720" t="s">
        <v>76</v>
      </c>
      <c r="O59" s="719" t="s">
        <v>76</v>
      </c>
      <c r="Q59" s="721" t="s">
        <v>1160</v>
      </c>
      <c r="R59" s="720"/>
      <c r="S59" s="720"/>
      <c r="T59" s="720"/>
      <c r="U59" s="720"/>
      <c r="V59" s="720"/>
      <c r="W59" s="720"/>
      <c r="X59" s="720"/>
      <c r="Y59" s="720"/>
      <c r="Z59" s="720"/>
      <c r="AA59" s="720"/>
      <c r="AB59" s="720"/>
      <c r="AC59" s="719"/>
      <c r="AE59" s="732" t="s">
        <v>1159</v>
      </c>
      <c r="AF59" s="720"/>
      <c r="AG59" s="720"/>
      <c r="AH59" s="720"/>
      <c r="AI59" s="720"/>
      <c r="AJ59" s="720"/>
      <c r="AK59" s="720"/>
      <c r="AL59" s="720"/>
      <c r="AM59" s="720"/>
      <c r="AN59" s="720"/>
      <c r="AO59" s="720"/>
      <c r="AP59" s="720"/>
      <c r="AQ59" s="719"/>
      <c r="AR59" s="713"/>
    </row>
    <row r="60" spans="2:44" s="708" customFormat="1" ht="13.5" customHeight="1">
      <c r="B60" s="730"/>
      <c r="C60" s="731" t="s">
        <v>1158</v>
      </c>
      <c r="D60" s="720"/>
      <c r="E60" s="720"/>
      <c r="F60" s="720"/>
      <c r="G60" s="720"/>
      <c r="H60" s="720"/>
      <c r="I60" s="720"/>
      <c r="J60" s="720"/>
      <c r="K60" s="720"/>
      <c r="L60" s="720"/>
      <c r="M60" s="720"/>
      <c r="N60" s="720"/>
      <c r="O60" s="719"/>
      <c r="Q60" s="721" t="s">
        <v>1157</v>
      </c>
      <c r="R60" s="720"/>
      <c r="S60" s="720"/>
      <c r="T60" s="720"/>
      <c r="U60" s="720"/>
      <c r="V60" s="720"/>
      <c r="W60" s="720"/>
      <c r="X60" s="720"/>
      <c r="Y60" s="720" t="s">
        <v>1031</v>
      </c>
      <c r="Z60" s="720"/>
      <c r="AA60" s="720" t="s">
        <v>1030</v>
      </c>
      <c r="AB60" s="720"/>
      <c r="AC60" s="719" t="s">
        <v>1029</v>
      </c>
      <c r="AE60" s="721" t="s">
        <v>1156</v>
      </c>
      <c r="AF60" s="720"/>
      <c r="AG60" s="720"/>
      <c r="AH60" s="720"/>
      <c r="AI60" s="720"/>
      <c r="AJ60" s="720"/>
      <c r="AK60" s="720"/>
      <c r="AL60" s="720"/>
      <c r="AM60" s="720"/>
      <c r="AN60" s="720"/>
      <c r="AO60" s="720"/>
      <c r="AP60" s="720"/>
      <c r="AQ60" s="719"/>
      <c r="AR60" s="713"/>
    </row>
    <row r="61" spans="2:44" s="708" customFormat="1" ht="13.5" customHeight="1">
      <c r="B61" s="730"/>
      <c r="C61" s="721" t="s">
        <v>1155</v>
      </c>
      <c r="D61" s="720"/>
      <c r="E61" s="720"/>
      <c r="F61" s="720"/>
      <c r="G61" s="720"/>
      <c r="H61" s="720"/>
      <c r="I61" s="720"/>
      <c r="J61" s="720"/>
      <c r="K61" s="720"/>
      <c r="L61" s="720"/>
      <c r="M61" s="720"/>
      <c r="N61" s="720"/>
      <c r="O61" s="719"/>
      <c r="Q61" s="721" t="s">
        <v>1154</v>
      </c>
      <c r="R61" s="720"/>
      <c r="S61" s="720"/>
      <c r="T61" s="720"/>
      <c r="U61" s="720"/>
      <c r="V61" s="720"/>
      <c r="W61" s="720"/>
      <c r="X61" s="720"/>
      <c r="Y61" s="720"/>
      <c r="Z61" s="720"/>
      <c r="AA61" s="720"/>
      <c r="AB61" s="720"/>
      <c r="AC61" s="719" t="s">
        <v>1150</v>
      </c>
      <c r="AE61" s="731" t="s">
        <v>1153</v>
      </c>
      <c r="AF61" s="720"/>
      <c r="AG61" s="720"/>
      <c r="AH61" s="720"/>
      <c r="AI61" s="720"/>
      <c r="AJ61" s="720"/>
      <c r="AK61" s="720"/>
      <c r="AL61" s="720"/>
      <c r="AM61" s="720"/>
      <c r="AN61" s="720"/>
      <c r="AO61" s="720"/>
      <c r="AP61" s="720"/>
      <c r="AQ61" s="719"/>
      <c r="AR61" s="713"/>
    </row>
    <row r="62" spans="2:44" s="708" customFormat="1" ht="13.5" customHeight="1">
      <c r="B62" s="730"/>
      <c r="C62" s="721" t="s">
        <v>1152</v>
      </c>
      <c r="D62" s="720"/>
      <c r="E62" s="720"/>
      <c r="F62" s="720"/>
      <c r="G62" s="720"/>
      <c r="H62" s="720"/>
      <c r="I62" s="720"/>
      <c r="J62" s="720" t="s">
        <v>1030</v>
      </c>
      <c r="K62" s="720"/>
      <c r="L62" s="720" t="s">
        <v>1029</v>
      </c>
      <c r="M62" s="720"/>
      <c r="N62" s="720"/>
      <c r="O62" s="719"/>
      <c r="Q62" s="721" t="s">
        <v>1151</v>
      </c>
      <c r="R62" s="720"/>
      <c r="S62" s="720"/>
      <c r="T62" s="720"/>
      <c r="U62" s="720"/>
      <c r="V62" s="720"/>
      <c r="W62" s="720"/>
      <c r="X62" s="720"/>
      <c r="Y62" s="720"/>
      <c r="Z62" s="720"/>
      <c r="AA62" s="720"/>
      <c r="AB62" s="720"/>
      <c r="AC62" s="719" t="s">
        <v>1150</v>
      </c>
      <c r="AE62" s="721" t="s">
        <v>1149</v>
      </c>
      <c r="AF62" s="720"/>
      <c r="AG62" s="720"/>
      <c r="AH62" s="720"/>
      <c r="AI62" s="720"/>
      <c r="AJ62" s="720"/>
      <c r="AK62" s="720"/>
      <c r="AL62" s="720"/>
      <c r="AM62" s="720"/>
      <c r="AN62" s="720"/>
      <c r="AO62" s="720"/>
      <c r="AP62" s="720"/>
      <c r="AQ62" s="719"/>
      <c r="AR62" s="713"/>
    </row>
    <row r="63" spans="2:44" s="708" customFormat="1" ht="13.5" customHeight="1">
      <c r="B63" s="730"/>
      <c r="C63" s="721" t="s">
        <v>1148</v>
      </c>
      <c r="D63" s="720"/>
      <c r="E63" s="720"/>
      <c r="F63" s="720"/>
      <c r="G63" s="720"/>
      <c r="H63" s="720"/>
      <c r="I63" s="720"/>
      <c r="J63" s="720"/>
      <c r="K63" s="720"/>
      <c r="L63" s="720"/>
      <c r="M63" s="720"/>
      <c r="N63" s="720"/>
      <c r="O63" s="719"/>
      <c r="Q63" s="721" t="s">
        <v>1147</v>
      </c>
      <c r="R63" s="720"/>
      <c r="S63" s="720"/>
      <c r="T63" s="720"/>
      <c r="U63" s="720"/>
      <c r="V63" s="720"/>
      <c r="W63" s="720"/>
      <c r="X63" s="720"/>
      <c r="Y63" s="720"/>
      <c r="Z63" s="720"/>
      <c r="AA63" s="720"/>
      <c r="AB63" s="720"/>
      <c r="AC63" s="719"/>
      <c r="AE63" s="721" t="s">
        <v>1146</v>
      </c>
      <c r="AF63" s="720"/>
      <c r="AG63" s="720"/>
      <c r="AH63" s="720"/>
      <c r="AI63" s="720"/>
      <c r="AJ63" s="720"/>
      <c r="AK63" s="720"/>
      <c r="AL63" s="720"/>
      <c r="AM63" s="720"/>
      <c r="AN63" s="720"/>
      <c r="AO63" s="720"/>
      <c r="AP63" s="720"/>
      <c r="AQ63" s="719"/>
      <c r="AR63" s="713"/>
    </row>
    <row r="64" spans="2:44" s="708" customFormat="1" ht="13.5" customHeight="1">
      <c r="B64" s="730"/>
      <c r="C64" s="717"/>
      <c r="D64" s="716"/>
      <c r="E64" s="716"/>
      <c r="F64" s="716"/>
      <c r="G64" s="716"/>
      <c r="H64" s="716"/>
      <c r="I64" s="716"/>
      <c r="J64" s="716"/>
      <c r="K64" s="716"/>
      <c r="L64" s="716"/>
      <c r="M64" s="716"/>
      <c r="N64" s="716"/>
      <c r="O64" s="715"/>
      <c r="Q64" s="717"/>
      <c r="R64" s="716"/>
      <c r="S64" s="716"/>
      <c r="T64" s="716"/>
      <c r="U64" s="716"/>
      <c r="V64" s="716"/>
      <c r="W64" s="716"/>
      <c r="X64" s="716"/>
      <c r="Y64" s="716"/>
      <c r="Z64" s="716"/>
      <c r="AA64" s="716"/>
      <c r="AB64" s="716"/>
      <c r="AC64" s="715"/>
      <c r="AE64" s="717"/>
      <c r="AF64" s="716"/>
      <c r="AG64" s="716"/>
      <c r="AH64" s="716"/>
      <c r="AI64" s="716"/>
      <c r="AJ64" s="716"/>
      <c r="AK64" s="716"/>
      <c r="AL64" s="716"/>
      <c r="AM64" s="716"/>
      <c r="AN64" s="716"/>
      <c r="AO64" s="716"/>
      <c r="AP64" s="716"/>
      <c r="AQ64" s="715"/>
      <c r="AR64" s="713"/>
    </row>
    <row r="65" spans="2:44" s="708" customFormat="1" ht="13.5" customHeight="1">
      <c r="B65" s="730"/>
      <c r="AR65" s="713"/>
    </row>
    <row r="66" spans="2:44" s="708" customFormat="1" ht="13.5" customHeight="1">
      <c r="B66" s="730"/>
      <c r="C66" s="1593" t="s">
        <v>1145</v>
      </c>
      <c r="D66" s="1593"/>
      <c r="E66" s="1593"/>
      <c r="F66" s="1593"/>
      <c r="G66" s="1593"/>
      <c r="H66" s="1593"/>
      <c r="I66" s="1593"/>
      <c r="J66" s="1593"/>
      <c r="K66" s="1593"/>
      <c r="L66" s="1593"/>
      <c r="M66" s="1593"/>
      <c r="N66" s="1593"/>
      <c r="O66" s="1593"/>
      <c r="Q66" s="1592" t="s">
        <v>1144</v>
      </c>
      <c r="R66" s="1592"/>
      <c r="S66" s="1592"/>
      <c r="T66" s="1592"/>
      <c r="U66" s="1592"/>
      <c r="V66" s="1592"/>
      <c r="W66" s="1592"/>
      <c r="X66" s="1592"/>
      <c r="Y66" s="1592"/>
      <c r="Z66" s="1592"/>
      <c r="AA66" s="1592"/>
      <c r="AB66" s="1592"/>
      <c r="AC66" s="1592"/>
      <c r="AR66" s="713"/>
    </row>
    <row r="67" spans="2:44" s="708" customFormat="1" ht="13.5" customHeight="1">
      <c r="B67" s="730"/>
      <c r="C67" s="724" t="s">
        <v>1143</v>
      </c>
      <c r="D67" s="723"/>
      <c r="E67" s="723"/>
      <c r="F67" s="723"/>
      <c r="G67" s="723"/>
      <c r="H67" s="723"/>
      <c r="I67" s="723"/>
      <c r="J67" s="723"/>
      <c r="K67" s="723"/>
      <c r="L67" s="723"/>
      <c r="M67" s="723"/>
      <c r="N67" s="723"/>
      <c r="O67" s="722"/>
      <c r="Q67" s="724" t="s">
        <v>1142</v>
      </c>
      <c r="R67" s="723"/>
      <c r="S67" s="723"/>
      <c r="T67" s="723"/>
      <c r="U67" s="723"/>
      <c r="V67" s="723"/>
      <c r="W67" s="723"/>
      <c r="X67" s="723"/>
      <c r="Y67" s="723"/>
      <c r="Z67" s="723"/>
      <c r="AA67" s="723"/>
      <c r="AB67" s="723"/>
      <c r="AC67" s="722"/>
      <c r="AR67" s="713"/>
    </row>
    <row r="68" spans="2:44" s="708" customFormat="1" ht="13.5" customHeight="1">
      <c r="B68" s="730"/>
      <c r="C68" s="721" t="s">
        <v>1141</v>
      </c>
      <c r="D68" s="720"/>
      <c r="E68" s="720"/>
      <c r="F68" s="720"/>
      <c r="G68" s="720"/>
      <c r="H68" s="720"/>
      <c r="I68" s="720"/>
      <c r="J68" s="720"/>
      <c r="K68" s="720"/>
      <c r="L68" s="720"/>
      <c r="M68" s="720"/>
      <c r="N68" s="720"/>
      <c r="O68" s="719"/>
      <c r="Q68" s="721" t="s">
        <v>1140</v>
      </c>
      <c r="R68" s="720"/>
      <c r="S68" s="720"/>
      <c r="T68" s="720"/>
      <c r="U68" s="720"/>
      <c r="V68" s="720"/>
      <c r="W68" s="720"/>
      <c r="X68" s="720"/>
      <c r="Y68" s="720"/>
      <c r="Z68" s="720"/>
      <c r="AA68" s="720"/>
      <c r="AB68" s="720"/>
      <c r="AC68" s="719"/>
      <c r="AR68" s="713"/>
    </row>
    <row r="69" spans="2:44" s="708" customFormat="1" ht="13.5" customHeight="1">
      <c r="B69" s="730"/>
      <c r="C69" s="721"/>
      <c r="D69" s="720"/>
      <c r="E69" s="720"/>
      <c r="F69" s="720"/>
      <c r="G69" s="720"/>
      <c r="H69" s="720"/>
      <c r="I69" s="720"/>
      <c r="J69" s="720"/>
      <c r="K69" s="720"/>
      <c r="L69" s="720"/>
      <c r="M69" s="720"/>
      <c r="N69" s="720"/>
      <c r="O69" s="719"/>
      <c r="Q69" s="721"/>
      <c r="R69" s="720"/>
      <c r="S69" s="720"/>
      <c r="T69" s="720"/>
      <c r="U69" s="720"/>
      <c r="V69" s="720"/>
      <c r="W69" s="720"/>
      <c r="X69" s="720"/>
      <c r="Y69" s="720"/>
      <c r="Z69" s="720"/>
      <c r="AA69" s="720"/>
      <c r="AB69" s="720"/>
      <c r="AC69" s="719"/>
      <c r="AR69" s="713"/>
    </row>
    <row r="70" spans="2:44" s="708" customFormat="1" ht="13.5" customHeight="1">
      <c r="B70" s="730"/>
      <c r="C70" s="721" t="s">
        <v>1139</v>
      </c>
      <c r="D70" s="720"/>
      <c r="E70" s="720"/>
      <c r="F70" s="720"/>
      <c r="G70" s="720"/>
      <c r="H70" s="720"/>
      <c r="I70" s="720"/>
      <c r="J70" s="720" t="s">
        <v>1030</v>
      </c>
      <c r="K70" s="720"/>
      <c r="L70" s="720" t="s">
        <v>1029</v>
      </c>
      <c r="M70" s="720"/>
      <c r="N70" s="720"/>
      <c r="O70" s="719" t="s">
        <v>76</v>
      </c>
      <c r="Q70" s="721" t="s">
        <v>1138</v>
      </c>
      <c r="R70" s="720"/>
      <c r="S70" s="720"/>
      <c r="T70" s="720"/>
      <c r="U70" s="720"/>
      <c r="V70" s="720"/>
      <c r="W70" s="720"/>
      <c r="X70" s="720" t="s">
        <v>1030</v>
      </c>
      <c r="Y70" s="720"/>
      <c r="Z70" s="720" t="s">
        <v>1029</v>
      </c>
      <c r="AA70" s="720"/>
      <c r="AB70" s="720"/>
      <c r="AC70" s="719" t="s">
        <v>76</v>
      </c>
      <c r="AR70" s="713"/>
    </row>
    <row r="71" spans="2:44" s="708" customFormat="1" ht="13.5" customHeight="1">
      <c r="B71" s="730"/>
      <c r="C71" s="721" t="s">
        <v>1137</v>
      </c>
      <c r="D71" s="720"/>
      <c r="E71" s="720"/>
      <c r="F71" s="720"/>
      <c r="G71" s="720"/>
      <c r="H71" s="720"/>
      <c r="I71" s="720"/>
      <c r="J71" s="720"/>
      <c r="K71" s="720"/>
      <c r="L71" s="720"/>
      <c r="M71" s="720"/>
      <c r="N71" s="720"/>
      <c r="O71" s="719"/>
      <c r="Q71" s="721" t="s">
        <v>1136</v>
      </c>
      <c r="R71" s="720"/>
      <c r="S71" s="720"/>
      <c r="T71" s="720"/>
      <c r="U71" s="720"/>
      <c r="V71" s="720"/>
      <c r="W71" s="720"/>
      <c r="X71" s="720"/>
      <c r="Y71" s="720"/>
      <c r="Z71" s="720"/>
      <c r="AA71" s="720"/>
      <c r="AB71" s="720"/>
      <c r="AC71" s="719"/>
      <c r="AR71" s="713"/>
    </row>
    <row r="72" spans="2:44" s="708" customFormat="1" ht="13.5" customHeight="1">
      <c r="B72" s="730"/>
      <c r="C72" s="717"/>
      <c r="D72" s="716"/>
      <c r="E72" s="716"/>
      <c r="F72" s="716"/>
      <c r="G72" s="716"/>
      <c r="H72" s="716"/>
      <c r="I72" s="716"/>
      <c r="J72" s="716"/>
      <c r="K72" s="716"/>
      <c r="L72" s="716"/>
      <c r="M72" s="716"/>
      <c r="N72" s="716"/>
      <c r="O72" s="715"/>
      <c r="Q72" s="717"/>
      <c r="R72" s="716"/>
      <c r="S72" s="716"/>
      <c r="T72" s="716"/>
      <c r="U72" s="716"/>
      <c r="V72" s="716"/>
      <c r="W72" s="716"/>
      <c r="X72" s="716"/>
      <c r="Y72" s="716"/>
      <c r="Z72" s="716"/>
      <c r="AA72" s="716"/>
      <c r="AB72" s="716"/>
      <c r="AC72" s="715"/>
      <c r="AE72" s="729"/>
      <c r="AF72" s="729"/>
      <c r="AR72" s="713"/>
    </row>
    <row r="73" spans="2:44" s="708" customFormat="1" ht="13.5" customHeight="1">
      <c r="B73" s="730"/>
      <c r="C73" s="711"/>
      <c r="D73" s="711"/>
      <c r="E73" s="711"/>
      <c r="F73" s="711"/>
      <c r="G73" s="711"/>
      <c r="H73" s="711"/>
      <c r="I73" s="711"/>
      <c r="J73" s="711"/>
      <c r="K73" s="711"/>
      <c r="L73" s="711"/>
      <c r="M73" s="711"/>
      <c r="N73" s="711"/>
      <c r="O73" s="711"/>
      <c r="Q73" s="711"/>
      <c r="R73" s="711"/>
      <c r="S73" s="711"/>
      <c r="T73" s="711"/>
      <c r="U73" s="711"/>
      <c r="V73" s="711"/>
      <c r="W73" s="711"/>
      <c r="X73" s="711"/>
      <c r="Y73" s="711"/>
      <c r="Z73" s="711"/>
      <c r="AA73" s="711"/>
      <c r="AB73" s="711"/>
      <c r="AC73" s="711"/>
      <c r="AE73" s="729"/>
      <c r="AF73" s="729"/>
      <c r="AR73" s="713"/>
    </row>
    <row r="74" spans="2:44" s="708" customFormat="1" ht="13.5" customHeight="1">
      <c r="B74" s="728" t="s">
        <v>1135</v>
      </c>
      <c r="C74" s="727"/>
      <c r="D74" s="727"/>
      <c r="E74" s="727"/>
      <c r="F74" s="727"/>
      <c r="G74" s="727"/>
      <c r="H74" s="727"/>
      <c r="I74" s="727"/>
      <c r="J74" s="727"/>
      <c r="K74" s="727"/>
      <c r="L74" s="727"/>
      <c r="M74" s="727"/>
      <c r="N74" s="727"/>
      <c r="O74" s="727"/>
      <c r="P74" s="727"/>
      <c r="Q74" s="727"/>
      <c r="R74" s="727"/>
      <c r="S74" s="727"/>
      <c r="T74" s="727"/>
      <c r="U74" s="727"/>
      <c r="V74" s="727"/>
      <c r="W74" s="727"/>
      <c r="X74" s="727"/>
      <c r="Y74" s="727"/>
      <c r="Z74" s="727"/>
      <c r="AA74" s="727"/>
      <c r="AB74" s="727"/>
      <c r="AC74" s="727"/>
      <c r="AD74" s="727"/>
      <c r="AE74" s="727"/>
      <c r="AF74" s="727"/>
      <c r="AG74" s="727"/>
      <c r="AH74" s="727"/>
      <c r="AI74" s="727"/>
      <c r="AJ74" s="727"/>
      <c r="AK74" s="727"/>
      <c r="AL74" s="727"/>
      <c r="AM74" s="727"/>
      <c r="AN74" s="727"/>
      <c r="AO74" s="727"/>
      <c r="AP74" s="727"/>
      <c r="AQ74" s="727"/>
      <c r="AR74" s="726"/>
    </row>
    <row r="75" spans="2:44" s="708" customFormat="1" ht="13.5" customHeight="1">
      <c r="B75" s="718"/>
      <c r="C75" s="1592"/>
      <c r="D75" s="1592"/>
      <c r="E75" s="1592"/>
      <c r="F75" s="1592"/>
      <c r="G75" s="1592"/>
      <c r="H75" s="1592"/>
      <c r="I75" s="1593"/>
      <c r="J75" s="1593"/>
      <c r="K75" s="1593"/>
      <c r="L75" s="1593"/>
      <c r="M75" s="1593"/>
      <c r="N75" s="1593"/>
      <c r="O75" s="1593"/>
      <c r="P75" s="714"/>
      <c r="Q75" s="714"/>
      <c r="R75" s="714"/>
      <c r="S75" s="714"/>
      <c r="T75" s="714"/>
      <c r="U75" s="714"/>
      <c r="V75" s="714"/>
      <c r="W75" s="714"/>
      <c r="X75" s="714"/>
      <c r="Y75" s="714"/>
      <c r="Z75" s="714"/>
      <c r="AA75" s="1592"/>
      <c r="AB75" s="1592"/>
      <c r="AC75" s="1592"/>
      <c r="AD75" s="1592"/>
      <c r="AE75" s="1592"/>
      <c r="AF75" s="1592"/>
      <c r="AG75" s="1592"/>
      <c r="AH75" s="1592"/>
      <c r="AI75" s="1592"/>
      <c r="AJ75" s="1592"/>
      <c r="AK75" s="1592"/>
      <c r="AL75" s="1592"/>
      <c r="AM75" s="1592"/>
      <c r="AN75" s="714"/>
      <c r="AO75" s="714"/>
      <c r="AP75" s="714"/>
      <c r="AQ75" s="714"/>
      <c r="AR75" s="725"/>
    </row>
    <row r="76" spans="2:44" s="708" customFormat="1" ht="13.5" customHeight="1">
      <c r="B76" s="718"/>
      <c r="C76" s="724" t="s">
        <v>1134</v>
      </c>
      <c r="D76" s="723"/>
      <c r="E76" s="723"/>
      <c r="F76" s="723"/>
      <c r="G76" s="723"/>
      <c r="H76" s="723"/>
      <c r="I76" s="723"/>
      <c r="J76" s="723"/>
      <c r="K76" s="723"/>
      <c r="L76" s="723"/>
      <c r="M76" s="723"/>
      <c r="N76" s="723"/>
      <c r="O76" s="723"/>
      <c r="P76" s="723"/>
      <c r="Q76" s="723"/>
      <c r="R76" s="722"/>
      <c r="S76" s="714"/>
      <c r="T76" s="714"/>
      <c r="U76" s="714"/>
      <c r="V76" s="714"/>
      <c r="W76" s="714"/>
      <c r="AR76" s="713"/>
    </row>
    <row r="77" spans="2:44" s="708" customFormat="1" ht="13.5" customHeight="1">
      <c r="B77" s="718"/>
      <c r="C77" s="721" t="s">
        <v>1133</v>
      </c>
      <c r="D77" s="720"/>
      <c r="E77" s="720"/>
      <c r="F77" s="720"/>
      <c r="G77" s="720"/>
      <c r="H77" s="720"/>
      <c r="I77" s="720"/>
      <c r="J77" s="720"/>
      <c r="K77" s="720"/>
      <c r="L77" s="720"/>
      <c r="M77" s="720"/>
      <c r="N77" s="720"/>
      <c r="O77" s="720"/>
      <c r="P77" s="720"/>
      <c r="Q77" s="720"/>
      <c r="R77" s="719"/>
      <c r="S77" s="714"/>
      <c r="T77" s="714"/>
      <c r="U77" s="714"/>
      <c r="V77" s="714"/>
      <c r="W77" s="714"/>
      <c r="AR77" s="713"/>
    </row>
    <row r="78" spans="2:44" s="708" customFormat="1" ht="13.5" customHeight="1">
      <c r="B78" s="718"/>
      <c r="C78" s="721"/>
      <c r="D78" s="720"/>
      <c r="E78" s="720"/>
      <c r="F78" s="720"/>
      <c r="G78" s="720"/>
      <c r="H78" s="720"/>
      <c r="I78" s="720"/>
      <c r="J78" s="720"/>
      <c r="K78" s="720"/>
      <c r="L78" s="720"/>
      <c r="M78" s="720"/>
      <c r="N78" s="720"/>
      <c r="O78" s="720"/>
      <c r="P78" s="720"/>
      <c r="Q78" s="720"/>
      <c r="R78" s="719"/>
      <c r="S78" s="714"/>
      <c r="T78" s="714"/>
      <c r="U78" s="714"/>
      <c r="V78" s="714"/>
      <c r="W78" s="714"/>
      <c r="AR78" s="713"/>
    </row>
    <row r="79" spans="2:44" s="708" customFormat="1" ht="13.5" customHeight="1">
      <c r="B79" s="718"/>
      <c r="C79" s="721" t="s">
        <v>1132</v>
      </c>
      <c r="D79" s="720"/>
      <c r="E79" s="720"/>
      <c r="F79" s="720"/>
      <c r="G79" s="720"/>
      <c r="H79" s="720"/>
      <c r="I79" s="720"/>
      <c r="J79" s="720" t="s">
        <v>1031</v>
      </c>
      <c r="K79" s="720"/>
      <c r="L79" s="720" t="s">
        <v>1131</v>
      </c>
      <c r="M79" s="720"/>
      <c r="N79" s="720" t="s">
        <v>1130</v>
      </c>
      <c r="O79" s="720"/>
      <c r="P79" s="720"/>
      <c r="Q79" s="720"/>
      <c r="R79" s="719" t="s">
        <v>76</v>
      </c>
      <c r="S79" s="714"/>
      <c r="T79" s="714"/>
      <c r="U79" s="714"/>
      <c r="V79" s="714"/>
      <c r="W79" s="714"/>
      <c r="AR79" s="713"/>
    </row>
    <row r="80" spans="2:44" s="708" customFormat="1" ht="13.5" customHeight="1">
      <c r="B80" s="718"/>
      <c r="C80" s="717"/>
      <c r="D80" s="716"/>
      <c r="E80" s="716"/>
      <c r="F80" s="716"/>
      <c r="G80" s="716"/>
      <c r="H80" s="716"/>
      <c r="I80" s="716"/>
      <c r="J80" s="716"/>
      <c r="K80" s="716"/>
      <c r="L80" s="716"/>
      <c r="M80" s="716"/>
      <c r="N80" s="716"/>
      <c r="O80" s="716"/>
      <c r="P80" s="716"/>
      <c r="Q80" s="716"/>
      <c r="R80" s="715"/>
      <c r="S80" s="714"/>
      <c r="T80" s="714"/>
      <c r="U80" s="714"/>
      <c r="V80" s="714"/>
      <c r="W80" s="714"/>
      <c r="AR80" s="713"/>
    </row>
    <row r="81" spans="2:44" s="708" customFormat="1" ht="13.5" customHeight="1">
      <c r="B81" s="712"/>
      <c r="C81" s="711"/>
      <c r="D81" s="711"/>
      <c r="E81" s="711"/>
      <c r="F81" s="711"/>
      <c r="G81" s="711"/>
      <c r="H81" s="711"/>
      <c r="I81" s="711"/>
      <c r="J81" s="711"/>
      <c r="K81" s="711"/>
      <c r="L81" s="711"/>
      <c r="M81" s="711"/>
      <c r="N81" s="711"/>
      <c r="O81" s="711"/>
      <c r="P81" s="711"/>
      <c r="Q81" s="711"/>
      <c r="R81" s="711"/>
      <c r="S81" s="711"/>
      <c r="T81" s="711"/>
      <c r="U81" s="711"/>
      <c r="V81" s="711"/>
      <c r="W81" s="711"/>
      <c r="X81" s="711"/>
      <c r="Y81" s="711"/>
      <c r="Z81" s="711"/>
      <c r="AA81" s="711"/>
      <c r="AB81" s="711"/>
      <c r="AC81" s="711"/>
      <c r="AD81" s="711"/>
      <c r="AE81" s="711"/>
      <c r="AF81" s="711"/>
      <c r="AG81" s="711"/>
      <c r="AH81" s="711"/>
      <c r="AI81" s="711"/>
      <c r="AJ81" s="711"/>
      <c r="AK81" s="711"/>
      <c r="AL81" s="711"/>
      <c r="AM81" s="711"/>
      <c r="AN81" s="711"/>
      <c r="AO81" s="711"/>
      <c r="AP81" s="711"/>
      <c r="AQ81" s="711"/>
      <c r="AR81" s="710"/>
    </row>
    <row r="82" spans="2:44" s="708" customFormat="1" ht="13.5" customHeight="1">
      <c r="AR82" s="709" t="s">
        <v>1129</v>
      </c>
    </row>
    <row r="83" spans="2:44" s="708" customFormat="1" ht="13.5" customHeight="1"/>
    <row r="84" spans="2:44" s="708" customFormat="1" ht="13.5" customHeight="1"/>
    <row r="85" spans="2:44" s="708" customFormat="1" ht="13.5" customHeight="1"/>
    <row r="86" spans="2:44" s="708" customFormat="1" ht="13.5" customHeight="1"/>
    <row r="87" spans="2:44" s="708" customFormat="1" ht="13.5" customHeight="1"/>
    <row r="88" spans="2:44" s="708" customFormat="1" ht="13.5" customHeight="1"/>
    <row r="89" spans="2:44" s="708" customFormat="1" ht="13.5" customHeight="1"/>
    <row r="90" spans="2:44" s="708" customFormat="1" ht="13.5" customHeight="1"/>
    <row r="91" spans="2:44" s="708" customFormat="1" ht="13.5" customHeight="1"/>
    <row r="92" spans="2:44" s="708" customFormat="1" ht="13.5" customHeight="1"/>
    <row r="93" spans="2:44" s="708" customFormat="1" ht="13.5" customHeight="1"/>
    <row r="94" spans="2:44" s="708" customFormat="1" ht="13.5" customHeight="1"/>
    <row r="95" spans="2:44" s="708" customFormat="1" ht="13.5" customHeight="1"/>
    <row r="96" spans="2:44" s="708" customFormat="1" ht="13.5" customHeight="1"/>
    <row r="97" s="708" customFormat="1" ht="13.5" customHeight="1"/>
    <row r="98" s="708" customFormat="1" ht="13.5" customHeight="1"/>
    <row r="99" s="708" customFormat="1" ht="13.5" customHeight="1"/>
    <row r="100" s="708" customFormat="1" ht="13.5" customHeight="1"/>
    <row r="101" s="708" customFormat="1" ht="13.5" customHeight="1"/>
    <row r="102" s="708" customFormat="1" ht="13.5" customHeight="1"/>
    <row r="103" s="708" customFormat="1" ht="13.5" customHeight="1"/>
    <row r="104" s="708" customFormat="1" ht="13.5" customHeight="1"/>
    <row r="105" s="708" customFormat="1" ht="13.5" customHeight="1"/>
    <row r="106" s="708" customFormat="1" ht="13.5" customHeight="1"/>
    <row r="107" s="708" customFormat="1" ht="13.5" customHeight="1"/>
    <row r="108" s="708" customFormat="1" ht="13.5" customHeight="1"/>
    <row r="109" s="708" customFormat="1" ht="13.5" customHeight="1"/>
    <row r="110" s="708" customFormat="1" ht="13.5" customHeight="1"/>
    <row r="111" s="708" customFormat="1" ht="13.5" customHeight="1"/>
    <row r="112" s="708" customFormat="1" ht="13.5" customHeight="1"/>
    <row r="113" s="708" customFormat="1" ht="13.5" customHeight="1"/>
    <row r="114" s="708" customFormat="1" ht="13.5" customHeight="1"/>
    <row r="115" s="708" customFormat="1" ht="13.5" customHeight="1"/>
    <row r="116" s="708" customFormat="1" ht="13.5" customHeight="1"/>
    <row r="117" s="708" customFormat="1" ht="13.5" customHeight="1"/>
    <row r="118" s="708" customFormat="1" ht="13.5" customHeight="1"/>
    <row r="119" s="708" customFormat="1" ht="13.5" customHeight="1"/>
    <row r="120" s="708" customFormat="1" ht="13.5" customHeight="1"/>
    <row r="121" s="708" customFormat="1" ht="13.5" customHeight="1"/>
    <row r="122" s="708" customFormat="1" ht="13.5" customHeight="1"/>
    <row r="123" s="708" customFormat="1" ht="13.5" customHeight="1"/>
    <row r="124" s="708" customFormat="1" ht="13.5" customHeight="1"/>
    <row r="125" s="708" customFormat="1" ht="13.5" customHeight="1"/>
    <row r="126" s="708" customFormat="1" ht="13.5" customHeight="1"/>
    <row r="127" s="708" customFormat="1" ht="13.5" customHeight="1"/>
    <row r="128" s="708" customFormat="1" ht="13.5" customHeight="1"/>
    <row r="129" s="708" customFormat="1" ht="13.5" customHeight="1"/>
    <row r="130" s="708" customFormat="1" ht="13.5" customHeight="1"/>
    <row r="131" s="708" customFormat="1" ht="13.5" customHeight="1"/>
    <row r="132" s="708" customFormat="1" ht="13.5" customHeight="1"/>
    <row r="133" s="708" customFormat="1" ht="13.5" customHeight="1"/>
    <row r="134" s="708" customFormat="1"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sheetData>
  <mergeCells count="48">
    <mergeCell ref="H22:P23"/>
    <mergeCell ref="S22:W23"/>
    <mergeCell ref="X22:AD23"/>
    <mergeCell ref="AG22:AH23"/>
    <mergeCell ref="AI22:AP23"/>
    <mergeCell ref="AO1:AS1"/>
    <mergeCell ref="B3:AR3"/>
    <mergeCell ref="B5:AR5"/>
    <mergeCell ref="B12:AR12"/>
    <mergeCell ref="B25:AR25"/>
    <mergeCell ref="S19:W20"/>
    <mergeCell ref="X19:AD20"/>
    <mergeCell ref="AG19:AH20"/>
    <mergeCell ref="AI19:AP20"/>
    <mergeCell ref="C22:G23"/>
    <mergeCell ref="S15:W16"/>
    <mergeCell ref="X15:AD16"/>
    <mergeCell ref="AG15:AH16"/>
    <mergeCell ref="AI15:AP16"/>
    <mergeCell ref="C19:G20"/>
    <mergeCell ref="H19:P20"/>
    <mergeCell ref="C39:O39"/>
    <mergeCell ref="Q39:AC39"/>
    <mergeCell ref="B44:AR44"/>
    <mergeCell ref="C48:O48"/>
    <mergeCell ref="Q48:AC48"/>
    <mergeCell ref="C29:O29"/>
    <mergeCell ref="Q29:AC29"/>
    <mergeCell ref="AE29:AQ29"/>
    <mergeCell ref="C34:O34"/>
    <mergeCell ref="Q34:AC34"/>
    <mergeCell ref="AE34:AQ34"/>
    <mergeCell ref="C75:O75"/>
    <mergeCell ref="AA75:AM75"/>
    <mergeCell ref="C8:I10"/>
    <mergeCell ref="J8:P10"/>
    <mergeCell ref="S8:X10"/>
    <mergeCell ref="Y8:AD10"/>
    <mergeCell ref="AG8:AJ10"/>
    <mergeCell ref="AK8:AP10"/>
    <mergeCell ref="C15:G16"/>
    <mergeCell ref="H15:P16"/>
    <mergeCell ref="C57:O57"/>
    <mergeCell ref="Q57:AC57"/>
    <mergeCell ref="AE57:AQ57"/>
    <mergeCell ref="C66:O66"/>
    <mergeCell ref="Q66:AC66"/>
    <mergeCell ref="AE48:AQ48"/>
  </mergeCells>
  <phoneticPr fontId="5"/>
  <pageMargins left="0.25" right="0.25"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8849" r:id="rId4" name="チェック 1">
              <controlPr defaultSize="0" autoFill="0" autoLine="0" autoPict="0">
                <anchor moveWithCells="1">
                  <from>
                    <xdr:col>27</xdr:col>
                    <xdr:colOff>209550</xdr:colOff>
                    <xdr:row>29</xdr:row>
                    <xdr:rowOff>114300</xdr:rowOff>
                  </from>
                  <to>
                    <xdr:col>29</xdr:col>
                    <xdr:colOff>139700</xdr:colOff>
                    <xdr:row>31</xdr:row>
                    <xdr:rowOff>44450</xdr:rowOff>
                  </to>
                </anchor>
              </controlPr>
            </control>
          </mc:Choice>
        </mc:AlternateContent>
        <mc:AlternateContent xmlns:mc="http://schemas.openxmlformats.org/markup-compatibility/2006">
          <mc:Choice Requires="x14">
            <control shapeId="78850" r:id="rId5" name="チェック 2">
              <controlPr defaultSize="0" autoFill="0" autoLine="0" autoPict="0">
                <anchor moveWithCells="1">
                  <from>
                    <xdr:col>13</xdr:col>
                    <xdr:colOff>190500</xdr:colOff>
                    <xdr:row>47</xdr:row>
                    <xdr:rowOff>127000</xdr:rowOff>
                  </from>
                  <to>
                    <xdr:col>15</xdr:col>
                    <xdr:colOff>114300</xdr:colOff>
                    <xdr:row>49</xdr:row>
                    <xdr:rowOff>57150</xdr:rowOff>
                  </to>
                </anchor>
              </controlPr>
            </control>
          </mc:Choice>
        </mc:AlternateContent>
        <mc:AlternateContent xmlns:mc="http://schemas.openxmlformats.org/markup-compatibility/2006">
          <mc:Choice Requires="x14">
            <control shapeId="78851" r:id="rId6" name="チェック 3">
              <controlPr defaultSize="0" autoFill="0" autoLine="0" autoPict="0">
                <anchor moveWithCells="1">
                  <from>
                    <xdr:col>27</xdr:col>
                    <xdr:colOff>171450</xdr:colOff>
                    <xdr:row>56</xdr:row>
                    <xdr:rowOff>127000</xdr:rowOff>
                  </from>
                  <to>
                    <xdr:col>29</xdr:col>
                    <xdr:colOff>95250</xdr:colOff>
                    <xdr:row>58</xdr:row>
                    <xdr:rowOff>57150</xdr:rowOff>
                  </to>
                </anchor>
              </controlPr>
            </control>
          </mc:Choice>
        </mc:AlternateContent>
        <mc:AlternateContent xmlns:mc="http://schemas.openxmlformats.org/markup-compatibility/2006">
          <mc:Choice Requires="x14">
            <control shapeId="78852" r:id="rId7" name="チェック 4">
              <controlPr defaultSize="0" autoFill="0" autoLine="0" autoPict="0">
                <anchor moveWithCells="1">
                  <from>
                    <xdr:col>27</xdr:col>
                    <xdr:colOff>171450</xdr:colOff>
                    <xdr:row>57</xdr:row>
                    <xdr:rowOff>127000</xdr:rowOff>
                  </from>
                  <to>
                    <xdr:col>29</xdr:col>
                    <xdr:colOff>95250</xdr:colOff>
                    <xdr:row>59</xdr:row>
                    <xdr:rowOff>57150</xdr:rowOff>
                  </to>
                </anchor>
              </controlPr>
            </control>
          </mc:Choice>
        </mc:AlternateContent>
        <mc:AlternateContent xmlns:mc="http://schemas.openxmlformats.org/markup-compatibility/2006">
          <mc:Choice Requires="x14">
            <control shapeId="78853" r:id="rId8" name="チェック 5">
              <controlPr defaultSize="0" autoFill="0" autoLine="0" autoPict="0">
                <anchor moveWithCells="1">
                  <from>
                    <xdr:col>42</xdr:col>
                    <xdr:colOff>0</xdr:colOff>
                    <xdr:row>48</xdr:row>
                    <xdr:rowOff>114300</xdr:rowOff>
                  </from>
                  <to>
                    <xdr:col>43</xdr:col>
                    <xdr:colOff>146050</xdr:colOff>
                    <xdr:row>50</xdr:row>
                    <xdr:rowOff>44450</xdr:rowOff>
                  </to>
                </anchor>
              </controlPr>
            </control>
          </mc:Choice>
        </mc:AlternateContent>
        <mc:AlternateContent xmlns:mc="http://schemas.openxmlformats.org/markup-compatibility/2006">
          <mc:Choice Requires="x14">
            <control shapeId="78854" r:id="rId9" name="チェック 6">
              <controlPr defaultSize="0" autoFill="0" autoLine="0" autoPict="0">
                <anchor moveWithCells="1">
                  <from>
                    <xdr:col>42</xdr:col>
                    <xdr:colOff>0</xdr:colOff>
                    <xdr:row>56</xdr:row>
                    <xdr:rowOff>127000</xdr:rowOff>
                  </from>
                  <to>
                    <xdr:col>43</xdr:col>
                    <xdr:colOff>146050</xdr:colOff>
                    <xdr:row>58</xdr:row>
                    <xdr:rowOff>57150</xdr:rowOff>
                  </to>
                </anchor>
              </controlPr>
            </control>
          </mc:Choice>
        </mc:AlternateContent>
        <mc:AlternateContent xmlns:mc="http://schemas.openxmlformats.org/markup-compatibility/2006">
          <mc:Choice Requires="x14">
            <control shapeId="78855" r:id="rId10" name="チェック 7">
              <controlPr defaultSize="0" autoFill="0" autoLine="0" autoPict="0">
                <anchor moveWithCells="1">
                  <from>
                    <xdr:col>42</xdr:col>
                    <xdr:colOff>0</xdr:colOff>
                    <xdr:row>58</xdr:row>
                    <xdr:rowOff>133350</xdr:rowOff>
                  </from>
                  <to>
                    <xdr:col>43</xdr:col>
                    <xdr:colOff>146050</xdr:colOff>
                    <xdr:row>60</xdr:row>
                    <xdr:rowOff>63500</xdr:rowOff>
                  </to>
                </anchor>
              </controlPr>
            </control>
          </mc:Choice>
        </mc:AlternateContent>
        <mc:AlternateContent xmlns:mc="http://schemas.openxmlformats.org/markup-compatibility/2006">
          <mc:Choice Requires="x14">
            <control shapeId="78856" r:id="rId11" name="チェック 8">
              <controlPr defaultSize="0" autoFill="0" autoLine="0" autoPict="0">
                <anchor moveWithCells="1">
                  <from>
                    <xdr:col>14</xdr:col>
                    <xdr:colOff>12700</xdr:colOff>
                    <xdr:row>66</xdr:row>
                    <xdr:rowOff>133350</xdr:rowOff>
                  </from>
                  <to>
                    <xdr:col>15</xdr:col>
                    <xdr:colOff>158750</xdr:colOff>
                    <xdr:row>68</xdr:row>
                    <xdr:rowOff>63500</xdr:rowOff>
                  </to>
                </anchor>
              </controlPr>
            </control>
          </mc:Choice>
        </mc:AlternateContent>
        <mc:AlternateContent xmlns:mc="http://schemas.openxmlformats.org/markup-compatibility/2006">
          <mc:Choice Requires="x14">
            <control shapeId="78857" r:id="rId12" name="チェック 9">
              <controlPr defaultSize="0" autoFill="0" autoLine="0" autoPict="0">
                <anchor moveWithCells="1">
                  <from>
                    <xdr:col>27</xdr:col>
                    <xdr:colOff>203200</xdr:colOff>
                    <xdr:row>66</xdr:row>
                    <xdr:rowOff>127000</xdr:rowOff>
                  </from>
                  <to>
                    <xdr:col>29</xdr:col>
                    <xdr:colOff>127000</xdr:colOff>
                    <xdr:row>68</xdr:row>
                    <xdr:rowOff>57150</xdr:rowOff>
                  </to>
                </anchor>
              </controlPr>
            </control>
          </mc:Choice>
        </mc:AlternateContent>
        <mc:AlternateContent xmlns:mc="http://schemas.openxmlformats.org/markup-compatibility/2006">
          <mc:Choice Requires="x14">
            <control shapeId="78858" r:id="rId13" name="チェック 10">
              <controlPr defaultSize="0" autoFill="0" autoLine="0" autoPict="0">
                <anchor moveWithCells="1">
                  <from>
                    <xdr:col>13</xdr:col>
                    <xdr:colOff>171450</xdr:colOff>
                    <xdr:row>39</xdr:row>
                    <xdr:rowOff>133350</xdr:rowOff>
                  </from>
                  <to>
                    <xdr:col>15</xdr:col>
                    <xdr:colOff>95250</xdr:colOff>
                    <xdr:row>41</xdr:row>
                    <xdr:rowOff>63500</xdr:rowOff>
                  </to>
                </anchor>
              </controlPr>
            </control>
          </mc:Choice>
        </mc:AlternateContent>
        <mc:AlternateContent xmlns:mc="http://schemas.openxmlformats.org/markup-compatibility/2006">
          <mc:Choice Requires="x14">
            <control shapeId="78859" r:id="rId14" name="チェック 11">
              <controlPr defaultSize="0" autoFill="0" autoLine="0" autoPict="0">
                <anchor moveWithCells="1">
                  <from>
                    <xdr:col>17</xdr:col>
                    <xdr:colOff>12700</xdr:colOff>
                    <xdr:row>75</xdr:row>
                    <xdr:rowOff>133350</xdr:rowOff>
                  </from>
                  <to>
                    <xdr:col>18</xdr:col>
                    <xdr:colOff>158750</xdr:colOff>
                    <xdr:row>77</xdr:row>
                    <xdr:rowOff>63500</xdr:rowOff>
                  </to>
                </anchor>
              </controlPr>
            </control>
          </mc:Choice>
        </mc:AlternateContent>
        <mc:AlternateContent xmlns:mc="http://schemas.openxmlformats.org/markup-compatibility/2006">
          <mc:Choice Requires="x14">
            <control shapeId="78860" r:id="rId15" name="チェック 12">
              <controlPr defaultSize="0" autoFill="0" autoLine="0" autoPict="0">
                <anchor moveWithCells="1">
                  <from>
                    <xdr:col>13</xdr:col>
                    <xdr:colOff>190500</xdr:colOff>
                    <xdr:row>29</xdr:row>
                    <xdr:rowOff>114300</xdr:rowOff>
                  </from>
                  <to>
                    <xdr:col>15</xdr:col>
                    <xdr:colOff>114300</xdr:colOff>
                    <xdr:row>31</xdr:row>
                    <xdr:rowOff>44450</xdr:rowOff>
                  </to>
                </anchor>
              </controlPr>
            </control>
          </mc:Choice>
        </mc:AlternateContent>
        <mc:AlternateContent xmlns:mc="http://schemas.openxmlformats.org/markup-compatibility/2006">
          <mc:Choice Requires="x14">
            <control shapeId="78861" r:id="rId16" name="チェック 13">
              <controlPr defaultSize="0" autoFill="0" autoLine="0" autoPict="0">
                <anchor moveWithCells="1">
                  <from>
                    <xdr:col>41</xdr:col>
                    <xdr:colOff>114300</xdr:colOff>
                    <xdr:row>29</xdr:row>
                    <xdr:rowOff>133350</xdr:rowOff>
                  </from>
                  <to>
                    <xdr:col>43</xdr:col>
                    <xdr:colOff>38100</xdr:colOff>
                    <xdr:row>31</xdr:row>
                    <xdr:rowOff>63500</xdr:rowOff>
                  </to>
                </anchor>
              </controlPr>
            </control>
          </mc:Choice>
        </mc:AlternateContent>
        <mc:AlternateContent xmlns:mc="http://schemas.openxmlformats.org/markup-compatibility/2006">
          <mc:Choice Requires="x14">
            <control shapeId="78862" r:id="rId17" name="チェック 14">
              <controlPr defaultSize="0" autoFill="0" autoLine="0" autoPict="0">
                <anchor moveWithCells="1">
                  <from>
                    <xdr:col>13</xdr:col>
                    <xdr:colOff>165100</xdr:colOff>
                    <xdr:row>34</xdr:row>
                    <xdr:rowOff>127000</xdr:rowOff>
                  </from>
                  <to>
                    <xdr:col>15</xdr:col>
                    <xdr:colOff>88900</xdr:colOff>
                    <xdr:row>36</xdr:row>
                    <xdr:rowOff>57150</xdr:rowOff>
                  </to>
                </anchor>
              </controlPr>
            </control>
          </mc:Choice>
        </mc:AlternateContent>
        <mc:AlternateContent xmlns:mc="http://schemas.openxmlformats.org/markup-compatibility/2006">
          <mc:Choice Requires="x14">
            <control shapeId="78863" r:id="rId18" name="チェック 15">
              <controlPr defaultSize="0" autoFill="0" autoLine="0" autoPict="0">
                <anchor moveWithCells="1">
                  <from>
                    <xdr:col>27</xdr:col>
                    <xdr:colOff>203200</xdr:colOff>
                    <xdr:row>34</xdr:row>
                    <xdr:rowOff>127000</xdr:rowOff>
                  </from>
                  <to>
                    <xdr:col>29</xdr:col>
                    <xdr:colOff>127000</xdr:colOff>
                    <xdr:row>36</xdr:row>
                    <xdr:rowOff>57150</xdr:rowOff>
                  </to>
                </anchor>
              </controlPr>
            </control>
          </mc:Choice>
        </mc:AlternateContent>
        <mc:AlternateContent xmlns:mc="http://schemas.openxmlformats.org/markup-compatibility/2006">
          <mc:Choice Requires="x14">
            <control shapeId="78864" r:id="rId19" name="チェック 16">
              <controlPr defaultSize="0" autoFill="0" autoLine="0" autoPict="0">
                <anchor moveWithCells="1">
                  <from>
                    <xdr:col>41</xdr:col>
                    <xdr:colOff>203200</xdr:colOff>
                    <xdr:row>34</xdr:row>
                    <xdr:rowOff>127000</xdr:rowOff>
                  </from>
                  <to>
                    <xdr:col>43</xdr:col>
                    <xdr:colOff>127000</xdr:colOff>
                    <xdr:row>36</xdr:row>
                    <xdr:rowOff>57150</xdr:rowOff>
                  </to>
                </anchor>
              </controlPr>
            </control>
          </mc:Choice>
        </mc:AlternateContent>
        <mc:AlternateContent xmlns:mc="http://schemas.openxmlformats.org/markup-compatibility/2006">
          <mc:Choice Requires="x14">
            <control shapeId="78865" r:id="rId20" name="チェック 17">
              <controlPr defaultSize="0" autoFill="0" autoLine="0" autoPict="0">
                <anchor moveWithCells="1">
                  <from>
                    <xdr:col>28</xdr:col>
                    <xdr:colOff>12700</xdr:colOff>
                    <xdr:row>39</xdr:row>
                    <xdr:rowOff>107950</xdr:rowOff>
                  </from>
                  <to>
                    <xdr:col>29</xdr:col>
                    <xdr:colOff>158750</xdr:colOff>
                    <xdr:row>41</xdr:row>
                    <xdr:rowOff>38100</xdr:rowOff>
                  </to>
                </anchor>
              </controlPr>
            </control>
          </mc:Choice>
        </mc:AlternateContent>
        <mc:AlternateContent xmlns:mc="http://schemas.openxmlformats.org/markup-compatibility/2006">
          <mc:Choice Requires="x14">
            <control shapeId="78866" r:id="rId21" name="チェック 18">
              <controlPr defaultSize="0" autoFill="0" autoLine="0" autoPict="0">
                <anchor moveWithCells="1">
                  <from>
                    <xdr:col>28</xdr:col>
                    <xdr:colOff>0</xdr:colOff>
                    <xdr:row>48</xdr:row>
                    <xdr:rowOff>133350</xdr:rowOff>
                  </from>
                  <to>
                    <xdr:col>29</xdr:col>
                    <xdr:colOff>146050</xdr:colOff>
                    <xdr:row>50</xdr:row>
                    <xdr:rowOff>63500</xdr:rowOff>
                  </to>
                </anchor>
              </controlPr>
            </control>
          </mc:Choice>
        </mc:AlternateContent>
        <mc:AlternateContent xmlns:mc="http://schemas.openxmlformats.org/markup-compatibility/2006">
          <mc:Choice Requires="x14">
            <control shapeId="78867" r:id="rId22" name="チェック 19">
              <controlPr defaultSize="0" autoFill="0" autoLine="0" autoPict="0">
                <anchor moveWithCells="1">
                  <from>
                    <xdr:col>13</xdr:col>
                    <xdr:colOff>190500</xdr:colOff>
                    <xdr:row>49</xdr:row>
                    <xdr:rowOff>114300</xdr:rowOff>
                  </from>
                  <to>
                    <xdr:col>15</xdr:col>
                    <xdr:colOff>114300</xdr:colOff>
                    <xdr:row>51</xdr:row>
                    <xdr:rowOff>44450</xdr:rowOff>
                  </to>
                </anchor>
              </controlPr>
            </control>
          </mc:Choice>
        </mc:AlternateContent>
        <mc:AlternateContent xmlns:mc="http://schemas.openxmlformats.org/markup-compatibility/2006">
          <mc:Choice Requires="x14">
            <control shapeId="78868" r:id="rId23" name="チェック 20">
              <controlPr defaultSize="0" autoFill="0" autoLine="0" autoPict="0">
                <anchor moveWithCells="1">
                  <from>
                    <xdr:col>13</xdr:col>
                    <xdr:colOff>209550</xdr:colOff>
                    <xdr:row>57</xdr:row>
                    <xdr:rowOff>107950</xdr:rowOff>
                  </from>
                  <to>
                    <xdr:col>15</xdr:col>
                    <xdr:colOff>139700</xdr:colOff>
                    <xdr:row>59</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DDE9D-2273-42E7-AB62-22862CCF0F87}">
  <sheetPr>
    <pageSetUpPr fitToPage="1"/>
  </sheetPr>
  <dimension ref="B1:KI308"/>
  <sheetViews>
    <sheetView view="pageBreakPreview" zoomScale="115" zoomScaleSheetLayoutView="115" workbookViewId="0">
      <selection activeCell="H22" sqref="H22:P23"/>
    </sheetView>
  </sheetViews>
  <sheetFormatPr defaultColWidth="9" defaultRowHeight="12"/>
  <cols>
    <col min="1" max="1" width="2.36328125" style="707" customWidth="1"/>
    <col min="2" max="44" width="2.90625" style="707" customWidth="1"/>
    <col min="45" max="124" width="2.36328125" style="708" customWidth="1"/>
    <col min="125" max="295" width="9" style="708" customWidth="1"/>
    <col min="296" max="296" width="9" style="707" customWidth="1"/>
    <col min="297" max="16384" width="9" style="707"/>
  </cols>
  <sheetData>
    <row r="1" spans="2:45" s="708" customFormat="1">
      <c r="AO1" s="1611" t="s">
        <v>1222</v>
      </c>
      <c r="AP1" s="1612"/>
      <c r="AQ1" s="1612"/>
      <c r="AR1" s="1612"/>
      <c r="AS1" s="1613"/>
    </row>
    <row r="2" spans="2:45" s="708" customFormat="1" ht="3" customHeight="1"/>
    <row r="3" spans="2:45" ht="16.5">
      <c r="B3" s="1614" t="s">
        <v>1221</v>
      </c>
      <c r="C3" s="1614"/>
      <c r="D3" s="1614"/>
      <c r="E3" s="1614"/>
      <c r="F3" s="1614"/>
      <c r="G3" s="1614"/>
      <c r="H3" s="1614"/>
      <c r="I3" s="1614"/>
      <c r="J3" s="1614"/>
      <c r="K3" s="1614"/>
      <c r="L3" s="1614"/>
      <c r="M3" s="1614"/>
      <c r="N3" s="1614"/>
      <c r="O3" s="1614"/>
      <c r="P3" s="1614"/>
      <c r="Q3" s="1614"/>
      <c r="R3" s="1614"/>
      <c r="S3" s="1614"/>
      <c r="T3" s="1614"/>
      <c r="U3" s="1614"/>
      <c r="V3" s="1614"/>
      <c r="W3" s="1614"/>
      <c r="X3" s="1614"/>
      <c r="Y3" s="1614"/>
      <c r="Z3" s="1614"/>
      <c r="AA3" s="1614"/>
      <c r="AB3" s="1614"/>
      <c r="AC3" s="1614"/>
      <c r="AD3" s="1614"/>
      <c r="AE3" s="1614"/>
      <c r="AF3" s="1614"/>
      <c r="AG3" s="1614"/>
      <c r="AH3" s="1614"/>
      <c r="AI3" s="1614"/>
      <c r="AJ3" s="1614"/>
      <c r="AK3" s="1614"/>
      <c r="AL3" s="1614"/>
      <c r="AM3" s="1614"/>
      <c r="AN3" s="1614"/>
      <c r="AO3" s="1614"/>
      <c r="AP3" s="1614"/>
      <c r="AQ3" s="1614"/>
      <c r="AR3" s="1614"/>
    </row>
    <row r="4" spans="2:45" s="708" customFormat="1">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row>
    <row r="5" spans="2:45" ht="12" customHeight="1">
      <c r="B5" s="1615" t="s">
        <v>1126</v>
      </c>
      <c r="C5" s="1616"/>
      <c r="D5" s="1616"/>
      <c r="E5" s="1616"/>
      <c r="F5" s="1616"/>
      <c r="G5" s="1616"/>
      <c r="H5" s="1616"/>
      <c r="I5" s="1616"/>
      <c r="J5" s="1616"/>
      <c r="K5" s="1616"/>
      <c r="L5" s="1616"/>
      <c r="M5" s="1616"/>
      <c r="N5" s="1616"/>
      <c r="O5" s="1616"/>
      <c r="P5" s="1616"/>
      <c r="Q5" s="1616"/>
      <c r="R5" s="1616"/>
      <c r="S5" s="1616"/>
      <c r="T5" s="1616"/>
      <c r="U5" s="1616"/>
      <c r="V5" s="1616"/>
      <c r="W5" s="1616"/>
      <c r="X5" s="1616"/>
      <c r="Y5" s="1616"/>
      <c r="Z5" s="1616"/>
      <c r="AA5" s="1616"/>
      <c r="AB5" s="1616"/>
      <c r="AC5" s="1616"/>
      <c r="AD5" s="1616"/>
      <c r="AE5" s="1616"/>
      <c r="AF5" s="1616"/>
      <c r="AG5" s="1616"/>
      <c r="AH5" s="1616"/>
      <c r="AI5" s="1616"/>
      <c r="AJ5" s="1616"/>
      <c r="AK5" s="1616"/>
      <c r="AL5" s="1616"/>
      <c r="AM5" s="1616"/>
      <c r="AN5" s="1616"/>
      <c r="AO5" s="1616"/>
      <c r="AP5" s="1616"/>
      <c r="AQ5" s="1616"/>
      <c r="AR5" s="1617"/>
    </row>
    <row r="6" spans="2:45" s="708" customFormat="1" ht="5.25" customHeight="1">
      <c r="B6" s="730"/>
      <c r="AR6" s="713"/>
    </row>
    <row r="7" spans="2:45" s="708" customFormat="1" ht="13.5" customHeight="1">
      <c r="B7" s="730"/>
      <c r="C7" s="708" t="s">
        <v>1220</v>
      </c>
      <c r="AR7" s="713"/>
    </row>
    <row r="8" spans="2:45" s="708" customFormat="1" ht="11.25" customHeight="1">
      <c r="B8" s="730"/>
      <c r="C8" s="1594" t="s">
        <v>1219</v>
      </c>
      <c r="D8" s="1594"/>
      <c r="E8" s="1594"/>
      <c r="F8" s="1594"/>
      <c r="G8" s="1594"/>
      <c r="H8" s="1594"/>
      <c r="I8" s="1594"/>
      <c r="J8" s="1597"/>
      <c r="K8" s="1597"/>
      <c r="L8" s="1597"/>
      <c r="M8" s="1597"/>
      <c r="N8" s="1597"/>
      <c r="O8" s="1597"/>
      <c r="P8" s="1597"/>
      <c r="S8" s="1598" t="s">
        <v>1218</v>
      </c>
      <c r="T8" s="1598"/>
      <c r="U8" s="1598"/>
      <c r="V8" s="1598"/>
      <c r="W8" s="1598"/>
      <c r="X8" s="1598"/>
      <c r="Y8" s="1597"/>
      <c r="Z8" s="1597"/>
      <c r="AA8" s="1597"/>
      <c r="AB8" s="1597"/>
      <c r="AC8" s="1597"/>
      <c r="AD8" s="1597"/>
      <c r="AE8" s="751"/>
      <c r="AF8" s="748"/>
      <c r="AG8" s="1599" t="s">
        <v>1217</v>
      </c>
      <c r="AH8" s="1599"/>
      <c r="AI8" s="1599"/>
      <c r="AJ8" s="1600"/>
      <c r="AK8" s="1605"/>
      <c r="AL8" s="1605"/>
      <c r="AM8" s="1605"/>
      <c r="AN8" s="1605"/>
      <c r="AO8" s="1605"/>
      <c r="AP8" s="1605"/>
      <c r="AR8" s="713"/>
    </row>
    <row r="9" spans="2:45" s="708" customFormat="1" ht="11.25" customHeight="1">
      <c r="B9" s="730"/>
      <c r="C9" s="1595"/>
      <c r="D9" s="1595"/>
      <c r="E9" s="1595"/>
      <c r="F9" s="1595"/>
      <c r="G9" s="1595"/>
      <c r="H9" s="1595"/>
      <c r="I9" s="1595"/>
      <c r="J9" s="1597"/>
      <c r="K9" s="1597"/>
      <c r="L9" s="1597"/>
      <c r="M9" s="1597"/>
      <c r="N9" s="1597"/>
      <c r="O9" s="1597"/>
      <c r="P9" s="1597"/>
      <c r="R9" s="751"/>
      <c r="S9" s="1598"/>
      <c r="T9" s="1598"/>
      <c r="U9" s="1598"/>
      <c r="V9" s="1598"/>
      <c r="W9" s="1598"/>
      <c r="X9" s="1598"/>
      <c r="Y9" s="1597"/>
      <c r="Z9" s="1597"/>
      <c r="AA9" s="1597"/>
      <c r="AB9" s="1597"/>
      <c r="AC9" s="1597"/>
      <c r="AD9" s="1597"/>
      <c r="AE9" s="751"/>
      <c r="AF9" s="748"/>
      <c r="AG9" s="1601"/>
      <c r="AH9" s="1601"/>
      <c r="AI9" s="1601"/>
      <c r="AJ9" s="1602"/>
      <c r="AK9" s="1605"/>
      <c r="AL9" s="1605"/>
      <c r="AM9" s="1605"/>
      <c r="AN9" s="1605"/>
      <c r="AO9" s="1605"/>
      <c r="AP9" s="1605"/>
      <c r="AR9" s="713"/>
    </row>
    <row r="10" spans="2:45" s="708" customFormat="1" ht="11.25" customHeight="1">
      <c r="B10" s="730"/>
      <c r="C10" s="1596"/>
      <c r="D10" s="1596"/>
      <c r="E10" s="1596"/>
      <c r="F10" s="1596"/>
      <c r="G10" s="1596"/>
      <c r="H10" s="1596"/>
      <c r="I10" s="1596"/>
      <c r="J10" s="1597"/>
      <c r="K10" s="1597"/>
      <c r="L10" s="1597"/>
      <c r="M10" s="1597"/>
      <c r="N10" s="1597"/>
      <c r="O10" s="1597"/>
      <c r="P10" s="1597"/>
      <c r="Q10" s="708" t="s">
        <v>1216</v>
      </c>
      <c r="R10" s="751"/>
      <c r="S10" s="1598"/>
      <c r="T10" s="1598"/>
      <c r="U10" s="1598"/>
      <c r="V10" s="1598"/>
      <c r="W10" s="1598"/>
      <c r="X10" s="1598"/>
      <c r="Y10" s="1597"/>
      <c r="Z10" s="1597"/>
      <c r="AA10" s="1597"/>
      <c r="AB10" s="1597"/>
      <c r="AC10" s="1597"/>
      <c r="AD10" s="1597"/>
      <c r="AE10" s="708" t="s">
        <v>1166</v>
      </c>
      <c r="AF10" s="748"/>
      <c r="AG10" s="1603"/>
      <c r="AH10" s="1603"/>
      <c r="AI10" s="1603"/>
      <c r="AJ10" s="1604"/>
      <c r="AK10" s="1605"/>
      <c r="AL10" s="1605"/>
      <c r="AM10" s="1605"/>
      <c r="AN10" s="1605"/>
      <c r="AO10" s="1605"/>
      <c r="AP10" s="1605"/>
      <c r="AQ10" s="708" t="s">
        <v>1216</v>
      </c>
      <c r="AR10" s="713"/>
    </row>
    <row r="11" spans="2:45" s="708" customFormat="1" ht="6" customHeight="1">
      <c r="B11" s="730"/>
      <c r="AR11" s="713"/>
    </row>
    <row r="12" spans="2:45" ht="13.5" customHeight="1">
      <c r="B12" s="1608" t="s">
        <v>1215</v>
      </c>
      <c r="C12" s="1609"/>
      <c r="D12" s="1609"/>
      <c r="E12" s="1609"/>
      <c r="F12" s="1609"/>
      <c r="G12" s="1609"/>
      <c r="H12" s="1609"/>
      <c r="I12" s="1609"/>
      <c r="J12" s="1609"/>
      <c r="K12" s="1609"/>
      <c r="L12" s="1609"/>
      <c r="M12" s="1609"/>
      <c r="N12" s="1609"/>
      <c r="O12" s="1609"/>
      <c r="P12" s="1609"/>
      <c r="Q12" s="1609"/>
      <c r="R12" s="1609"/>
      <c r="S12" s="1609"/>
      <c r="T12" s="1609"/>
      <c r="U12" s="1609"/>
      <c r="V12" s="1609"/>
      <c r="W12" s="1609"/>
      <c r="X12" s="1609"/>
      <c r="Y12" s="1609"/>
      <c r="Z12" s="1609"/>
      <c r="AA12" s="1609"/>
      <c r="AB12" s="1609"/>
      <c r="AC12" s="1609"/>
      <c r="AD12" s="1609"/>
      <c r="AE12" s="1609"/>
      <c r="AF12" s="1609"/>
      <c r="AG12" s="1609"/>
      <c r="AH12" s="1609"/>
      <c r="AI12" s="1609"/>
      <c r="AJ12" s="1609"/>
      <c r="AK12" s="1609"/>
      <c r="AL12" s="1609"/>
      <c r="AM12" s="1609"/>
      <c r="AN12" s="1609"/>
      <c r="AO12" s="1609"/>
      <c r="AP12" s="1609"/>
      <c r="AQ12" s="1609"/>
      <c r="AR12" s="1610"/>
    </row>
    <row r="13" spans="2:45" s="708" customFormat="1" ht="17.25" customHeight="1">
      <c r="B13" s="730" t="s">
        <v>76</v>
      </c>
      <c r="C13" s="708" t="s">
        <v>1214</v>
      </c>
      <c r="AR13" s="713"/>
    </row>
    <row r="14" spans="2:45" s="708" customFormat="1" ht="13.5" customHeight="1">
      <c r="B14" s="730"/>
      <c r="C14" s="708" t="s">
        <v>1213</v>
      </c>
      <c r="AR14" s="713"/>
    </row>
    <row r="15" spans="2:45" s="708" customFormat="1" ht="13.5" customHeight="1">
      <c r="B15" s="730"/>
      <c r="C15" s="1606" t="s">
        <v>1210</v>
      </c>
      <c r="D15" s="1599"/>
      <c r="E15" s="1599"/>
      <c r="F15" s="1599"/>
      <c r="G15" s="1600"/>
      <c r="H15" s="1597"/>
      <c r="I15" s="1597"/>
      <c r="J15" s="1597"/>
      <c r="K15" s="1597"/>
      <c r="L15" s="1597"/>
      <c r="M15" s="1597"/>
      <c r="N15" s="1597"/>
      <c r="O15" s="1597"/>
      <c r="P15" s="1597"/>
      <c r="S15" s="1606" t="s">
        <v>1209</v>
      </c>
      <c r="T15" s="1599"/>
      <c r="U15" s="1599"/>
      <c r="V15" s="1599"/>
      <c r="W15" s="1600"/>
      <c r="X15" s="1618"/>
      <c r="Y15" s="1619"/>
      <c r="Z15" s="1619"/>
      <c r="AA15" s="1619"/>
      <c r="AB15" s="1619"/>
      <c r="AC15" s="1619"/>
      <c r="AD15" s="1620"/>
      <c r="AG15" s="1624" t="s">
        <v>1208</v>
      </c>
      <c r="AH15" s="1624"/>
      <c r="AI15" s="1625"/>
      <c r="AJ15" s="1625"/>
      <c r="AK15" s="1625"/>
      <c r="AL15" s="1625"/>
      <c r="AM15" s="1625"/>
      <c r="AN15" s="1625"/>
      <c r="AO15" s="1625"/>
      <c r="AP15" s="1625"/>
      <c r="AR15" s="713"/>
    </row>
    <row r="16" spans="2:45" s="708" customFormat="1" ht="13.5" customHeight="1">
      <c r="B16" s="730"/>
      <c r="C16" s="1607"/>
      <c r="D16" s="1603"/>
      <c r="E16" s="1603"/>
      <c r="F16" s="1603"/>
      <c r="G16" s="1604"/>
      <c r="H16" s="1597"/>
      <c r="I16" s="1597"/>
      <c r="J16" s="1597"/>
      <c r="K16" s="1597"/>
      <c r="L16" s="1597"/>
      <c r="M16" s="1597"/>
      <c r="N16" s="1597"/>
      <c r="O16" s="1597"/>
      <c r="P16" s="1597"/>
      <c r="Q16" s="749" t="s">
        <v>1207</v>
      </c>
      <c r="S16" s="1607"/>
      <c r="T16" s="1603"/>
      <c r="U16" s="1603"/>
      <c r="V16" s="1603"/>
      <c r="W16" s="1604"/>
      <c r="X16" s="1621"/>
      <c r="Y16" s="1622"/>
      <c r="Z16" s="1622"/>
      <c r="AA16" s="1622"/>
      <c r="AB16" s="1622"/>
      <c r="AC16" s="1622"/>
      <c r="AD16" s="1623"/>
      <c r="AE16" s="708" t="s">
        <v>1207</v>
      </c>
      <c r="AG16" s="1624"/>
      <c r="AH16" s="1624"/>
      <c r="AI16" s="1625"/>
      <c r="AJ16" s="1625"/>
      <c r="AK16" s="1625"/>
      <c r="AL16" s="1625"/>
      <c r="AM16" s="1625"/>
      <c r="AN16" s="1625"/>
      <c r="AO16" s="1625"/>
      <c r="AP16" s="1625"/>
      <c r="AQ16" s="708" t="s">
        <v>1207</v>
      </c>
      <c r="AR16" s="713"/>
    </row>
    <row r="17" spans="2:44" s="708" customFormat="1" ht="4.5" customHeight="1">
      <c r="B17" s="730"/>
      <c r="I17" s="750"/>
      <c r="S17" s="750"/>
      <c r="T17" s="750"/>
      <c r="U17" s="750"/>
      <c r="V17" s="750"/>
      <c r="AR17" s="713"/>
    </row>
    <row r="18" spans="2:44" s="708" customFormat="1" ht="13.5" customHeight="1">
      <c r="B18" s="730"/>
      <c r="C18" s="708" t="s">
        <v>1212</v>
      </c>
      <c r="AR18" s="713"/>
    </row>
    <row r="19" spans="2:44" s="708" customFormat="1" ht="13.5" customHeight="1">
      <c r="B19" s="730"/>
      <c r="C19" s="1606" t="s">
        <v>1210</v>
      </c>
      <c r="D19" s="1599"/>
      <c r="E19" s="1599"/>
      <c r="F19" s="1599"/>
      <c r="G19" s="1600"/>
      <c r="H19" s="1597"/>
      <c r="I19" s="1597"/>
      <c r="J19" s="1597"/>
      <c r="K19" s="1597"/>
      <c r="L19" s="1597"/>
      <c r="M19" s="1597"/>
      <c r="N19" s="1597"/>
      <c r="O19" s="1597"/>
      <c r="P19" s="1597"/>
      <c r="S19" s="1606" t="s">
        <v>1209</v>
      </c>
      <c r="T19" s="1599"/>
      <c r="U19" s="1599"/>
      <c r="V19" s="1599"/>
      <c r="W19" s="1600"/>
      <c r="X19" s="1618"/>
      <c r="Y19" s="1619"/>
      <c r="Z19" s="1619"/>
      <c r="AA19" s="1619"/>
      <c r="AB19" s="1619"/>
      <c r="AC19" s="1619"/>
      <c r="AD19" s="1620"/>
      <c r="AG19" s="1624" t="s">
        <v>1208</v>
      </c>
      <c r="AH19" s="1624"/>
      <c r="AI19" s="1625"/>
      <c r="AJ19" s="1625"/>
      <c r="AK19" s="1625"/>
      <c r="AL19" s="1625"/>
      <c r="AM19" s="1625"/>
      <c r="AN19" s="1625"/>
      <c r="AO19" s="1625"/>
      <c r="AP19" s="1625"/>
      <c r="AR19" s="713"/>
    </row>
    <row r="20" spans="2:44" s="708" customFormat="1" ht="13.5" customHeight="1">
      <c r="B20" s="730"/>
      <c r="C20" s="1607"/>
      <c r="D20" s="1603"/>
      <c r="E20" s="1603"/>
      <c r="F20" s="1603"/>
      <c r="G20" s="1604"/>
      <c r="H20" s="1597"/>
      <c r="I20" s="1597"/>
      <c r="J20" s="1597"/>
      <c r="K20" s="1597"/>
      <c r="L20" s="1597"/>
      <c r="M20" s="1597"/>
      <c r="N20" s="1597"/>
      <c r="O20" s="1597"/>
      <c r="P20" s="1597"/>
      <c r="Q20" s="749" t="s">
        <v>1207</v>
      </c>
      <c r="S20" s="1607"/>
      <c r="T20" s="1603"/>
      <c r="U20" s="1603"/>
      <c r="V20" s="1603"/>
      <c r="W20" s="1604"/>
      <c r="X20" s="1621"/>
      <c r="Y20" s="1622"/>
      <c r="Z20" s="1622"/>
      <c r="AA20" s="1622"/>
      <c r="AB20" s="1622"/>
      <c r="AC20" s="1622"/>
      <c r="AD20" s="1623"/>
      <c r="AE20" s="708" t="s">
        <v>1207</v>
      </c>
      <c r="AG20" s="1624"/>
      <c r="AH20" s="1624"/>
      <c r="AI20" s="1625"/>
      <c r="AJ20" s="1625"/>
      <c r="AK20" s="1625"/>
      <c r="AL20" s="1625"/>
      <c r="AM20" s="1625"/>
      <c r="AN20" s="1625"/>
      <c r="AO20" s="1625"/>
      <c r="AP20" s="1625"/>
      <c r="AQ20" s="708" t="s">
        <v>1207</v>
      </c>
      <c r="AR20" s="713"/>
    </row>
    <row r="21" spans="2:44" s="708" customFormat="1" ht="13.5" customHeight="1">
      <c r="B21" s="730"/>
      <c r="C21" s="708" t="s">
        <v>1211</v>
      </c>
      <c r="S21" s="750"/>
      <c r="T21" s="750"/>
      <c r="U21" s="750"/>
      <c r="V21" s="750"/>
      <c r="AR21" s="713"/>
    </row>
    <row r="22" spans="2:44" s="708" customFormat="1" ht="13.5" customHeight="1">
      <c r="B22" s="730"/>
      <c r="C22" s="1606" t="s">
        <v>1210</v>
      </c>
      <c r="D22" s="1599"/>
      <c r="E22" s="1599"/>
      <c r="F22" s="1599"/>
      <c r="G22" s="1600"/>
      <c r="H22" s="1597"/>
      <c r="I22" s="1597"/>
      <c r="J22" s="1597"/>
      <c r="K22" s="1597"/>
      <c r="L22" s="1597"/>
      <c r="M22" s="1597"/>
      <c r="N22" s="1597"/>
      <c r="O22" s="1597"/>
      <c r="P22" s="1597"/>
      <c r="R22" s="748"/>
      <c r="S22" s="1606" t="s">
        <v>1209</v>
      </c>
      <c r="T22" s="1599"/>
      <c r="U22" s="1599"/>
      <c r="V22" s="1599"/>
      <c r="W22" s="1600"/>
      <c r="X22" s="1618"/>
      <c r="Y22" s="1619"/>
      <c r="Z22" s="1619"/>
      <c r="AA22" s="1619"/>
      <c r="AB22" s="1619"/>
      <c r="AC22" s="1619"/>
      <c r="AD22" s="1620"/>
      <c r="AE22" s="747"/>
      <c r="AF22" s="747"/>
      <c r="AG22" s="1624" t="s">
        <v>1208</v>
      </c>
      <c r="AH22" s="1624"/>
      <c r="AI22" s="1625"/>
      <c r="AJ22" s="1625"/>
      <c r="AK22" s="1625"/>
      <c r="AL22" s="1625"/>
      <c r="AM22" s="1625"/>
      <c r="AN22" s="1625"/>
      <c r="AO22" s="1625"/>
      <c r="AP22" s="1625"/>
      <c r="AR22" s="713"/>
    </row>
    <row r="23" spans="2:44" s="708" customFormat="1" ht="13.5" customHeight="1">
      <c r="B23" s="730"/>
      <c r="C23" s="1607"/>
      <c r="D23" s="1603"/>
      <c r="E23" s="1603"/>
      <c r="F23" s="1603"/>
      <c r="G23" s="1604"/>
      <c r="H23" s="1597"/>
      <c r="I23" s="1597"/>
      <c r="J23" s="1597"/>
      <c r="K23" s="1597"/>
      <c r="L23" s="1597"/>
      <c r="M23" s="1597"/>
      <c r="N23" s="1597"/>
      <c r="O23" s="1597"/>
      <c r="P23" s="1597"/>
      <c r="Q23" s="749" t="s">
        <v>1207</v>
      </c>
      <c r="R23" s="748"/>
      <c r="S23" s="1607"/>
      <c r="T23" s="1603"/>
      <c r="U23" s="1603"/>
      <c r="V23" s="1603"/>
      <c r="W23" s="1604"/>
      <c r="X23" s="1621"/>
      <c r="Y23" s="1622"/>
      <c r="Z23" s="1622"/>
      <c r="AA23" s="1622"/>
      <c r="AB23" s="1622"/>
      <c r="AC23" s="1622"/>
      <c r="AD23" s="1623"/>
      <c r="AE23" s="708" t="s">
        <v>1207</v>
      </c>
      <c r="AF23" s="747"/>
      <c r="AG23" s="1624"/>
      <c r="AH23" s="1624"/>
      <c r="AI23" s="1625"/>
      <c r="AJ23" s="1625"/>
      <c r="AK23" s="1625"/>
      <c r="AL23" s="1625"/>
      <c r="AM23" s="1625"/>
      <c r="AN23" s="1625"/>
      <c r="AO23" s="1625"/>
      <c r="AP23" s="1625"/>
      <c r="AQ23" s="708" t="s">
        <v>1207</v>
      </c>
      <c r="AR23" s="713"/>
    </row>
    <row r="24" spans="2:44" s="708" customFormat="1" ht="6" customHeight="1">
      <c r="B24" s="712"/>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0"/>
    </row>
    <row r="25" spans="2:44" ht="13.5" customHeight="1">
      <c r="B25" s="1608" t="s">
        <v>1206</v>
      </c>
      <c r="C25" s="1609"/>
      <c r="D25" s="1609"/>
      <c r="E25" s="1609"/>
      <c r="F25" s="1609"/>
      <c r="G25" s="1609"/>
      <c r="H25" s="1609"/>
      <c r="I25" s="1609"/>
      <c r="J25" s="1609"/>
      <c r="K25" s="1609"/>
      <c r="L25" s="1609"/>
      <c r="M25" s="1609"/>
      <c r="N25" s="1609"/>
      <c r="O25" s="1609"/>
      <c r="P25" s="1609"/>
      <c r="Q25" s="1609"/>
      <c r="R25" s="1609"/>
      <c r="S25" s="1609"/>
      <c r="T25" s="1609"/>
      <c r="U25" s="1609"/>
      <c r="V25" s="1609"/>
      <c r="W25" s="1609"/>
      <c r="X25" s="1609"/>
      <c r="Y25" s="1609"/>
      <c r="Z25" s="1609"/>
      <c r="AA25" s="1609"/>
      <c r="AB25" s="1609"/>
      <c r="AC25" s="1609"/>
      <c r="AD25" s="1609"/>
      <c r="AE25" s="1609"/>
      <c r="AF25" s="1609"/>
      <c r="AG25" s="1609"/>
      <c r="AH25" s="1609"/>
      <c r="AI25" s="1609"/>
      <c r="AJ25" s="1609"/>
      <c r="AK25" s="1609"/>
      <c r="AL25" s="1609"/>
      <c r="AM25" s="1609"/>
      <c r="AN25" s="1609"/>
      <c r="AO25" s="1609"/>
      <c r="AP25" s="1609"/>
      <c r="AQ25" s="1609"/>
      <c r="AR25" s="1610"/>
    </row>
    <row r="26" spans="2:44" s="708" customFormat="1" ht="6.75" customHeight="1">
      <c r="B26" s="718"/>
      <c r="C26" s="714"/>
      <c r="D26" s="714"/>
      <c r="E26" s="714"/>
      <c r="F26" s="714"/>
      <c r="G26" s="714"/>
      <c r="H26" s="714"/>
      <c r="I26" s="714"/>
      <c r="J26" s="714"/>
      <c r="K26" s="714"/>
      <c r="L26" s="714"/>
      <c r="M26" s="714"/>
      <c r="N26" s="714"/>
      <c r="O26" s="714"/>
      <c r="P26" s="714"/>
      <c r="Q26" s="714"/>
      <c r="R26" s="714"/>
      <c r="S26" s="714"/>
      <c r="T26" s="714"/>
      <c r="U26" s="714"/>
      <c r="V26" s="714"/>
      <c r="W26" s="714"/>
      <c r="X26" s="714"/>
      <c r="Y26" s="714"/>
      <c r="Z26" s="714"/>
      <c r="AA26" s="714"/>
      <c r="AB26" s="714"/>
      <c r="AC26" s="714"/>
      <c r="AD26" s="714"/>
      <c r="AE26" s="714"/>
      <c r="AF26" s="714"/>
      <c r="AG26" s="714"/>
      <c r="AH26" s="714"/>
      <c r="AI26" s="714"/>
      <c r="AJ26" s="714"/>
      <c r="AK26" s="714"/>
      <c r="AL26" s="714"/>
      <c r="AM26" s="714"/>
      <c r="AN26" s="714"/>
      <c r="AO26" s="714"/>
      <c r="AP26" s="714"/>
      <c r="AQ26" s="714"/>
      <c r="AR26" s="725"/>
    </row>
    <row r="27" spans="2:44" s="708" customFormat="1" ht="13.5" customHeight="1">
      <c r="B27" s="730"/>
      <c r="C27" s="708" t="s">
        <v>1205</v>
      </c>
      <c r="AR27" s="713"/>
    </row>
    <row r="28" spans="2:44" s="708" customFormat="1" ht="10.5" customHeight="1">
      <c r="B28" s="730"/>
      <c r="AR28" s="713"/>
    </row>
    <row r="29" spans="2:44" s="708" customFormat="1" ht="13.5" customHeight="1">
      <c r="B29" s="730"/>
      <c r="C29" s="1593" t="s">
        <v>1087</v>
      </c>
      <c r="D29" s="1593"/>
      <c r="E29" s="1593"/>
      <c r="F29" s="1593"/>
      <c r="G29" s="1593"/>
      <c r="H29" s="1593"/>
      <c r="I29" s="1593"/>
      <c r="J29" s="1593"/>
      <c r="K29" s="1593"/>
      <c r="L29" s="1593"/>
      <c r="M29" s="1593"/>
      <c r="N29" s="1593"/>
      <c r="O29" s="1593"/>
      <c r="Q29" s="1593" t="s">
        <v>1086</v>
      </c>
      <c r="R29" s="1593"/>
      <c r="S29" s="1593"/>
      <c r="T29" s="1593"/>
      <c r="U29" s="1593"/>
      <c r="V29" s="1593"/>
      <c r="W29" s="1593"/>
      <c r="X29" s="1593"/>
      <c r="Y29" s="1593"/>
      <c r="Z29" s="1593"/>
      <c r="AA29" s="1593"/>
      <c r="AB29" s="1593"/>
      <c r="AC29" s="1593"/>
      <c r="AE29" s="1593" t="s">
        <v>1204</v>
      </c>
      <c r="AF29" s="1593"/>
      <c r="AG29" s="1593"/>
      <c r="AH29" s="1593"/>
      <c r="AI29" s="1593"/>
      <c r="AJ29" s="1593"/>
      <c r="AK29" s="1593"/>
      <c r="AL29" s="1593"/>
      <c r="AM29" s="1593"/>
      <c r="AN29" s="1593"/>
      <c r="AO29" s="1593"/>
      <c r="AP29" s="1593"/>
      <c r="AQ29" s="1593"/>
      <c r="AR29" s="713"/>
    </row>
    <row r="30" spans="2:44" s="708" customFormat="1" ht="13.5" customHeight="1">
      <c r="B30" s="730"/>
      <c r="C30" s="724" t="s">
        <v>1203</v>
      </c>
      <c r="D30" s="723"/>
      <c r="E30" s="723"/>
      <c r="F30" s="723"/>
      <c r="G30" s="723"/>
      <c r="H30" s="723"/>
      <c r="I30" s="723"/>
      <c r="J30" s="723"/>
      <c r="K30" s="723"/>
      <c r="L30" s="723"/>
      <c r="M30" s="723"/>
      <c r="N30" s="723"/>
      <c r="O30" s="722"/>
      <c r="Q30" s="746" t="s">
        <v>1202</v>
      </c>
      <c r="R30" s="723"/>
      <c r="S30" s="723"/>
      <c r="T30" s="723"/>
      <c r="U30" s="723"/>
      <c r="V30" s="723"/>
      <c r="W30" s="723"/>
      <c r="X30" s="723"/>
      <c r="Y30" s="723"/>
      <c r="Z30" s="723"/>
      <c r="AA30" s="723"/>
      <c r="AB30" s="723"/>
      <c r="AC30" s="722"/>
      <c r="AE30" s="724" t="s">
        <v>1201</v>
      </c>
      <c r="AF30" s="723"/>
      <c r="AG30" s="723"/>
      <c r="AH30" s="723"/>
      <c r="AI30" s="723"/>
      <c r="AJ30" s="723"/>
      <c r="AK30" s="723"/>
      <c r="AL30" s="723"/>
      <c r="AM30" s="723"/>
      <c r="AN30" s="723"/>
      <c r="AO30" s="723"/>
      <c r="AP30" s="723"/>
      <c r="AQ30" s="722"/>
      <c r="AR30" s="713"/>
    </row>
    <row r="31" spans="2:44" s="708" customFormat="1" ht="13.5" customHeight="1">
      <c r="B31" s="730"/>
      <c r="C31" s="721" t="s">
        <v>1200</v>
      </c>
      <c r="D31" s="720"/>
      <c r="E31" s="720"/>
      <c r="F31" s="720"/>
      <c r="G31" s="720"/>
      <c r="H31" s="720"/>
      <c r="I31" s="720"/>
      <c r="J31" s="720"/>
      <c r="K31" s="720"/>
      <c r="L31" s="720"/>
      <c r="M31" s="720"/>
      <c r="N31" s="720"/>
      <c r="O31" s="719"/>
      <c r="Q31" s="732" t="s">
        <v>1199</v>
      </c>
      <c r="R31" s="720"/>
      <c r="S31" s="720"/>
      <c r="T31" s="720"/>
      <c r="U31" s="720"/>
      <c r="V31" s="720"/>
      <c r="W31" s="720"/>
      <c r="X31" s="720"/>
      <c r="Y31" s="720"/>
      <c r="Z31" s="720"/>
      <c r="AA31" s="720"/>
      <c r="AB31" s="720"/>
      <c r="AC31" s="719"/>
      <c r="AE31" s="721" t="s">
        <v>1198</v>
      </c>
      <c r="AF31" s="720"/>
      <c r="AG31" s="720"/>
      <c r="AH31" s="720"/>
      <c r="AI31" s="720"/>
      <c r="AJ31" s="720"/>
      <c r="AK31" s="720"/>
      <c r="AL31" s="720"/>
      <c r="AM31" s="720"/>
      <c r="AN31" s="720"/>
      <c r="AO31" s="720"/>
      <c r="AP31" s="720"/>
      <c r="AQ31" s="719"/>
      <c r="AR31" s="713"/>
    </row>
    <row r="32" spans="2:44" s="708" customFormat="1" ht="13.5" customHeight="1">
      <c r="B32" s="730"/>
      <c r="C32" s="717"/>
      <c r="D32" s="716"/>
      <c r="E32" s="716"/>
      <c r="F32" s="716"/>
      <c r="G32" s="716"/>
      <c r="H32" s="716"/>
      <c r="I32" s="716"/>
      <c r="J32" s="716"/>
      <c r="K32" s="716"/>
      <c r="L32" s="716"/>
      <c r="M32" s="716"/>
      <c r="N32" s="716"/>
      <c r="O32" s="715"/>
      <c r="Q32" s="717"/>
      <c r="R32" s="716"/>
      <c r="S32" s="716"/>
      <c r="T32" s="716"/>
      <c r="U32" s="716"/>
      <c r="V32" s="716"/>
      <c r="W32" s="716"/>
      <c r="X32" s="716"/>
      <c r="Y32" s="716"/>
      <c r="Z32" s="716"/>
      <c r="AA32" s="716"/>
      <c r="AB32" s="716"/>
      <c r="AC32" s="715"/>
      <c r="AE32" s="717"/>
      <c r="AF32" s="716"/>
      <c r="AG32" s="735"/>
      <c r="AH32" s="735"/>
      <c r="AI32" s="735"/>
      <c r="AJ32" s="716"/>
      <c r="AK32" s="735"/>
      <c r="AL32" s="735"/>
      <c r="AM32" s="735"/>
      <c r="AN32" s="735"/>
      <c r="AO32" s="735"/>
      <c r="AP32" s="735"/>
      <c r="AQ32" s="734"/>
      <c r="AR32" s="713"/>
    </row>
    <row r="33" spans="2:44" s="708" customFormat="1" ht="13.5" customHeight="1">
      <c r="B33" s="730"/>
      <c r="AR33" s="713"/>
    </row>
    <row r="34" spans="2:44" s="708" customFormat="1" ht="13.5" customHeight="1">
      <c r="B34" s="730"/>
      <c r="C34" s="1593" t="s">
        <v>1197</v>
      </c>
      <c r="D34" s="1593"/>
      <c r="E34" s="1593"/>
      <c r="F34" s="1593"/>
      <c r="G34" s="1593"/>
      <c r="H34" s="1593"/>
      <c r="I34" s="1593"/>
      <c r="J34" s="1593"/>
      <c r="K34" s="1593"/>
      <c r="L34" s="1593"/>
      <c r="M34" s="1593"/>
      <c r="N34" s="1593"/>
      <c r="O34" s="1593"/>
      <c r="Q34" s="1593" t="s">
        <v>1080</v>
      </c>
      <c r="R34" s="1593"/>
      <c r="S34" s="1593"/>
      <c r="T34" s="1593"/>
      <c r="U34" s="1593"/>
      <c r="V34" s="1593"/>
      <c r="W34" s="1593"/>
      <c r="X34" s="1593"/>
      <c r="Y34" s="1593"/>
      <c r="Z34" s="1593"/>
      <c r="AA34" s="1593"/>
      <c r="AB34" s="1593"/>
      <c r="AC34" s="1593"/>
      <c r="AE34" s="1593" t="s">
        <v>1196</v>
      </c>
      <c r="AF34" s="1593"/>
      <c r="AG34" s="1593"/>
      <c r="AH34" s="1593"/>
      <c r="AI34" s="1593"/>
      <c r="AJ34" s="1593"/>
      <c r="AK34" s="1593"/>
      <c r="AL34" s="1593"/>
      <c r="AM34" s="1593"/>
      <c r="AN34" s="1593"/>
      <c r="AO34" s="1593"/>
      <c r="AP34" s="1593"/>
      <c r="AQ34" s="1593"/>
      <c r="AR34" s="713"/>
    </row>
    <row r="35" spans="2:44" s="708" customFormat="1" ht="13.5" customHeight="1">
      <c r="B35" s="730"/>
      <c r="C35" s="745" t="s">
        <v>1195</v>
      </c>
      <c r="D35" s="723"/>
      <c r="E35" s="723"/>
      <c r="F35" s="723"/>
      <c r="G35" s="723"/>
      <c r="H35" s="723"/>
      <c r="I35" s="723"/>
      <c r="J35" s="723"/>
      <c r="K35" s="723"/>
      <c r="L35" s="723"/>
      <c r="M35" s="723"/>
      <c r="N35" s="723"/>
      <c r="O35" s="722"/>
      <c r="Q35" s="724" t="s">
        <v>1194</v>
      </c>
      <c r="R35" s="723"/>
      <c r="S35" s="723"/>
      <c r="T35" s="723"/>
      <c r="U35" s="723"/>
      <c r="V35" s="723"/>
      <c r="W35" s="723"/>
      <c r="X35" s="723"/>
      <c r="Y35" s="723"/>
      <c r="Z35" s="723"/>
      <c r="AA35" s="723"/>
      <c r="AB35" s="723"/>
      <c r="AC35" s="722"/>
      <c r="AE35" s="724" t="s">
        <v>1193</v>
      </c>
      <c r="AF35" s="723"/>
      <c r="AG35" s="723"/>
      <c r="AH35" s="723"/>
      <c r="AI35" s="723"/>
      <c r="AJ35" s="723"/>
      <c r="AK35" s="723"/>
      <c r="AL35" s="723"/>
      <c r="AM35" s="723"/>
      <c r="AN35" s="723"/>
      <c r="AO35" s="723"/>
      <c r="AP35" s="723"/>
      <c r="AQ35" s="722"/>
      <c r="AR35" s="713"/>
    </row>
    <row r="36" spans="2:44" s="708" customFormat="1" ht="13.5" customHeight="1">
      <c r="B36" s="730"/>
      <c r="C36" s="744" t="s">
        <v>1189</v>
      </c>
      <c r="D36" s="720"/>
      <c r="E36" s="720"/>
      <c r="F36" s="720"/>
      <c r="G36" s="720"/>
      <c r="H36" s="720"/>
      <c r="I36" s="720"/>
      <c r="J36" s="720"/>
      <c r="K36" s="720"/>
      <c r="L36" s="720"/>
      <c r="M36" s="720"/>
      <c r="N36" s="720"/>
      <c r="O36" s="719"/>
      <c r="Q36" s="721" t="s">
        <v>1189</v>
      </c>
      <c r="R36" s="720"/>
      <c r="S36" s="720"/>
      <c r="T36" s="720"/>
      <c r="U36" s="720"/>
      <c r="V36" s="720"/>
      <c r="W36" s="720"/>
      <c r="X36" s="720"/>
      <c r="Y36" s="720"/>
      <c r="Z36" s="720"/>
      <c r="AA36" s="720"/>
      <c r="AB36" s="720"/>
      <c r="AC36" s="719"/>
      <c r="AE36" s="721" t="s">
        <v>1189</v>
      </c>
      <c r="AF36" s="720"/>
      <c r="AG36" s="720"/>
      <c r="AH36" s="720"/>
      <c r="AI36" s="720"/>
      <c r="AJ36" s="720"/>
      <c r="AK36" s="720"/>
      <c r="AL36" s="720"/>
      <c r="AM36" s="720"/>
      <c r="AN36" s="720"/>
      <c r="AO36" s="720"/>
      <c r="AP36" s="720"/>
      <c r="AQ36" s="719"/>
      <c r="AR36" s="713"/>
    </row>
    <row r="37" spans="2:44" s="708" customFormat="1" ht="13.5" customHeight="1">
      <c r="B37" s="730"/>
      <c r="C37" s="717"/>
      <c r="D37" s="716"/>
      <c r="E37" s="735"/>
      <c r="F37" s="735"/>
      <c r="G37" s="735"/>
      <c r="H37" s="735"/>
      <c r="I37" s="735"/>
      <c r="J37" s="735"/>
      <c r="K37" s="735"/>
      <c r="L37" s="735"/>
      <c r="M37" s="735"/>
      <c r="N37" s="735"/>
      <c r="O37" s="734"/>
      <c r="Q37" s="717"/>
      <c r="R37" s="716"/>
      <c r="S37" s="716"/>
      <c r="T37" s="716"/>
      <c r="U37" s="716"/>
      <c r="V37" s="716"/>
      <c r="W37" s="716"/>
      <c r="X37" s="716"/>
      <c r="Y37" s="716"/>
      <c r="Z37" s="716"/>
      <c r="AA37" s="716"/>
      <c r="AB37" s="716"/>
      <c r="AC37" s="715"/>
      <c r="AE37" s="717"/>
      <c r="AF37" s="716"/>
      <c r="AG37" s="716"/>
      <c r="AH37" s="716"/>
      <c r="AI37" s="716"/>
      <c r="AJ37" s="716"/>
      <c r="AK37" s="716"/>
      <c r="AL37" s="716"/>
      <c r="AM37" s="716"/>
      <c r="AN37" s="716"/>
      <c r="AO37" s="716"/>
      <c r="AP37" s="716"/>
      <c r="AQ37" s="715"/>
      <c r="AR37" s="713"/>
    </row>
    <row r="38" spans="2:44" s="708" customFormat="1" ht="13.5" customHeight="1">
      <c r="B38" s="730"/>
      <c r="AR38" s="713"/>
    </row>
    <row r="39" spans="2:44" s="708" customFormat="1" ht="13.5" customHeight="1">
      <c r="B39" s="730"/>
      <c r="C39" s="1593" t="s">
        <v>1075</v>
      </c>
      <c r="D39" s="1593"/>
      <c r="E39" s="1593"/>
      <c r="F39" s="1593"/>
      <c r="G39" s="1593"/>
      <c r="H39" s="1593"/>
      <c r="I39" s="1593"/>
      <c r="J39" s="1593"/>
      <c r="K39" s="1593"/>
      <c r="L39" s="1593"/>
      <c r="M39" s="1593"/>
      <c r="N39" s="1593"/>
      <c r="O39" s="1593"/>
      <c r="Q39" s="1593" t="s">
        <v>1073</v>
      </c>
      <c r="R39" s="1593"/>
      <c r="S39" s="1593"/>
      <c r="T39" s="1593"/>
      <c r="U39" s="1593"/>
      <c r="V39" s="1593"/>
      <c r="W39" s="1593"/>
      <c r="X39" s="1593"/>
      <c r="Y39" s="1593"/>
      <c r="Z39" s="1593"/>
      <c r="AA39" s="1593"/>
      <c r="AB39" s="1593"/>
      <c r="AC39" s="1593"/>
      <c r="AR39" s="713"/>
    </row>
    <row r="40" spans="2:44" s="708" customFormat="1" ht="13.5" customHeight="1">
      <c r="B40" s="730"/>
      <c r="C40" s="733" t="s">
        <v>1192</v>
      </c>
      <c r="D40" s="723"/>
      <c r="E40" s="723"/>
      <c r="F40" s="723"/>
      <c r="G40" s="723"/>
      <c r="H40" s="723"/>
      <c r="I40" s="723"/>
      <c r="J40" s="723"/>
      <c r="K40" s="723"/>
      <c r="L40" s="723"/>
      <c r="M40" s="723"/>
      <c r="N40" s="723"/>
      <c r="O40" s="722"/>
      <c r="Q40" s="724" t="s">
        <v>1191</v>
      </c>
      <c r="R40" s="723"/>
      <c r="S40" s="723"/>
      <c r="T40" s="723"/>
      <c r="U40" s="723"/>
      <c r="V40" s="723"/>
      <c r="W40" s="723"/>
      <c r="X40" s="723"/>
      <c r="Y40" s="723"/>
      <c r="Z40" s="723"/>
      <c r="AA40" s="723"/>
      <c r="AB40" s="723"/>
      <c r="AC40" s="722"/>
      <c r="AR40" s="713"/>
    </row>
    <row r="41" spans="2:44" s="708" customFormat="1" ht="13.5" customHeight="1">
      <c r="B41" s="730"/>
      <c r="C41" s="721" t="s">
        <v>1190</v>
      </c>
      <c r="D41" s="720"/>
      <c r="E41" s="720"/>
      <c r="F41" s="720"/>
      <c r="G41" s="720"/>
      <c r="H41" s="720"/>
      <c r="I41" s="720"/>
      <c r="J41" s="720"/>
      <c r="K41" s="720"/>
      <c r="L41" s="720"/>
      <c r="M41" s="720"/>
      <c r="N41" s="720"/>
      <c r="O41" s="719"/>
      <c r="Q41" s="721" t="s">
        <v>1189</v>
      </c>
      <c r="R41" s="720"/>
      <c r="S41" s="720"/>
      <c r="T41" s="720"/>
      <c r="U41" s="720"/>
      <c r="V41" s="720"/>
      <c r="W41" s="720"/>
      <c r="X41" s="720"/>
      <c r="Y41" s="720"/>
      <c r="Z41" s="720"/>
      <c r="AA41" s="720"/>
      <c r="AB41" s="720"/>
      <c r="AC41" s="719"/>
      <c r="AR41" s="713"/>
    </row>
    <row r="42" spans="2:44" s="708" customFormat="1" ht="13.5" customHeight="1">
      <c r="B42" s="730"/>
      <c r="C42" s="717"/>
      <c r="D42" s="716"/>
      <c r="E42" s="716"/>
      <c r="F42" s="716"/>
      <c r="G42" s="716"/>
      <c r="H42" s="716"/>
      <c r="I42" s="716"/>
      <c r="J42" s="716"/>
      <c r="K42" s="716"/>
      <c r="L42" s="716"/>
      <c r="M42" s="716"/>
      <c r="N42" s="716"/>
      <c r="O42" s="715"/>
      <c r="Q42" s="717"/>
      <c r="R42" s="716"/>
      <c r="S42" s="716"/>
      <c r="T42" s="716"/>
      <c r="U42" s="716"/>
      <c r="V42" s="716"/>
      <c r="W42" s="716"/>
      <c r="X42" s="716"/>
      <c r="Y42" s="716"/>
      <c r="Z42" s="716"/>
      <c r="AA42" s="716"/>
      <c r="AB42" s="716"/>
      <c r="AC42" s="715"/>
      <c r="AE42" s="729"/>
      <c r="AR42" s="713"/>
    </row>
    <row r="43" spans="2:44" s="708" customFormat="1" ht="13.5" customHeight="1">
      <c r="B43" s="712"/>
      <c r="C43" s="711"/>
      <c r="D43" s="711"/>
      <c r="E43" s="711"/>
      <c r="F43" s="711"/>
      <c r="G43" s="711"/>
      <c r="H43" s="711"/>
      <c r="I43" s="711"/>
      <c r="J43" s="711"/>
      <c r="K43" s="711"/>
      <c r="L43" s="711"/>
      <c r="M43" s="711"/>
      <c r="N43" s="711"/>
      <c r="O43" s="711"/>
      <c r="P43" s="711"/>
      <c r="Q43" s="711"/>
      <c r="R43" s="711"/>
      <c r="S43" s="711"/>
      <c r="T43" s="711"/>
      <c r="U43" s="711"/>
      <c r="V43" s="711"/>
      <c r="W43" s="711"/>
      <c r="X43" s="711"/>
      <c r="Y43" s="711"/>
      <c r="Z43" s="711"/>
      <c r="AA43" s="711"/>
      <c r="AB43" s="711"/>
      <c r="AC43" s="711"/>
      <c r="AD43" s="711"/>
      <c r="AE43" s="711"/>
      <c r="AF43" s="711"/>
      <c r="AG43" s="711"/>
      <c r="AH43" s="711"/>
      <c r="AI43" s="711"/>
      <c r="AJ43" s="711"/>
      <c r="AK43" s="711"/>
      <c r="AL43" s="711"/>
      <c r="AM43" s="711"/>
      <c r="AN43" s="711"/>
      <c r="AO43" s="711"/>
      <c r="AP43" s="711"/>
      <c r="AQ43" s="711"/>
      <c r="AR43" s="710"/>
    </row>
    <row r="44" spans="2:44" ht="13.5" customHeight="1">
      <c r="B44" s="1608" t="s">
        <v>1188</v>
      </c>
      <c r="C44" s="1609"/>
      <c r="D44" s="1609"/>
      <c r="E44" s="1609"/>
      <c r="F44" s="1609"/>
      <c r="G44" s="1609"/>
      <c r="H44" s="1609"/>
      <c r="I44" s="1609"/>
      <c r="J44" s="1609"/>
      <c r="K44" s="1609"/>
      <c r="L44" s="1609"/>
      <c r="M44" s="1609"/>
      <c r="N44" s="1609"/>
      <c r="O44" s="1609"/>
      <c r="P44" s="1609"/>
      <c r="Q44" s="1609"/>
      <c r="R44" s="1609"/>
      <c r="S44" s="1609"/>
      <c r="T44" s="1609"/>
      <c r="U44" s="1609"/>
      <c r="V44" s="1609"/>
      <c r="W44" s="1609"/>
      <c r="X44" s="1609"/>
      <c r="Y44" s="1609"/>
      <c r="Z44" s="1609"/>
      <c r="AA44" s="1609"/>
      <c r="AB44" s="1609"/>
      <c r="AC44" s="1609"/>
      <c r="AD44" s="1609"/>
      <c r="AE44" s="1609"/>
      <c r="AF44" s="1609"/>
      <c r="AG44" s="1609"/>
      <c r="AH44" s="1609"/>
      <c r="AI44" s="1609"/>
      <c r="AJ44" s="1609"/>
      <c r="AK44" s="1609"/>
      <c r="AL44" s="1609"/>
      <c r="AM44" s="1609"/>
      <c r="AN44" s="1609"/>
      <c r="AO44" s="1609"/>
      <c r="AP44" s="1609"/>
      <c r="AQ44" s="1609"/>
      <c r="AR44" s="1610"/>
    </row>
    <row r="45" spans="2:44" s="708" customFormat="1" ht="6.75" customHeight="1">
      <c r="B45" s="718"/>
      <c r="C45" s="714"/>
      <c r="D45" s="714"/>
      <c r="E45" s="714"/>
      <c r="F45" s="714"/>
      <c r="G45" s="714"/>
      <c r="H45" s="714"/>
      <c r="I45" s="714"/>
      <c r="J45" s="714"/>
      <c r="K45" s="714"/>
      <c r="L45" s="714"/>
      <c r="M45" s="714"/>
      <c r="N45" s="714"/>
      <c r="O45" s="714"/>
      <c r="P45" s="714"/>
      <c r="Q45" s="714"/>
      <c r="R45" s="714"/>
      <c r="S45" s="714"/>
      <c r="T45" s="714"/>
      <c r="U45" s="714"/>
      <c r="V45" s="714"/>
      <c r="W45" s="714"/>
      <c r="X45" s="714"/>
      <c r="Y45" s="714"/>
      <c r="Z45" s="714"/>
      <c r="AA45" s="714"/>
      <c r="AB45" s="714"/>
      <c r="AC45" s="714"/>
      <c r="AD45" s="714"/>
      <c r="AE45" s="714"/>
      <c r="AF45" s="714"/>
      <c r="AG45" s="714"/>
      <c r="AH45" s="714"/>
      <c r="AI45" s="714"/>
      <c r="AJ45" s="714"/>
      <c r="AK45" s="714"/>
      <c r="AL45" s="714"/>
      <c r="AM45" s="714"/>
      <c r="AN45" s="714"/>
      <c r="AO45" s="714"/>
      <c r="AP45" s="714"/>
      <c r="AQ45" s="714"/>
      <c r="AR45" s="725"/>
    </row>
    <row r="46" spans="2:44" s="708" customFormat="1" ht="13.5" customHeight="1">
      <c r="B46" s="730"/>
      <c r="C46" s="708" t="s">
        <v>1187</v>
      </c>
      <c r="AR46" s="713"/>
    </row>
    <row r="47" spans="2:44" s="708" customFormat="1" ht="13.5" customHeight="1">
      <c r="B47" s="730"/>
      <c r="AR47" s="713"/>
    </row>
    <row r="48" spans="2:44" s="708" customFormat="1" ht="13.5" customHeight="1">
      <c r="B48" s="730"/>
      <c r="C48" s="1593" t="s">
        <v>1186</v>
      </c>
      <c r="D48" s="1593"/>
      <c r="E48" s="1593"/>
      <c r="F48" s="1593"/>
      <c r="G48" s="1593"/>
      <c r="H48" s="1593"/>
      <c r="I48" s="1593"/>
      <c r="J48" s="1593"/>
      <c r="K48" s="1593"/>
      <c r="L48" s="1593"/>
      <c r="M48" s="1593"/>
      <c r="N48" s="1593"/>
      <c r="O48" s="1593"/>
      <c r="Q48" s="1593" t="s">
        <v>1185</v>
      </c>
      <c r="R48" s="1593"/>
      <c r="S48" s="1593"/>
      <c r="T48" s="1593"/>
      <c r="U48" s="1593"/>
      <c r="V48" s="1593"/>
      <c r="W48" s="1593"/>
      <c r="X48" s="1593"/>
      <c r="Y48" s="1593"/>
      <c r="Z48" s="1593"/>
      <c r="AA48" s="1593"/>
      <c r="AB48" s="1593"/>
      <c r="AC48" s="1593"/>
      <c r="AE48" s="1593" t="s">
        <v>1184</v>
      </c>
      <c r="AF48" s="1593"/>
      <c r="AG48" s="1593"/>
      <c r="AH48" s="1593"/>
      <c r="AI48" s="1593"/>
      <c r="AJ48" s="1593"/>
      <c r="AK48" s="1593"/>
      <c r="AL48" s="1593"/>
      <c r="AM48" s="1593"/>
      <c r="AN48" s="1593"/>
      <c r="AO48" s="1593"/>
      <c r="AP48" s="1593"/>
      <c r="AQ48" s="1593"/>
      <c r="AR48" s="713"/>
    </row>
    <row r="49" spans="2:44" s="708" customFormat="1" ht="13.5" customHeight="1">
      <c r="B49" s="730"/>
      <c r="C49" s="743" t="s">
        <v>1183</v>
      </c>
      <c r="D49" s="742"/>
      <c r="E49" s="742"/>
      <c r="F49" s="742"/>
      <c r="G49" s="742"/>
      <c r="H49" s="742"/>
      <c r="I49" s="742"/>
      <c r="J49" s="742"/>
      <c r="K49" s="742"/>
      <c r="L49" s="742"/>
      <c r="M49" s="742"/>
      <c r="N49" s="742"/>
      <c r="O49" s="741"/>
      <c r="Q49" s="724" t="s">
        <v>1182</v>
      </c>
      <c r="R49" s="723"/>
      <c r="S49" s="723"/>
      <c r="T49" s="723"/>
      <c r="U49" s="723"/>
      <c r="V49" s="723"/>
      <c r="W49" s="723"/>
      <c r="X49" s="723"/>
      <c r="Y49" s="723"/>
      <c r="Z49" s="723"/>
      <c r="AA49" s="723"/>
      <c r="AB49" s="723"/>
      <c r="AC49" s="722"/>
      <c r="AE49" s="740" t="s">
        <v>1181</v>
      </c>
      <c r="AF49" s="723"/>
      <c r="AG49" s="723"/>
      <c r="AH49" s="723"/>
      <c r="AI49" s="723"/>
      <c r="AJ49" s="723"/>
      <c r="AK49" s="723"/>
      <c r="AL49" s="723"/>
      <c r="AM49" s="723"/>
      <c r="AN49" s="723"/>
      <c r="AO49" s="723"/>
      <c r="AP49" s="723"/>
      <c r="AQ49" s="722"/>
      <c r="AR49" s="713"/>
    </row>
    <row r="50" spans="2:44" s="708" customFormat="1" ht="13.5" customHeight="1">
      <c r="B50" s="730"/>
      <c r="C50" s="721" t="s">
        <v>1180</v>
      </c>
      <c r="D50" s="720"/>
      <c r="E50" s="720"/>
      <c r="F50" s="720"/>
      <c r="G50" s="720"/>
      <c r="H50" s="739"/>
      <c r="I50" s="720"/>
      <c r="J50" s="720"/>
      <c r="K50" s="720"/>
      <c r="L50" s="720"/>
      <c r="M50" s="720"/>
      <c r="N50" s="720"/>
      <c r="O50" s="719"/>
      <c r="Q50" s="721" t="s">
        <v>1179</v>
      </c>
      <c r="R50" s="720"/>
      <c r="S50" s="720"/>
      <c r="T50" s="720"/>
      <c r="U50" s="720"/>
      <c r="V50" s="720"/>
      <c r="W50" s="720"/>
      <c r="X50" s="720"/>
      <c r="Y50" s="720"/>
      <c r="Z50" s="720"/>
      <c r="AA50" s="720"/>
      <c r="AB50" s="720"/>
      <c r="AC50" s="719"/>
      <c r="AE50" s="738" t="s">
        <v>1178</v>
      </c>
      <c r="AF50" s="720"/>
      <c r="AG50" s="720"/>
      <c r="AH50" s="720"/>
      <c r="AI50" s="720"/>
      <c r="AJ50" s="720"/>
      <c r="AK50" s="720"/>
      <c r="AL50" s="720"/>
      <c r="AM50" s="720"/>
      <c r="AN50" s="720"/>
      <c r="AO50" s="720"/>
      <c r="AP50" s="720"/>
      <c r="AQ50" s="719"/>
      <c r="AR50" s="713"/>
    </row>
    <row r="51" spans="2:44" s="708" customFormat="1" ht="13.5" customHeight="1">
      <c r="B51" s="730"/>
      <c r="C51" s="721" t="s">
        <v>1177</v>
      </c>
      <c r="D51" s="720"/>
      <c r="E51" s="720"/>
      <c r="F51" s="720"/>
      <c r="G51" s="720"/>
      <c r="H51" s="720"/>
      <c r="I51" s="720"/>
      <c r="J51" s="720"/>
      <c r="K51" s="720"/>
      <c r="L51" s="720"/>
      <c r="M51" s="720"/>
      <c r="N51" s="720"/>
      <c r="O51" s="719"/>
      <c r="Q51" s="731" t="s">
        <v>1176</v>
      </c>
      <c r="R51" s="720"/>
      <c r="S51" s="737"/>
      <c r="T51" s="737"/>
      <c r="U51" s="737"/>
      <c r="V51" s="737"/>
      <c r="W51" s="720"/>
      <c r="X51" s="737"/>
      <c r="Y51" s="737"/>
      <c r="Z51" s="737"/>
      <c r="AA51" s="737"/>
      <c r="AB51" s="737"/>
      <c r="AC51" s="736"/>
      <c r="AE51" s="731" t="s">
        <v>1175</v>
      </c>
      <c r="AF51" s="720"/>
      <c r="AG51" s="737"/>
      <c r="AH51" s="737"/>
      <c r="AI51" s="737"/>
      <c r="AJ51" s="737"/>
      <c r="AK51" s="720"/>
      <c r="AL51" s="737"/>
      <c r="AM51" s="737"/>
      <c r="AN51" s="737"/>
      <c r="AO51" s="737"/>
      <c r="AP51" s="737"/>
      <c r="AQ51" s="736"/>
      <c r="AR51" s="713"/>
    </row>
    <row r="52" spans="2:44" s="708" customFormat="1" ht="13.5" customHeight="1">
      <c r="B52" s="730"/>
      <c r="C52" s="738"/>
      <c r="D52" s="720"/>
      <c r="E52" s="720"/>
      <c r="F52" s="720"/>
      <c r="G52" s="720"/>
      <c r="H52" s="720"/>
      <c r="I52" s="720" t="s">
        <v>76</v>
      </c>
      <c r="J52" s="720"/>
      <c r="K52" s="720"/>
      <c r="L52" s="720"/>
      <c r="M52" s="720"/>
      <c r="N52" s="720"/>
      <c r="O52" s="719"/>
      <c r="Q52" s="721" t="s">
        <v>1174</v>
      </c>
      <c r="R52" s="720"/>
      <c r="S52" s="737"/>
      <c r="T52" s="737"/>
      <c r="U52" s="737"/>
      <c r="V52" s="737"/>
      <c r="W52" s="737"/>
      <c r="X52" s="737" t="s">
        <v>1030</v>
      </c>
      <c r="Y52" s="737"/>
      <c r="Z52" s="737" t="s">
        <v>1029</v>
      </c>
      <c r="AA52" s="737"/>
      <c r="AB52" s="737"/>
      <c r="AC52" s="736"/>
      <c r="AE52" s="732" t="s">
        <v>1168</v>
      </c>
      <c r="AF52" s="720"/>
      <c r="AG52" s="737"/>
      <c r="AH52" s="737"/>
      <c r="AI52" s="737"/>
      <c r="AJ52" s="737"/>
      <c r="AK52" s="737"/>
      <c r="AL52" s="737" t="s">
        <v>1030</v>
      </c>
      <c r="AM52" s="737"/>
      <c r="AN52" s="737" t="s">
        <v>1029</v>
      </c>
      <c r="AO52" s="737"/>
      <c r="AP52" s="737"/>
      <c r="AQ52" s="736" t="s">
        <v>1166</v>
      </c>
      <c r="AR52" s="713"/>
    </row>
    <row r="53" spans="2:44" s="708" customFormat="1" ht="13.5" customHeight="1">
      <c r="B53" s="730"/>
      <c r="C53" s="721" t="s">
        <v>1173</v>
      </c>
      <c r="D53" s="720"/>
      <c r="E53" s="720"/>
      <c r="F53" s="720"/>
      <c r="G53" s="720"/>
      <c r="H53" s="720"/>
      <c r="I53" s="720"/>
      <c r="J53" s="720"/>
      <c r="K53" s="720"/>
      <c r="L53" s="720"/>
      <c r="M53" s="720"/>
      <c r="N53" s="720"/>
      <c r="O53" s="719"/>
      <c r="Q53" s="721" t="s">
        <v>1172</v>
      </c>
      <c r="R53" s="720"/>
      <c r="S53" s="737"/>
      <c r="T53" s="737"/>
      <c r="U53" s="737"/>
      <c r="V53" s="737"/>
      <c r="W53" s="720"/>
      <c r="X53" s="737"/>
      <c r="Y53" s="737"/>
      <c r="Z53" s="737"/>
      <c r="AA53" s="737"/>
      <c r="AB53" s="737"/>
      <c r="AC53" s="736"/>
      <c r="AE53" s="731" t="s">
        <v>1171</v>
      </c>
      <c r="AF53" s="720"/>
      <c r="AG53" s="737"/>
      <c r="AH53" s="737"/>
      <c r="AI53" s="737"/>
      <c r="AJ53" s="737"/>
      <c r="AK53" s="720"/>
      <c r="AL53" s="737"/>
      <c r="AM53" s="737"/>
      <c r="AN53" s="737"/>
      <c r="AO53" s="737"/>
      <c r="AP53" s="737"/>
      <c r="AQ53" s="736"/>
      <c r="AR53" s="713"/>
    </row>
    <row r="54" spans="2:44" s="708" customFormat="1" ht="13.5" customHeight="1">
      <c r="B54" s="730"/>
      <c r="C54" s="732" t="s">
        <v>1170</v>
      </c>
      <c r="D54" s="720"/>
      <c r="E54" s="720"/>
      <c r="F54" s="720"/>
      <c r="G54" s="720"/>
      <c r="H54" s="720"/>
      <c r="I54" s="720"/>
      <c r="J54" s="720"/>
      <c r="K54" s="720"/>
      <c r="L54" s="720"/>
      <c r="M54" s="720"/>
      <c r="N54" s="720"/>
      <c r="O54" s="719"/>
      <c r="Q54" s="721" t="s">
        <v>1169</v>
      </c>
      <c r="R54" s="720"/>
      <c r="S54" s="737"/>
      <c r="T54" s="737"/>
      <c r="U54" s="737"/>
      <c r="V54" s="737"/>
      <c r="W54" s="737"/>
      <c r="X54" s="737" t="s">
        <v>1030</v>
      </c>
      <c r="Y54" s="737"/>
      <c r="Z54" s="737" t="s">
        <v>1029</v>
      </c>
      <c r="AA54" s="737"/>
      <c r="AB54" s="737"/>
      <c r="AC54" s="736"/>
      <c r="AE54" s="732" t="s">
        <v>1168</v>
      </c>
      <c r="AF54" s="720"/>
      <c r="AG54" s="737"/>
      <c r="AH54" s="737"/>
      <c r="AI54" s="737"/>
      <c r="AJ54" s="737"/>
      <c r="AK54" s="737"/>
      <c r="AL54" s="737" t="s">
        <v>1030</v>
      </c>
      <c r="AM54" s="737"/>
      <c r="AN54" s="737" t="s">
        <v>1029</v>
      </c>
      <c r="AO54" s="737"/>
      <c r="AP54" s="737"/>
      <c r="AQ54" s="736" t="s">
        <v>1166</v>
      </c>
      <c r="AR54" s="713"/>
    </row>
    <row r="55" spans="2:44" s="708" customFormat="1" ht="13.5" customHeight="1">
      <c r="B55" s="730"/>
      <c r="C55" s="717" t="s">
        <v>1167</v>
      </c>
      <c r="D55" s="716"/>
      <c r="E55" s="716"/>
      <c r="F55" s="716"/>
      <c r="G55" s="716"/>
      <c r="H55" s="716"/>
      <c r="I55" s="716"/>
      <c r="J55" s="716" t="s">
        <v>1030</v>
      </c>
      <c r="K55" s="716"/>
      <c r="L55" s="716" t="s">
        <v>1029</v>
      </c>
      <c r="M55" s="716"/>
      <c r="N55" s="716"/>
      <c r="O55" s="715" t="s">
        <v>1166</v>
      </c>
      <c r="Q55" s="717" t="s">
        <v>1165</v>
      </c>
      <c r="R55" s="716"/>
      <c r="S55" s="735"/>
      <c r="T55" s="735"/>
      <c r="U55" s="735"/>
      <c r="V55" s="735"/>
      <c r="W55" s="720"/>
      <c r="X55" s="735"/>
      <c r="Y55" s="735"/>
      <c r="Z55" s="735"/>
      <c r="AA55" s="735"/>
      <c r="AB55" s="735"/>
      <c r="AC55" s="734"/>
      <c r="AE55" s="717"/>
      <c r="AF55" s="716"/>
      <c r="AG55" s="735"/>
      <c r="AH55" s="735"/>
      <c r="AI55" s="735"/>
      <c r="AJ55" s="735"/>
      <c r="AK55" s="735"/>
      <c r="AL55" s="735"/>
      <c r="AM55" s="735"/>
      <c r="AN55" s="735"/>
      <c r="AO55" s="735"/>
      <c r="AP55" s="735"/>
      <c r="AQ55" s="734"/>
      <c r="AR55" s="713"/>
    </row>
    <row r="56" spans="2:44" s="708" customFormat="1" ht="13.5" customHeight="1">
      <c r="B56" s="730"/>
      <c r="AR56" s="713"/>
    </row>
    <row r="57" spans="2:44" s="708" customFormat="1" ht="13.5" customHeight="1">
      <c r="B57" s="730"/>
      <c r="C57" s="1593" t="s">
        <v>1112</v>
      </c>
      <c r="D57" s="1593"/>
      <c r="E57" s="1593"/>
      <c r="F57" s="1593"/>
      <c r="G57" s="1593"/>
      <c r="H57" s="1593"/>
      <c r="I57" s="1593"/>
      <c r="J57" s="1593"/>
      <c r="K57" s="1593"/>
      <c r="L57" s="1593"/>
      <c r="M57" s="1593"/>
      <c r="N57" s="1593"/>
      <c r="O57" s="1593"/>
      <c r="Q57" s="1593" t="s">
        <v>1108</v>
      </c>
      <c r="R57" s="1593"/>
      <c r="S57" s="1593"/>
      <c r="T57" s="1593"/>
      <c r="U57" s="1593"/>
      <c r="V57" s="1593"/>
      <c r="W57" s="1593"/>
      <c r="X57" s="1593"/>
      <c r="Y57" s="1593"/>
      <c r="Z57" s="1593"/>
      <c r="AA57" s="1593"/>
      <c r="AB57" s="1593"/>
      <c r="AC57" s="1593"/>
      <c r="AE57" s="1593" t="s">
        <v>1104</v>
      </c>
      <c r="AF57" s="1593"/>
      <c r="AG57" s="1593"/>
      <c r="AH57" s="1593"/>
      <c r="AI57" s="1593"/>
      <c r="AJ57" s="1593"/>
      <c r="AK57" s="1593"/>
      <c r="AL57" s="1593"/>
      <c r="AM57" s="1593"/>
      <c r="AN57" s="1593"/>
      <c r="AO57" s="1593"/>
      <c r="AP57" s="1593"/>
      <c r="AQ57" s="1593"/>
      <c r="AR57" s="713"/>
    </row>
    <row r="58" spans="2:44" s="708" customFormat="1" ht="13.5" customHeight="1">
      <c r="B58" s="730"/>
      <c r="C58" s="724" t="s">
        <v>1164</v>
      </c>
      <c r="D58" s="723"/>
      <c r="E58" s="723"/>
      <c r="F58" s="723"/>
      <c r="G58" s="723"/>
      <c r="H58" s="723"/>
      <c r="I58" s="723"/>
      <c r="J58" s="723"/>
      <c r="K58" s="723"/>
      <c r="L58" s="723"/>
      <c r="M58" s="723"/>
      <c r="N58" s="723"/>
      <c r="O58" s="722"/>
      <c r="Q58" s="724" t="s">
        <v>1163</v>
      </c>
      <c r="R58" s="723"/>
      <c r="S58" s="723"/>
      <c r="T58" s="723"/>
      <c r="U58" s="723"/>
      <c r="V58" s="723"/>
      <c r="W58" s="723"/>
      <c r="X58" s="723"/>
      <c r="Y58" s="723"/>
      <c r="Z58" s="723"/>
      <c r="AA58" s="723"/>
      <c r="AB58" s="723"/>
      <c r="AC58" s="722"/>
      <c r="AE58" s="733" t="s">
        <v>1162</v>
      </c>
      <c r="AF58" s="723"/>
      <c r="AG58" s="723"/>
      <c r="AH58" s="723"/>
      <c r="AI58" s="723"/>
      <c r="AJ58" s="723"/>
      <c r="AK58" s="723"/>
      <c r="AL58" s="723"/>
      <c r="AM58" s="723"/>
      <c r="AN58" s="723"/>
      <c r="AO58" s="723"/>
      <c r="AP58" s="723"/>
      <c r="AQ58" s="722"/>
      <c r="AR58" s="713"/>
    </row>
    <row r="59" spans="2:44" s="708" customFormat="1" ht="13.5" customHeight="1">
      <c r="B59" s="730"/>
      <c r="C59" s="721" t="s">
        <v>1161</v>
      </c>
      <c r="D59" s="720"/>
      <c r="E59" s="720"/>
      <c r="F59" s="720"/>
      <c r="G59" s="720"/>
      <c r="H59" s="720"/>
      <c r="I59" s="720"/>
      <c r="J59" s="720"/>
      <c r="K59" s="720"/>
      <c r="L59" s="720"/>
      <c r="M59" s="720"/>
      <c r="N59" s="720" t="s">
        <v>76</v>
      </c>
      <c r="O59" s="719" t="s">
        <v>76</v>
      </c>
      <c r="Q59" s="721" t="s">
        <v>1160</v>
      </c>
      <c r="R59" s="720"/>
      <c r="S59" s="720"/>
      <c r="T59" s="720"/>
      <c r="U59" s="720"/>
      <c r="V59" s="720"/>
      <c r="W59" s="720"/>
      <c r="X59" s="720"/>
      <c r="Y59" s="720"/>
      <c r="Z59" s="720"/>
      <c r="AA59" s="720"/>
      <c r="AB59" s="720"/>
      <c r="AC59" s="719"/>
      <c r="AE59" s="732" t="s">
        <v>1159</v>
      </c>
      <c r="AF59" s="720"/>
      <c r="AG59" s="720"/>
      <c r="AH59" s="720"/>
      <c r="AI59" s="720"/>
      <c r="AJ59" s="720"/>
      <c r="AK59" s="720"/>
      <c r="AL59" s="720"/>
      <c r="AM59" s="720"/>
      <c r="AN59" s="720"/>
      <c r="AO59" s="720"/>
      <c r="AP59" s="720"/>
      <c r="AQ59" s="719"/>
      <c r="AR59" s="713"/>
    </row>
    <row r="60" spans="2:44" s="708" customFormat="1" ht="13.5" customHeight="1">
      <c r="B60" s="730"/>
      <c r="C60" s="731" t="s">
        <v>1158</v>
      </c>
      <c r="D60" s="720"/>
      <c r="E60" s="720"/>
      <c r="F60" s="720"/>
      <c r="G60" s="720"/>
      <c r="H60" s="720"/>
      <c r="I60" s="720"/>
      <c r="J60" s="720"/>
      <c r="K60" s="720"/>
      <c r="L60" s="720"/>
      <c r="M60" s="720"/>
      <c r="N60" s="720"/>
      <c r="O60" s="719"/>
      <c r="Q60" s="721" t="s">
        <v>1157</v>
      </c>
      <c r="R60" s="720"/>
      <c r="S60" s="720"/>
      <c r="T60" s="720"/>
      <c r="U60" s="720"/>
      <c r="V60" s="720"/>
      <c r="W60" s="720"/>
      <c r="X60" s="720"/>
      <c r="Y60" s="720" t="s">
        <v>1031</v>
      </c>
      <c r="Z60" s="720"/>
      <c r="AA60" s="720" t="s">
        <v>1030</v>
      </c>
      <c r="AB60" s="720"/>
      <c r="AC60" s="719" t="s">
        <v>1029</v>
      </c>
      <c r="AE60" s="721" t="s">
        <v>1156</v>
      </c>
      <c r="AF60" s="720"/>
      <c r="AG60" s="720"/>
      <c r="AH60" s="720"/>
      <c r="AI60" s="720"/>
      <c r="AJ60" s="720"/>
      <c r="AK60" s="720"/>
      <c r="AL60" s="720"/>
      <c r="AM60" s="720"/>
      <c r="AN60" s="720"/>
      <c r="AO60" s="720"/>
      <c r="AP60" s="720"/>
      <c r="AQ60" s="719"/>
      <c r="AR60" s="713"/>
    </row>
    <row r="61" spans="2:44" s="708" customFormat="1" ht="13.5" customHeight="1">
      <c r="B61" s="730"/>
      <c r="C61" s="721" t="s">
        <v>1155</v>
      </c>
      <c r="D61" s="720"/>
      <c r="E61" s="720"/>
      <c r="F61" s="720"/>
      <c r="G61" s="720"/>
      <c r="H61" s="720"/>
      <c r="I61" s="720"/>
      <c r="J61" s="720"/>
      <c r="K61" s="720"/>
      <c r="L61" s="720"/>
      <c r="M61" s="720"/>
      <c r="N61" s="720"/>
      <c r="O61" s="719"/>
      <c r="Q61" s="721" t="s">
        <v>1154</v>
      </c>
      <c r="R61" s="720"/>
      <c r="S61" s="720"/>
      <c r="T61" s="720"/>
      <c r="U61" s="720"/>
      <c r="V61" s="720"/>
      <c r="W61" s="720"/>
      <c r="X61" s="720"/>
      <c r="Y61" s="720"/>
      <c r="Z61" s="720"/>
      <c r="AA61" s="720"/>
      <c r="AB61" s="720"/>
      <c r="AC61" s="719" t="s">
        <v>1150</v>
      </c>
      <c r="AE61" s="731" t="s">
        <v>1153</v>
      </c>
      <c r="AF61" s="720"/>
      <c r="AG61" s="720"/>
      <c r="AH61" s="720"/>
      <c r="AI61" s="720"/>
      <c r="AJ61" s="720"/>
      <c r="AK61" s="720"/>
      <c r="AL61" s="720"/>
      <c r="AM61" s="720"/>
      <c r="AN61" s="720"/>
      <c r="AO61" s="720"/>
      <c r="AP61" s="720"/>
      <c r="AQ61" s="719"/>
      <c r="AR61" s="713"/>
    </row>
    <row r="62" spans="2:44" s="708" customFormat="1" ht="13.5" customHeight="1">
      <c r="B62" s="730"/>
      <c r="C62" s="721" t="s">
        <v>1152</v>
      </c>
      <c r="D62" s="720"/>
      <c r="E62" s="720"/>
      <c r="F62" s="720"/>
      <c r="G62" s="720"/>
      <c r="H62" s="720"/>
      <c r="I62" s="720"/>
      <c r="J62" s="720" t="s">
        <v>1030</v>
      </c>
      <c r="K62" s="720"/>
      <c r="L62" s="720" t="s">
        <v>1029</v>
      </c>
      <c r="M62" s="720"/>
      <c r="N62" s="720"/>
      <c r="O62" s="719"/>
      <c r="Q62" s="721" t="s">
        <v>1151</v>
      </c>
      <c r="R62" s="720"/>
      <c r="S62" s="720"/>
      <c r="T62" s="720"/>
      <c r="U62" s="720"/>
      <c r="V62" s="720"/>
      <c r="W62" s="720"/>
      <c r="X62" s="720"/>
      <c r="Y62" s="720"/>
      <c r="Z62" s="720"/>
      <c r="AA62" s="720"/>
      <c r="AB62" s="720"/>
      <c r="AC62" s="719" t="s">
        <v>1150</v>
      </c>
      <c r="AE62" s="721" t="s">
        <v>1149</v>
      </c>
      <c r="AF62" s="720"/>
      <c r="AG62" s="720"/>
      <c r="AH62" s="720"/>
      <c r="AI62" s="720"/>
      <c r="AJ62" s="720"/>
      <c r="AK62" s="720"/>
      <c r="AL62" s="720"/>
      <c r="AM62" s="720"/>
      <c r="AN62" s="720"/>
      <c r="AO62" s="720"/>
      <c r="AP62" s="720"/>
      <c r="AQ62" s="719"/>
      <c r="AR62" s="713"/>
    </row>
    <row r="63" spans="2:44" s="708" customFormat="1" ht="13.5" customHeight="1">
      <c r="B63" s="730"/>
      <c r="C63" s="721" t="s">
        <v>1148</v>
      </c>
      <c r="D63" s="720"/>
      <c r="E63" s="720"/>
      <c r="F63" s="720"/>
      <c r="G63" s="720"/>
      <c r="H63" s="720"/>
      <c r="I63" s="720"/>
      <c r="J63" s="720"/>
      <c r="K63" s="720"/>
      <c r="L63" s="720"/>
      <c r="M63" s="720"/>
      <c r="N63" s="720"/>
      <c r="O63" s="719"/>
      <c r="Q63" s="721" t="s">
        <v>1147</v>
      </c>
      <c r="R63" s="720"/>
      <c r="S63" s="720"/>
      <c r="T63" s="720"/>
      <c r="U63" s="720"/>
      <c r="V63" s="720"/>
      <c r="W63" s="720"/>
      <c r="X63" s="720"/>
      <c r="Y63" s="720"/>
      <c r="Z63" s="720"/>
      <c r="AA63" s="720"/>
      <c r="AB63" s="720"/>
      <c r="AC63" s="719"/>
      <c r="AE63" s="721" t="s">
        <v>1146</v>
      </c>
      <c r="AF63" s="720"/>
      <c r="AG63" s="720"/>
      <c r="AH63" s="720"/>
      <c r="AI63" s="720"/>
      <c r="AJ63" s="720"/>
      <c r="AK63" s="720"/>
      <c r="AL63" s="720"/>
      <c r="AM63" s="720"/>
      <c r="AN63" s="720"/>
      <c r="AO63" s="720"/>
      <c r="AP63" s="720"/>
      <c r="AQ63" s="719"/>
      <c r="AR63" s="713"/>
    </row>
    <row r="64" spans="2:44" s="708" customFormat="1" ht="13.5" customHeight="1">
      <c r="B64" s="730"/>
      <c r="C64" s="717"/>
      <c r="D64" s="716"/>
      <c r="E64" s="716"/>
      <c r="F64" s="716"/>
      <c r="G64" s="716"/>
      <c r="H64" s="716"/>
      <c r="I64" s="716"/>
      <c r="J64" s="716"/>
      <c r="K64" s="716"/>
      <c r="L64" s="716"/>
      <c r="M64" s="716"/>
      <c r="N64" s="716"/>
      <c r="O64" s="715"/>
      <c r="Q64" s="717"/>
      <c r="R64" s="716"/>
      <c r="S64" s="716"/>
      <c r="T64" s="716"/>
      <c r="U64" s="716"/>
      <c r="V64" s="716"/>
      <c r="W64" s="716"/>
      <c r="X64" s="716"/>
      <c r="Y64" s="716"/>
      <c r="Z64" s="716"/>
      <c r="AA64" s="716"/>
      <c r="AB64" s="716"/>
      <c r="AC64" s="715"/>
      <c r="AE64" s="717"/>
      <c r="AF64" s="716"/>
      <c r="AG64" s="716"/>
      <c r="AH64" s="716"/>
      <c r="AI64" s="716"/>
      <c r="AJ64" s="716"/>
      <c r="AK64" s="716"/>
      <c r="AL64" s="716"/>
      <c r="AM64" s="716"/>
      <c r="AN64" s="716"/>
      <c r="AO64" s="716"/>
      <c r="AP64" s="716"/>
      <c r="AQ64" s="715"/>
      <c r="AR64" s="713"/>
    </row>
    <row r="65" spans="2:45" s="708" customFormat="1" ht="13.5" customHeight="1">
      <c r="B65" s="730"/>
      <c r="AR65" s="713"/>
    </row>
    <row r="66" spans="2:45" s="708" customFormat="1" ht="13.5" customHeight="1">
      <c r="B66" s="730"/>
      <c r="C66" s="1593" t="s">
        <v>1145</v>
      </c>
      <c r="D66" s="1593"/>
      <c r="E66" s="1593"/>
      <c r="F66" s="1593"/>
      <c r="G66" s="1593"/>
      <c r="H66" s="1593"/>
      <c r="I66" s="1593"/>
      <c r="J66" s="1593"/>
      <c r="K66" s="1593"/>
      <c r="L66" s="1593"/>
      <c r="M66" s="1593"/>
      <c r="N66" s="1593"/>
      <c r="O66" s="1593"/>
      <c r="Q66" s="1592" t="s">
        <v>1144</v>
      </c>
      <c r="R66" s="1592"/>
      <c r="S66" s="1592"/>
      <c r="T66" s="1592"/>
      <c r="U66" s="1592"/>
      <c r="V66" s="1592"/>
      <c r="W66" s="1592"/>
      <c r="X66" s="1592"/>
      <c r="Y66" s="1592"/>
      <c r="Z66" s="1592"/>
      <c r="AA66" s="1592"/>
      <c r="AB66" s="1592"/>
      <c r="AC66" s="1592"/>
      <c r="AR66" s="713"/>
    </row>
    <row r="67" spans="2:45" s="708" customFormat="1" ht="13.5" customHeight="1">
      <c r="B67" s="730"/>
      <c r="C67" s="724" t="s">
        <v>1143</v>
      </c>
      <c r="D67" s="723"/>
      <c r="E67" s="723"/>
      <c r="F67" s="723"/>
      <c r="G67" s="723"/>
      <c r="H67" s="723"/>
      <c r="I67" s="723"/>
      <c r="J67" s="723"/>
      <c r="K67" s="723"/>
      <c r="L67" s="723"/>
      <c r="M67" s="723"/>
      <c r="N67" s="723"/>
      <c r="O67" s="722"/>
      <c r="Q67" s="724" t="s">
        <v>1142</v>
      </c>
      <c r="R67" s="723"/>
      <c r="S67" s="723"/>
      <c r="T67" s="723"/>
      <c r="U67" s="723"/>
      <c r="V67" s="723"/>
      <c r="W67" s="723"/>
      <c r="X67" s="723"/>
      <c r="Y67" s="723"/>
      <c r="Z67" s="723"/>
      <c r="AA67" s="723"/>
      <c r="AB67" s="723"/>
      <c r="AC67" s="722"/>
      <c r="AR67" s="713"/>
    </row>
    <row r="68" spans="2:45" s="708" customFormat="1" ht="13.5" customHeight="1">
      <c r="B68" s="730"/>
      <c r="C68" s="721" t="s">
        <v>1141</v>
      </c>
      <c r="D68" s="720"/>
      <c r="E68" s="720"/>
      <c r="F68" s="720"/>
      <c r="G68" s="720"/>
      <c r="H68" s="720"/>
      <c r="I68" s="720"/>
      <c r="J68" s="720"/>
      <c r="K68" s="720"/>
      <c r="L68" s="720"/>
      <c r="M68" s="720"/>
      <c r="N68" s="720"/>
      <c r="O68" s="719"/>
      <c r="Q68" s="721" t="s">
        <v>1140</v>
      </c>
      <c r="R68" s="720"/>
      <c r="S68" s="720"/>
      <c r="T68" s="720"/>
      <c r="U68" s="720"/>
      <c r="V68" s="720"/>
      <c r="W68" s="720"/>
      <c r="X68" s="720"/>
      <c r="Y68" s="720"/>
      <c r="Z68" s="720"/>
      <c r="AA68" s="720"/>
      <c r="AB68" s="720"/>
      <c r="AC68" s="719"/>
      <c r="AR68" s="713"/>
    </row>
    <row r="69" spans="2:45" s="708" customFormat="1" ht="13.5" customHeight="1">
      <c r="B69" s="730"/>
      <c r="C69" s="721"/>
      <c r="D69" s="720"/>
      <c r="E69" s="720"/>
      <c r="F69" s="720"/>
      <c r="G69" s="720"/>
      <c r="H69" s="720"/>
      <c r="I69" s="720"/>
      <c r="J69" s="720"/>
      <c r="K69" s="720"/>
      <c r="L69" s="720"/>
      <c r="M69" s="720"/>
      <c r="N69" s="720"/>
      <c r="O69" s="719"/>
      <c r="Q69" s="721"/>
      <c r="R69" s="720"/>
      <c r="S69" s="720"/>
      <c r="T69" s="720"/>
      <c r="U69" s="720"/>
      <c r="V69" s="720"/>
      <c r="W69" s="720"/>
      <c r="X69" s="720"/>
      <c r="Y69" s="720"/>
      <c r="Z69" s="720"/>
      <c r="AA69" s="720"/>
      <c r="AB69" s="720"/>
      <c r="AC69" s="719"/>
      <c r="AR69" s="713"/>
    </row>
    <row r="70" spans="2:45" s="708" customFormat="1" ht="13.5" customHeight="1">
      <c r="B70" s="730"/>
      <c r="C70" s="721" t="s">
        <v>1139</v>
      </c>
      <c r="D70" s="720"/>
      <c r="E70" s="720"/>
      <c r="F70" s="720"/>
      <c r="G70" s="720"/>
      <c r="H70" s="720"/>
      <c r="I70" s="720"/>
      <c r="J70" s="720" t="s">
        <v>1030</v>
      </c>
      <c r="K70" s="720"/>
      <c r="L70" s="720" t="s">
        <v>1029</v>
      </c>
      <c r="M70" s="720"/>
      <c r="N70" s="720"/>
      <c r="O70" s="719" t="s">
        <v>76</v>
      </c>
      <c r="Q70" s="721" t="s">
        <v>1138</v>
      </c>
      <c r="R70" s="720"/>
      <c r="S70" s="720"/>
      <c r="T70" s="720"/>
      <c r="U70" s="720"/>
      <c r="V70" s="720"/>
      <c r="W70" s="720"/>
      <c r="X70" s="720" t="s">
        <v>1030</v>
      </c>
      <c r="Y70" s="720"/>
      <c r="Z70" s="720" t="s">
        <v>1029</v>
      </c>
      <c r="AA70" s="720"/>
      <c r="AB70" s="720"/>
      <c r="AC70" s="719" t="s">
        <v>76</v>
      </c>
      <c r="AR70" s="713"/>
    </row>
    <row r="71" spans="2:45" s="708" customFormat="1" ht="13.5" customHeight="1">
      <c r="B71" s="730"/>
      <c r="C71" s="721" t="s">
        <v>1137</v>
      </c>
      <c r="D71" s="720"/>
      <c r="E71" s="720"/>
      <c r="F71" s="720"/>
      <c r="G71" s="720"/>
      <c r="H71" s="720"/>
      <c r="I71" s="720"/>
      <c r="J71" s="720"/>
      <c r="K71" s="720"/>
      <c r="L71" s="720"/>
      <c r="M71" s="720"/>
      <c r="N71" s="720"/>
      <c r="O71" s="719"/>
      <c r="Q71" s="721" t="s">
        <v>1136</v>
      </c>
      <c r="R71" s="720"/>
      <c r="S71" s="720"/>
      <c r="T71" s="720"/>
      <c r="U71" s="720"/>
      <c r="V71" s="720"/>
      <c r="W71" s="720"/>
      <c r="X71" s="720"/>
      <c r="Y71" s="720"/>
      <c r="Z71" s="720"/>
      <c r="AA71" s="720"/>
      <c r="AB71" s="720"/>
      <c r="AC71" s="719"/>
      <c r="AR71" s="713"/>
    </row>
    <row r="72" spans="2:45" s="708" customFormat="1" ht="13.5" customHeight="1">
      <c r="B72" s="730"/>
      <c r="C72" s="717"/>
      <c r="D72" s="716"/>
      <c r="E72" s="716"/>
      <c r="F72" s="716"/>
      <c r="G72" s="716"/>
      <c r="H72" s="716"/>
      <c r="I72" s="716"/>
      <c r="J72" s="716"/>
      <c r="K72" s="716"/>
      <c r="L72" s="716"/>
      <c r="M72" s="716"/>
      <c r="N72" s="716"/>
      <c r="O72" s="715"/>
      <c r="Q72" s="717"/>
      <c r="R72" s="716"/>
      <c r="S72" s="716"/>
      <c r="T72" s="716"/>
      <c r="U72" s="716"/>
      <c r="V72" s="716"/>
      <c r="W72" s="716"/>
      <c r="X72" s="716"/>
      <c r="Y72" s="716"/>
      <c r="Z72" s="716"/>
      <c r="AA72" s="716"/>
      <c r="AB72" s="716"/>
      <c r="AC72" s="715"/>
      <c r="AE72" s="729"/>
      <c r="AF72" s="729"/>
      <c r="AR72" s="713"/>
    </row>
    <row r="73" spans="2:45" s="708" customFormat="1" ht="13.5" customHeight="1">
      <c r="B73" s="730"/>
      <c r="C73" s="711"/>
      <c r="D73" s="711"/>
      <c r="E73" s="711"/>
      <c r="F73" s="711"/>
      <c r="G73" s="711"/>
      <c r="H73" s="711"/>
      <c r="I73" s="711"/>
      <c r="J73" s="711"/>
      <c r="K73" s="711"/>
      <c r="L73" s="711"/>
      <c r="M73" s="711"/>
      <c r="N73" s="711"/>
      <c r="O73" s="711"/>
      <c r="Q73" s="711"/>
      <c r="R73" s="711"/>
      <c r="S73" s="711"/>
      <c r="T73" s="711"/>
      <c r="U73" s="711"/>
      <c r="V73" s="711"/>
      <c r="W73" s="711"/>
      <c r="X73" s="711"/>
      <c r="Y73" s="711"/>
      <c r="Z73" s="711"/>
      <c r="AA73" s="711"/>
      <c r="AB73" s="711"/>
      <c r="AC73" s="711"/>
      <c r="AE73" s="729"/>
      <c r="AF73" s="729"/>
      <c r="AR73" s="713"/>
    </row>
    <row r="74" spans="2:45" s="708" customFormat="1" ht="13.5" customHeight="1">
      <c r="B74" s="1608" t="s">
        <v>1135</v>
      </c>
      <c r="C74" s="1609"/>
      <c r="D74" s="1609"/>
      <c r="E74" s="1609"/>
      <c r="F74" s="1609"/>
      <c r="G74" s="1609"/>
      <c r="H74" s="1609"/>
      <c r="I74" s="1609"/>
      <c r="J74" s="1609"/>
      <c r="K74" s="1609"/>
      <c r="L74" s="1609"/>
      <c r="M74" s="1609"/>
      <c r="N74" s="1609"/>
      <c r="O74" s="1609"/>
      <c r="P74" s="1609"/>
      <c r="Q74" s="1609"/>
      <c r="R74" s="1609"/>
      <c r="S74" s="1609"/>
      <c r="T74" s="1609"/>
      <c r="U74" s="1609"/>
      <c r="V74" s="1609"/>
      <c r="W74" s="1609"/>
      <c r="X74" s="1609"/>
      <c r="Y74" s="1609"/>
      <c r="Z74" s="1609"/>
      <c r="AA74" s="1609"/>
      <c r="AB74" s="1609"/>
      <c r="AC74" s="1609"/>
      <c r="AD74" s="1609"/>
      <c r="AE74" s="1609"/>
      <c r="AF74" s="1609"/>
      <c r="AG74" s="1609"/>
      <c r="AH74" s="1609"/>
      <c r="AI74" s="1609"/>
      <c r="AJ74" s="1609"/>
      <c r="AK74" s="1609"/>
      <c r="AL74" s="1609"/>
      <c r="AM74" s="1609"/>
      <c r="AN74" s="1609"/>
      <c r="AO74" s="1609"/>
      <c r="AP74" s="1609"/>
      <c r="AQ74" s="1609"/>
      <c r="AR74" s="1610"/>
    </row>
    <row r="75" spans="2:45" s="708" customFormat="1" ht="13.5" customHeight="1">
      <c r="B75" s="718"/>
      <c r="C75" s="1592"/>
      <c r="D75" s="1592"/>
      <c r="E75" s="1592"/>
      <c r="F75" s="1592"/>
      <c r="G75" s="1592"/>
      <c r="H75" s="1592"/>
      <c r="I75" s="1593"/>
      <c r="J75" s="1593"/>
      <c r="K75" s="1593"/>
      <c r="L75" s="1593"/>
      <c r="M75" s="1593"/>
      <c r="N75" s="1593"/>
      <c r="O75" s="1593"/>
      <c r="P75" s="714"/>
      <c r="Q75" s="714"/>
      <c r="R75" s="714"/>
      <c r="S75" s="714"/>
      <c r="T75" s="714"/>
      <c r="U75" s="714"/>
      <c r="V75" s="714"/>
      <c r="W75" s="714"/>
      <c r="X75" s="714"/>
      <c r="Y75" s="714"/>
      <c r="Z75" s="714"/>
      <c r="AA75" s="1592"/>
      <c r="AB75" s="1592"/>
      <c r="AC75" s="1592"/>
      <c r="AD75" s="1592"/>
      <c r="AE75" s="1592"/>
      <c r="AF75" s="1592"/>
      <c r="AG75" s="1592"/>
      <c r="AH75" s="1592"/>
      <c r="AI75" s="1592"/>
      <c r="AJ75" s="1592"/>
      <c r="AK75" s="1592"/>
      <c r="AL75" s="1592"/>
      <c r="AM75" s="1592"/>
      <c r="AN75" s="714"/>
      <c r="AO75" s="714"/>
      <c r="AP75" s="714"/>
      <c r="AQ75" s="714"/>
      <c r="AR75" s="725"/>
    </row>
    <row r="76" spans="2:45" s="708" customFormat="1" ht="13.5" customHeight="1">
      <c r="B76" s="718"/>
      <c r="C76" s="724" t="s">
        <v>1134</v>
      </c>
      <c r="D76" s="723"/>
      <c r="E76" s="723"/>
      <c r="F76" s="723"/>
      <c r="G76" s="723"/>
      <c r="H76" s="723"/>
      <c r="I76" s="723"/>
      <c r="J76" s="723"/>
      <c r="K76" s="723"/>
      <c r="L76" s="723"/>
      <c r="M76" s="723"/>
      <c r="N76" s="723"/>
      <c r="O76" s="723"/>
      <c r="P76" s="723"/>
      <c r="Q76" s="723"/>
      <c r="R76" s="722"/>
      <c r="S76" s="714"/>
      <c r="T76" s="714"/>
      <c r="U76" s="714"/>
      <c r="V76" s="714"/>
      <c r="W76" s="714"/>
      <c r="AR76" s="713"/>
      <c r="AS76" s="725"/>
    </row>
    <row r="77" spans="2:45" s="708" customFormat="1" ht="13.5" customHeight="1">
      <c r="B77" s="718"/>
      <c r="C77" s="721" t="s">
        <v>1133</v>
      </c>
      <c r="D77" s="720"/>
      <c r="E77" s="720"/>
      <c r="F77" s="720"/>
      <c r="G77" s="720"/>
      <c r="H77" s="720"/>
      <c r="I77" s="720"/>
      <c r="J77" s="720"/>
      <c r="K77" s="720"/>
      <c r="L77" s="720"/>
      <c r="M77" s="720"/>
      <c r="N77" s="720"/>
      <c r="O77" s="720"/>
      <c r="P77" s="720"/>
      <c r="Q77" s="720"/>
      <c r="R77" s="719"/>
      <c r="S77" s="714"/>
      <c r="T77" s="714"/>
      <c r="U77" s="714"/>
      <c r="V77" s="714"/>
      <c r="W77" s="714"/>
      <c r="AR77" s="713"/>
      <c r="AS77" s="725"/>
    </row>
    <row r="78" spans="2:45" s="708" customFormat="1" ht="13.5" customHeight="1">
      <c r="B78" s="718"/>
      <c r="C78" s="721"/>
      <c r="D78" s="720"/>
      <c r="E78" s="720"/>
      <c r="F78" s="720"/>
      <c r="G78" s="720"/>
      <c r="H78" s="720"/>
      <c r="I78" s="720"/>
      <c r="J78" s="720"/>
      <c r="K78" s="720"/>
      <c r="L78" s="720"/>
      <c r="M78" s="720"/>
      <c r="N78" s="720"/>
      <c r="O78" s="720"/>
      <c r="P78" s="720"/>
      <c r="Q78" s="720"/>
      <c r="R78" s="719"/>
      <c r="S78" s="714"/>
      <c r="T78" s="714"/>
      <c r="U78" s="714"/>
      <c r="V78" s="714"/>
      <c r="W78" s="714"/>
      <c r="AR78" s="713"/>
      <c r="AS78" s="725"/>
    </row>
    <row r="79" spans="2:45" s="708" customFormat="1" ht="13.5" customHeight="1">
      <c r="B79" s="718"/>
      <c r="C79" s="721" t="s">
        <v>1132</v>
      </c>
      <c r="D79" s="720"/>
      <c r="E79" s="720"/>
      <c r="F79" s="720"/>
      <c r="G79" s="720"/>
      <c r="H79" s="720"/>
      <c r="I79" s="720"/>
      <c r="J79" s="720" t="s">
        <v>1031</v>
      </c>
      <c r="K79" s="720"/>
      <c r="L79" s="720" t="s">
        <v>1131</v>
      </c>
      <c r="M79" s="720"/>
      <c r="N79" s="720" t="s">
        <v>1130</v>
      </c>
      <c r="O79" s="720"/>
      <c r="P79" s="720"/>
      <c r="Q79" s="720"/>
      <c r="R79" s="719" t="s">
        <v>76</v>
      </c>
      <c r="S79" s="714"/>
      <c r="T79" s="714"/>
      <c r="U79" s="714"/>
      <c r="V79" s="714"/>
      <c r="W79" s="714"/>
      <c r="AR79" s="713"/>
      <c r="AS79" s="725"/>
    </row>
    <row r="80" spans="2:45" s="708" customFormat="1" ht="13.5" customHeight="1">
      <c r="B80" s="718"/>
      <c r="C80" s="717"/>
      <c r="D80" s="716"/>
      <c r="E80" s="716"/>
      <c r="F80" s="716"/>
      <c r="G80" s="716"/>
      <c r="H80" s="716"/>
      <c r="I80" s="716"/>
      <c r="J80" s="716"/>
      <c r="K80" s="716"/>
      <c r="L80" s="716"/>
      <c r="M80" s="716"/>
      <c r="N80" s="716"/>
      <c r="O80" s="716"/>
      <c r="P80" s="716"/>
      <c r="Q80" s="716"/>
      <c r="R80" s="715"/>
      <c r="S80" s="714"/>
      <c r="T80" s="714"/>
      <c r="U80" s="714"/>
      <c r="V80" s="714"/>
      <c r="W80" s="714"/>
      <c r="AR80" s="713"/>
      <c r="AS80" s="725"/>
    </row>
    <row r="81" spans="2:45" s="708" customFormat="1" ht="13.5" customHeight="1">
      <c r="B81" s="718"/>
      <c r="C81" s="714"/>
      <c r="D81" s="714"/>
      <c r="E81" s="714"/>
      <c r="F81" s="714"/>
      <c r="G81" s="714"/>
      <c r="H81" s="714"/>
      <c r="Y81" s="714"/>
      <c r="Z81" s="714"/>
      <c r="AA81" s="714"/>
      <c r="AB81" s="714"/>
      <c r="AC81" s="714"/>
      <c r="AR81" s="713"/>
      <c r="AS81" s="725"/>
    </row>
    <row r="82" spans="2:45" s="708" customFormat="1" ht="13.5" customHeight="1">
      <c r="B82" s="712"/>
      <c r="C82" s="711"/>
      <c r="D82" s="711"/>
      <c r="E82" s="711"/>
      <c r="F82" s="711"/>
      <c r="G82" s="711"/>
      <c r="H82" s="711"/>
      <c r="I82" s="711"/>
      <c r="J82" s="711"/>
      <c r="K82" s="711"/>
      <c r="L82" s="711"/>
      <c r="M82" s="711"/>
      <c r="N82" s="711"/>
      <c r="O82" s="711"/>
      <c r="P82" s="711"/>
      <c r="Q82" s="711"/>
      <c r="R82" s="711"/>
      <c r="S82" s="711"/>
      <c r="T82" s="711"/>
      <c r="U82" s="711"/>
      <c r="V82" s="711"/>
      <c r="W82" s="711"/>
      <c r="X82" s="711"/>
      <c r="Y82" s="711"/>
      <c r="Z82" s="711"/>
      <c r="AA82" s="711"/>
      <c r="AB82" s="711"/>
      <c r="AC82" s="711"/>
      <c r="AD82" s="711"/>
      <c r="AE82" s="711"/>
      <c r="AF82" s="711"/>
      <c r="AG82" s="711"/>
      <c r="AH82" s="711"/>
      <c r="AI82" s="711"/>
      <c r="AJ82" s="711"/>
      <c r="AK82" s="711"/>
      <c r="AL82" s="711"/>
      <c r="AM82" s="711"/>
      <c r="AN82" s="711"/>
      <c r="AO82" s="711"/>
      <c r="AP82" s="711"/>
      <c r="AQ82" s="711"/>
      <c r="AR82" s="710"/>
      <c r="AS82" s="713"/>
    </row>
    <row r="83" spans="2:45" s="708" customFormat="1" ht="13.5" customHeight="1">
      <c r="AR83" s="709" t="s">
        <v>1129</v>
      </c>
    </row>
    <row r="84" spans="2:45" s="708" customFormat="1" ht="13.5" customHeight="1"/>
    <row r="85" spans="2:45" s="708" customFormat="1" ht="13.5" customHeight="1"/>
    <row r="86" spans="2:45" s="708" customFormat="1" ht="13.5" customHeight="1"/>
    <row r="87" spans="2:45" s="708" customFormat="1" ht="13.5" customHeight="1"/>
    <row r="88" spans="2:45" s="708" customFormat="1" ht="13.5" customHeight="1"/>
    <row r="89" spans="2:45" s="708" customFormat="1" ht="13.5" customHeight="1"/>
    <row r="90" spans="2:45" s="708" customFormat="1" ht="13.5" customHeight="1"/>
    <row r="91" spans="2:45" s="708" customFormat="1" ht="13.5" customHeight="1"/>
    <row r="92" spans="2:45" s="708" customFormat="1" ht="13.5" customHeight="1"/>
    <row r="93" spans="2:45" s="708" customFormat="1" ht="13.5" customHeight="1"/>
    <row r="94" spans="2:45" s="708" customFormat="1" ht="13.5" customHeight="1"/>
    <row r="95" spans="2:45" s="708" customFormat="1" ht="13.5" customHeight="1"/>
    <row r="96" spans="2:45" s="708" customFormat="1" ht="13.5" customHeight="1"/>
    <row r="97" s="708" customFormat="1" ht="13.5" customHeight="1"/>
    <row r="98" s="708" customFormat="1" ht="13.5" customHeight="1"/>
    <row r="99" s="708" customFormat="1" ht="13.5" customHeight="1"/>
    <row r="100" s="708" customFormat="1" ht="13.5" customHeight="1"/>
    <row r="101" s="708" customFormat="1" ht="13.5" customHeight="1"/>
    <row r="102" s="708" customFormat="1" ht="13.5" customHeight="1"/>
    <row r="103" s="708" customFormat="1" ht="13.5" customHeight="1"/>
    <row r="104" s="708" customFormat="1" ht="13.5" customHeight="1"/>
    <row r="105" s="708" customFormat="1" ht="13.5" customHeight="1"/>
    <row r="106" s="708" customFormat="1" ht="13.5" customHeight="1"/>
    <row r="107" s="708" customFormat="1" ht="13.5" customHeight="1"/>
    <row r="108" s="708" customFormat="1" ht="13.5" customHeight="1"/>
    <row r="109" s="708" customFormat="1" ht="13.5" customHeight="1"/>
    <row r="110" s="708" customFormat="1" ht="13.5" customHeight="1"/>
    <row r="111" s="708" customFormat="1" ht="13.5" customHeight="1"/>
    <row r="112" s="708" customFormat="1" ht="13.5" customHeight="1"/>
    <row r="113" s="708" customFormat="1" ht="13.5" customHeight="1"/>
    <row r="114" s="708" customFormat="1" ht="13.5" customHeight="1"/>
    <row r="115" s="708" customFormat="1" ht="13.5" customHeight="1"/>
    <row r="116" s="708" customFormat="1" ht="13.5" customHeight="1"/>
    <row r="117" s="708" customFormat="1" ht="13.5" customHeight="1"/>
    <row r="118" s="708" customFormat="1" ht="13.5" customHeight="1"/>
    <row r="119" s="708" customFormat="1" ht="13.5" customHeight="1"/>
    <row r="120" s="708" customFormat="1" ht="13.5" customHeight="1"/>
    <row r="121" s="708" customFormat="1" ht="13.5" customHeight="1"/>
    <row r="122" s="708" customFormat="1" ht="13.5" customHeight="1"/>
    <row r="123" s="708" customFormat="1" ht="13.5" customHeight="1"/>
    <row r="124" s="708" customFormat="1" ht="13.5" customHeight="1"/>
    <row r="125" s="708" customFormat="1" ht="13.5" customHeight="1"/>
    <row r="126" s="708" customFormat="1" ht="13.5" customHeight="1"/>
    <row r="127" s="708" customFormat="1" ht="13.5" customHeight="1"/>
    <row r="128" s="708" customFormat="1" ht="13.5" customHeight="1"/>
    <row r="129" s="708" customFormat="1" ht="13.5" customHeight="1"/>
    <row r="130" s="708" customFormat="1" ht="13.5" customHeight="1"/>
    <row r="131" s="708" customFormat="1" ht="13.5" customHeight="1"/>
    <row r="132" s="708" customFormat="1" ht="13.5" customHeight="1"/>
    <row r="133" s="708" customFormat="1" ht="13.5" customHeight="1"/>
    <row r="134" s="708" customFormat="1" ht="13.5" customHeight="1"/>
    <row r="135" s="708"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AO1:AS1"/>
    <mergeCell ref="B3:AR3"/>
    <mergeCell ref="B5:AR5"/>
    <mergeCell ref="B12:AR12"/>
    <mergeCell ref="H15:P16"/>
    <mergeCell ref="S15:W16"/>
    <mergeCell ref="X15:AD16"/>
    <mergeCell ref="AG15:AH16"/>
    <mergeCell ref="AI15:AP16"/>
    <mergeCell ref="B25:AR25"/>
    <mergeCell ref="H19:P20"/>
    <mergeCell ref="S19:W20"/>
    <mergeCell ref="X19:AD20"/>
    <mergeCell ref="AG19:AH20"/>
    <mergeCell ref="AI19:AP20"/>
    <mergeCell ref="C19:G20"/>
    <mergeCell ref="AI22:AP23"/>
    <mergeCell ref="C22:G23"/>
    <mergeCell ref="H22:P23"/>
    <mergeCell ref="S22:W23"/>
    <mergeCell ref="X22:AD23"/>
    <mergeCell ref="AG22:AH23"/>
    <mergeCell ref="C39:O39"/>
    <mergeCell ref="Q39:AC39"/>
    <mergeCell ref="B44:AR44"/>
    <mergeCell ref="C48:O48"/>
    <mergeCell ref="Q48:AC48"/>
    <mergeCell ref="C29:O29"/>
    <mergeCell ref="Q29:AC29"/>
    <mergeCell ref="AE29:AQ29"/>
    <mergeCell ref="C34:O34"/>
    <mergeCell ref="Q34:AC34"/>
    <mergeCell ref="AE34:AQ34"/>
    <mergeCell ref="B74:AR74"/>
    <mergeCell ref="C75:O75"/>
    <mergeCell ref="AA75:AM75"/>
    <mergeCell ref="C8:I10"/>
    <mergeCell ref="J8:P10"/>
    <mergeCell ref="S8:X10"/>
    <mergeCell ref="Y8:AD10"/>
    <mergeCell ref="AG8:AJ10"/>
    <mergeCell ref="AK8:AP10"/>
    <mergeCell ref="C15:G16"/>
    <mergeCell ref="C57:O57"/>
    <mergeCell ref="Q57:AC57"/>
    <mergeCell ref="AE57:AQ57"/>
    <mergeCell ref="C66:O66"/>
    <mergeCell ref="Q66:AC66"/>
    <mergeCell ref="AE48:AQ48"/>
  </mergeCells>
  <phoneticPr fontId="5"/>
  <pageMargins left="0.25" right="0.25"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チェック 1">
              <controlPr defaultSize="0" autoFill="0" autoLine="0" autoPict="0">
                <anchor moveWithCells="1">
                  <from>
                    <xdr:col>27</xdr:col>
                    <xdr:colOff>209550</xdr:colOff>
                    <xdr:row>29</xdr:row>
                    <xdr:rowOff>114300</xdr:rowOff>
                  </from>
                  <to>
                    <xdr:col>29</xdr:col>
                    <xdr:colOff>139700</xdr:colOff>
                    <xdr:row>31</xdr:row>
                    <xdr:rowOff>44450</xdr:rowOff>
                  </to>
                </anchor>
              </controlPr>
            </control>
          </mc:Choice>
        </mc:AlternateContent>
        <mc:AlternateContent xmlns:mc="http://schemas.openxmlformats.org/markup-compatibility/2006">
          <mc:Choice Requires="x14">
            <control shapeId="79874" r:id="rId5" name="チェック 2">
              <controlPr defaultSize="0" autoFill="0" autoLine="0" autoPict="0">
                <anchor moveWithCells="1">
                  <from>
                    <xdr:col>13</xdr:col>
                    <xdr:colOff>190500</xdr:colOff>
                    <xdr:row>47</xdr:row>
                    <xdr:rowOff>127000</xdr:rowOff>
                  </from>
                  <to>
                    <xdr:col>15</xdr:col>
                    <xdr:colOff>114300</xdr:colOff>
                    <xdr:row>49</xdr:row>
                    <xdr:rowOff>57150</xdr:rowOff>
                  </to>
                </anchor>
              </controlPr>
            </control>
          </mc:Choice>
        </mc:AlternateContent>
        <mc:AlternateContent xmlns:mc="http://schemas.openxmlformats.org/markup-compatibility/2006">
          <mc:Choice Requires="x14">
            <control shapeId="79875" r:id="rId6" name="チェック 3">
              <controlPr defaultSize="0" autoFill="0" autoLine="0" autoPict="0">
                <anchor moveWithCells="1">
                  <from>
                    <xdr:col>27</xdr:col>
                    <xdr:colOff>171450</xdr:colOff>
                    <xdr:row>56</xdr:row>
                    <xdr:rowOff>127000</xdr:rowOff>
                  </from>
                  <to>
                    <xdr:col>29</xdr:col>
                    <xdr:colOff>95250</xdr:colOff>
                    <xdr:row>58</xdr:row>
                    <xdr:rowOff>57150</xdr:rowOff>
                  </to>
                </anchor>
              </controlPr>
            </control>
          </mc:Choice>
        </mc:AlternateContent>
        <mc:AlternateContent xmlns:mc="http://schemas.openxmlformats.org/markup-compatibility/2006">
          <mc:Choice Requires="x14">
            <control shapeId="79876" r:id="rId7" name="チェック 4">
              <controlPr defaultSize="0" autoFill="0" autoLine="0" autoPict="0">
                <anchor moveWithCells="1">
                  <from>
                    <xdr:col>27</xdr:col>
                    <xdr:colOff>171450</xdr:colOff>
                    <xdr:row>57</xdr:row>
                    <xdr:rowOff>127000</xdr:rowOff>
                  </from>
                  <to>
                    <xdr:col>29</xdr:col>
                    <xdr:colOff>95250</xdr:colOff>
                    <xdr:row>59</xdr:row>
                    <xdr:rowOff>57150</xdr:rowOff>
                  </to>
                </anchor>
              </controlPr>
            </control>
          </mc:Choice>
        </mc:AlternateContent>
        <mc:AlternateContent xmlns:mc="http://schemas.openxmlformats.org/markup-compatibility/2006">
          <mc:Choice Requires="x14">
            <control shapeId="79877" r:id="rId8" name="チェック 5">
              <controlPr defaultSize="0" autoFill="0" autoLine="0" autoPict="0">
                <anchor moveWithCells="1">
                  <from>
                    <xdr:col>42</xdr:col>
                    <xdr:colOff>0</xdr:colOff>
                    <xdr:row>48</xdr:row>
                    <xdr:rowOff>114300</xdr:rowOff>
                  </from>
                  <to>
                    <xdr:col>43</xdr:col>
                    <xdr:colOff>146050</xdr:colOff>
                    <xdr:row>50</xdr:row>
                    <xdr:rowOff>44450</xdr:rowOff>
                  </to>
                </anchor>
              </controlPr>
            </control>
          </mc:Choice>
        </mc:AlternateContent>
        <mc:AlternateContent xmlns:mc="http://schemas.openxmlformats.org/markup-compatibility/2006">
          <mc:Choice Requires="x14">
            <control shapeId="79878" r:id="rId9" name="チェック 6">
              <controlPr defaultSize="0" autoFill="0" autoLine="0" autoPict="0">
                <anchor moveWithCells="1">
                  <from>
                    <xdr:col>42</xdr:col>
                    <xdr:colOff>0</xdr:colOff>
                    <xdr:row>56</xdr:row>
                    <xdr:rowOff>127000</xdr:rowOff>
                  </from>
                  <to>
                    <xdr:col>43</xdr:col>
                    <xdr:colOff>146050</xdr:colOff>
                    <xdr:row>58</xdr:row>
                    <xdr:rowOff>57150</xdr:rowOff>
                  </to>
                </anchor>
              </controlPr>
            </control>
          </mc:Choice>
        </mc:AlternateContent>
        <mc:AlternateContent xmlns:mc="http://schemas.openxmlformats.org/markup-compatibility/2006">
          <mc:Choice Requires="x14">
            <control shapeId="79879" r:id="rId10" name="チェック 7">
              <controlPr defaultSize="0" autoFill="0" autoLine="0" autoPict="0">
                <anchor moveWithCells="1">
                  <from>
                    <xdr:col>42</xdr:col>
                    <xdr:colOff>0</xdr:colOff>
                    <xdr:row>58</xdr:row>
                    <xdr:rowOff>133350</xdr:rowOff>
                  </from>
                  <to>
                    <xdr:col>43</xdr:col>
                    <xdr:colOff>146050</xdr:colOff>
                    <xdr:row>60</xdr:row>
                    <xdr:rowOff>63500</xdr:rowOff>
                  </to>
                </anchor>
              </controlPr>
            </control>
          </mc:Choice>
        </mc:AlternateContent>
        <mc:AlternateContent xmlns:mc="http://schemas.openxmlformats.org/markup-compatibility/2006">
          <mc:Choice Requires="x14">
            <control shapeId="79880" r:id="rId11" name="チェック 8">
              <controlPr defaultSize="0" autoFill="0" autoLine="0" autoPict="0">
                <anchor moveWithCells="1">
                  <from>
                    <xdr:col>14</xdr:col>
                    <xdr:colOff>12700</xdr:colOff>
                    <xdr:row>66</xdr:row>
                    <xdr:rowOff>133350</xdr:rowOff>
                  </from>
                  <to>
                    <xdr:col>15</xdr:col>
                    <xdr:colOff>158750</xdr:colOff>
                    <xdr:row>68</xdr:row>
                    <xdr:rowOff>63500</xdr:rowOff>
                  </to>
                </anchor>
              </controlPr>
            </control>
          </mc:Choice>
        </mc:AlternateContent>
        <mc:AlternateContent xmlns:mc="http://schemas.openxmlformats.org/markup-compatibility/2006">
          <mc:Choice Requires="x14">
            <control shapeId="79881" r:id="rId12" name="チェック 9">
              <controlPr defaultSize="0" autoFill="0" autoLine="0" autoPict="0">
                <anchor moveWithCells="1">
                  <from>
                    <xdr:col>27</xdr:col>
                    <xdr:colOff>203200</xdr:colOff>
                    <xdr:row>66</xdr:row>
                    <xdr:rowOff>127000</xdr:rowOff>
                  </from>
                  <to>
                    <xdr:col>29</xdr:col>
                    <xdr:colOff>127000</xdr:colOff>
                    <xdr:row>68</xdr:row>
                    <xdr:rowOff>57150</xdr:rowOff>
                  </to>
                </anchor>
              </controlPr>
            </control>
          </mc:Choice>
        </mc:AlternateContent>
        <mc:AlternateContent xmlns:mc="http://schemas.openxmlformats.org/markup-compatibility/2006">
          <mc:Choice Requires="x14">
            <control shapeId="79882" r:id="rId13" name="チェック 10">
              <controlPr defaultSize="0" autoFill="0" autoLine="0" autoPict="0">
                <anchor moveWithCells="1">
                  <from>
                    <xdr:col>13</xdr:col>
                    <xdr:colOff>171450</xdr:colOff>
                    <xdr:row>39</xdr:row>
                    <xdr:rowOff>133350</xdr:rowOff>
                  </from>
                  <to>
                    <xdr:col>15</xdr:col>
                    <xdr:colOff>95250</xdr:colOff>
                    <xdr:row>41</xdr:row>
                    <xdr:rowOff>63500</xdr:rowOff>
                  </to>
                </anchor>
              </controlPr>
            </control>
          </mc:Choice>
        </mc:AlternateContent>
        <mc:AlternateContent xmlns:mc="http://schemas.openxmlformats.org/markup-compatibility/2006">
          <mc:Choice Requires="x14">
            <control shapeId="79883" r:id="rId14" name="チェック 11">
              <controlPr defaultSize="0" autoFill="0" autoLine="0" autoPict="0">
                <anchor moveWithCells="1">
                  <from>
                    <xdr:col>17</xdr:col>
                    <xdr:colOff>12700</xdr:colOff>
                    <xdr:row>75</xdr:row>
                    <xdr:rowOff>133350</xdr:rowOff>
                  </from>
                  <to>
                    <xdr:col>18</xdr:col>
                    <xdr:colOff>158750</xdr:colOff>
                    <xdr:row>77</xdr:row>
                    <xdr:rowOff>63500</xdr:rowOff>
                  </to>
                </anchor>
              </controlPr>
            </control>
          </mc:Choice>
        </mc:AlternateContent>
        <mc:AlternateContent xmlns:mc="http://schemas.openxmlformats.org/markup-compatibility/2006">
          <mc:Choice Requires="x14">
            <control shapeId="79884" r:id="rId15" name="チェック 12">
              <controlPr defaultSize="0" autoFill="0" autoLine="0" autoPict="0">
                <anchor moveWithCells="1">
                  <from>
                    <xdr:col>13</xdr:col>
                    <xdr:colOff>190500</xdr:colOff>
                    <xdr:row>29</xdr:row>
                    <xdr:rowOff>114300</xdr:rowOff>
                  </from>
                  <to>
                    <xdr:col>15</xdr:col>
                    <xdr:colOff>114300</xdr:colOff>
                    <xdr:row>31</xdr:row>
                    <xdr:rowOff>44450</xdr:rowOff>
                  </to>
                </anchor>
              </controlPr>
            </control>
          </mc:Choice>
        </mc:AlternateContent>
        <mc:AlternateContent xmlns:mc="http://schemas.openxmlformats.org/markup-compatibility/2006">
          <mc:Choice Requires="x14">
            <control shapeId="79885" r:id="rId16" name="チェック 13">
              <controlPr defaultSize="0" autoFill="0" autoLine="0" autoPict="0">
                <anchor moveWithCells="1">
                  <from>
                    <xdr:col>41</xdr:col>
                    <xdr:colOff>114300</xdr:colOff>
                    <xdr:row>29</xdr:row>
                    <xdr:rowOff>133350</xdr:rowOff>
                  </from>
                  <to>
                    <xdr:col>43</xdr:col>
                    <xdr:colOff>38100</xdr:colOff>
                    <xdr:row>31</xdr:row>
                    <xdr:rowOff>63500</xdr:rowOff>
                  </to>
                </anchor>
              </controlPr>
            </control>
          </mc:Choice>
        </mc:AlternateContent>
        <mc:AlternateContent xmlns:mc="http://schemas.openxmlformats.org/markup-compatibility/2006">
          <mc:Choice Requires="x14">
            <control shapeId="79886" r:id="rId17" name="チェック 14">
              <controlPr defaultSize="0" autoFill="0" autoLine="0" autoPict="0">
                <anchor moveWithCells="1">
                  <from>
                    <xdr:col>13</xdr:col>
                    <xdr:colOff>165100</xdr:colOff>
                    <xdr:row>34</xdr:row>
                    <xdr:rowOff>127000</xdr:rowOff>
                  </from>
                  <to>
                    <xdr:col>15</xdr:col>
                    <xdr:colOff>88900</xdr:colOff>
                    <xdr:row>36</xdr:row>
                    <xdr:rowOff>57150</xdr:rowOff>
                  </to>
                </anchor>
              </controlPr>
            </control>
          </mc:Choice>
        </mc:AlternateContent>
        <mc:AlternateContent xmlns:mc="http://schemas.openxmlformats.org/markup-compatibility/2006">
          <mc:Choice Requires="x14">
            <control shapeId="79887" r:id="rId18" name="チェック 15">
              <controlPr defaultSize="0" autoFill="0" autoLine="0" autoPict="0">
                <anchor moveWithCells="1">
                  <from>
                    <xdr:col>27</xdr:col>
                    <xdr:colOff>203200</xdr:colOff>
                    <xdr:row>34</xdr:row>
                    <xdr:rowOff>127000</xdr:rowOff>
                  </from>
                  <to>
                    <xdr:col>29</xdr:col>
                    <xdr:colOff>127000</xdr:colOff>
                    <xdr:row>36</xdr:row>
                    <xdr:rowOff>57150</xdr:rowOff>
                  </to>
                </anchor>
              </controlPr>
            </control>
          </mc:Choice>
        </mc:AlternateContent>
        <mc:AlternateContent xmlns:mc="http://schemas.openxmlformats.org/markup-compatibility/2006">
          <mc:Choice Requires="x14">
            <control shapeId="79888" r:id="rId19" name="チェック 16">
              <controlPr defaultSize="0" autoFill="0" autoLine="0" autoPict="0">
                <anchor moveWithCells="1">
                  <from>
                    <xdr:col>41</xdr:col>
                    <xdr:colOff>203200</xdr:colOff>
                    <xdr:row>34</xdr:row>
                    <xdr:rowOff>127000</xdr:rowOff>
                  </from>
                  <to>
                    <xdr:col>43</xdr:col>
                    <xdr:colOff>127000</xdr:colOff>
                    <xdr:row>36</xdr:row>
                    <xdr:rowOff>57150</xdr:rowOff>
                  </to>
                </anchor>
              </controlPr>
            </control>
          </mc:Choice>
        </mc:AlternateContent>
        <mc:AlternateContent xmlns:mc="http://schemas.openxmlformats.org/markup-compatibility/2006">
          <mc:Choice Requires="x14">
            <control shapeId="79889" r:id="rId20" name="チェック 17">
              <controlPr defaultSize="0" autoFill="0" autoLine="0" autoPict="0">
                <anchor moveWithCells="1">
                  <from>
                    <xdr:col>28</xdr:col>
                    <xdr:colOff>12700</xdr:colOff>
                    <xdr:row>39</xdr:row>
                    <xdr:rowOff>107950</xdr:rowOff>
                  </from>
                  <to>
                    <xdr:col>29</xdr:col>
                    <xdr:colOff>158750</xdr:colOff>
                    <xdr:row>41</xdr:row>
                    <xdr:rowOff>38100</xdr:rowOff>
                  </to>
                </anchor>
              </controlPr>
            </control>
          </mc:Choice>
        </mc:AlternateContent>
        <mc:AlternateContent xmlns:mc="http://schemas.openxmlformats.org/markup-compatibility/2006">
          <mc:Choice Requires="x14">
            <control shapeId="79890" r:id="rId21" name="チェック 18">
              <controlPr defaultSize="0" autoFill="0" autoLine="0" autoPict="0">
                <anchor moveWithCells="1">
                  <from>
                    <xdr:col>27</xdr:col>
                    <xdr:colOff>209550</xdr:colOff>
                    <xdr:row>48</xdr:row>
                    <xdr:rowOff>107950</xdr:rowOff>
                  </from>
                  <to>
                    <xdr:col>29</xdr:col>
                    <xdr:colOff>139700</xdr:colOff>
                    <xdr:row>50</xdr:row>
                    <xdr:rowOff>38100</xdr:rowOff>
                  </to>
                </anchor>
              </controlPr>
            </control>
          </mc:Choice>
        </mc:AlternateContent>
        <mc:AlternateContent xmlns:mc="http://schemas.openxmlformats.org/markup-compatibility/2006">
          <mc:Choice Requires="x14">
            <control shapeId="79891" r:id="rId22" name="チェック 19">
              <controlPr defaultSize="0" autoFill="0" autoLine="0" autoPict="0">
                <anchor moveWithCells="1">
                  <from>
                    <xdr:col>13</xdr:col>
                    <xdr:colOff>190500</xdr:colOff>
                    <xdr:row>49</xdr:row>
                    <xdr:rowOff>114300</xdr:rowOff>
                  </from>
                  <to>
                    <xdr:col>15</xdr:col>
                    <xdr:colOff>114300</xdr:colOff>
                    <xdr:row>51</xdr:row>
                    <xdr:rowOff>44450</xdr:rowOff>
                  </to>
                </anchor>
              </controlPr>
            </control>
          </mc:Choice>
        </mc:AlternateContent>
        <mc:AlternateContent xmlns:mc="http://schemas.openxmlformats.org/markup-compatibility/2006">
          <mc:Choice Requires="x14">
            <control shapeId="79892" r:id="rId23" name="チェック 20">
              <controlPr defaultSize="0" autoFill="0" autoLine="0" autoPict="0">
                <anchor moveWithCells="1">
                  <from>
                    <xdr:col>13</xdr:col>
                    <xdr:colOff>209550</xdr:colOff>
                    <xdr:row>57</xdr:row>
                    <xdr:rowOff>107950</xdr:rowOff>
                  </from>
                  <to>
                    <xdr:col>15</xdr:col>
                    <xdr:colOff>139700</xdr:colOff>
                    <xdr:row>59</xdr:row>
                    <xdr:rowOff>38100</xdr:rowOff>
                  </to>
                </anchor>
              </controlPr>
            </control>
          </mc:Choice>
        </mc:AlternateContent>
        <mc:AlternateContent xmlns:mc="http://schemas.openxmlformats.org/markup-compatibility/2006">
          <mc:Choice Requires="x14">
            <control shapeId="79893" r:id="rId24" name="チェック 21">
              <controlPr defaultSize="0" autoFill="0" autoLine="0" autoPict="0">
                <anchor moveWithCells="1">
                  <from>
                    <xdr:col>17</xdr:col>
                    <xdr:colOff>12700</xdr:colOff>
                    <xdr:row>75</xdr:row>
                    <xdr:rowOff>133350</xdr:rowOff>
                  </from>
                  <to>
                    <xdr:col>18</xdr:col>
                    <xdr:colOff>158750</xdr:colOff>
                    <xdr:row>77</xdr:row>
                    <xdr:rowOff>63500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L14"/>
  <sheetViews>
    <sheetView showGridLines="0" view="pageBreakPreview" topLeftCell="A3" zoomScale="120" zoomScaleNormal="120" zoomScaleSheetLayoutView="120" workbookViewId="0">
      <selection activeCell="B14" sqref="B14"/>
    </sheetView>
  </sheetViews>
  <sheetFormatPr defaultColWidth="2.1796875" defaultRowHeight="13"/>
  <cols>
    <col min="1" max="1" width="1.08984375" customWidth="1"/>
    <col min="2" max="2" width="2.1796875" style="33"/>
    <col min="6" max="6" width="2.453125" bestFit="1" customWidth="1"/>
    <col min="21" max="21" width="2.453125" bestFit="1" customWidth="1"/>
    <col min="27" max="38" width="2.81640625" customWidth="1"/>
  </cols>
  <sheetData>
    <row r="1" spans="1:38">
      <c r="B1" s="7" t="s">
        <v>559</v>
      </c>
      <c r="AF1" s="1627"/>
      <c r="AG1" s="1628"/>
      <c r="AH1" s="1628"/>
      <c r="AI1" s="1628"/>
      <c r="AJ1" s="1628"/>
      <c r="AK1" s="1628"/>
      <c r="AL1" s="1628"/>
    </row>
    <row r="2" spans="1:38" ht="20.149999999999999" customHeight="1">
      <c r="B2"/>
      <c r="F2" s="1633"/>
      <c r="G2" s="1633"/>
      <c r="AC2" s="1634" t="s">
        <v>1275</v>
      </c>
      <c r="AD2" s="1634"/>
      <c r="AE2" s="1634"/>
      <c r="AF2" s="1634"/>
      <c r="AG2" s="1634"/>
      <c r="AH2" s="1634"/>
      <c r="AI2" s="1634"/>
      <c r="AJ2" s="1634"/>
      <c r="AK2" s="1634"/>
    </row>
    <row r="3" spans="1:38" ht="20.149999999999999" customHeight="1">
      <c r="B3"/>
      <c r="F3" s="842"/>
      <c r="G3" s="842"/>
      <c r="AC3" s="762"/>
      <c r="AD3" s="762"/>
      <c r="AE3" s="762"/>
      <c r="AF3" s="762"/>
      <c r="AG3" s="762"/>
      <c r="AH3" s="762"/>
      <c r="AI3" s="762"/>
      <c r="AJ3" s="762"/>
      <c r="AK3" s="762"/>
    </row>
    <row r="4" spans="1:38" s="843" customFormat="1" ht="20.149999999999999" customHeight="1">
      <c r="A4" s="1635" t="s">
        <v>268</v>
      </c>
      <c r="B4" s="1635"/>
      <c r="C4" s="1635"/>
      <c r="D4" s="1635"/>
      <c r="E4" s="1635"/>
      <c r="F4" s="1635"/>
      <c r="G4" s="1635"/>
      <c r="H4" s="1635"/>
      <c r="I4" s="1635"/>
      <c r="J4" s="1635"/>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row>
    <row r="5" spans="1:38" s="843" customFormat="1" ht="20.149999999999999" customHeight="1">
      <c r="A5" s="772"/>
      <c r="B5" s="768"/>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c r="AG5" s="772"/>
      <c r="AH5" s="772"/>
      <c r="AI5" s="772"/>
      <c r="AJ5" s="772"/>
      <c r="AK5" s="772"/>
      <c r="AL5" s="772"/>
    </row>
    <row r="6" spans="1:38" s="843" customFormat="1" ht="50.15" customHeight="1">
      <c r="A6" s="772"/>
      <c r="B6" s="1629" t="s">
        <v>339</v>
      </c>
      <c r="C6" s="1630"/>
      <c r="D6" s="1630"/>
      <c r="E6" s="1630"/>
      <c r="F6" s="1630"/>
      <c r="G6" s="1630"/>
      <c r="H6" s="1630"/>
      <c r="I6" s="1630"/>
      <c r="J6" s="1630"/>
      <c r="K6" s="1631"/>
      <c r="L6" s="1636"/>
      <c r="M6" s="1636"/>
      <c r="N6" s="1636"/>
      <c r="O6" s="1636"/>
      <c r="P6" s="1636"/>
      <c r="Q6" s="1636"/>
      <c r="R6" s="1636"/>
      <c r="S6" s="1636"/>
      <c r="T6" s="1636"/>
      <c r="U6" s="1636"/>
      <c r="V6" s="1636"/>
      <c r="W6" s="1636"/>
      <c r="X6" s="1636"/>
      <c r="Y6" s="1636"/>
      <c r="Z6" s="1636"/>
      <c r="AA6" s="1636"/>
      <c r="AB6" s="1636"/>
      <c r="AC6" s="1636"/>
      <c r="AD6" s="1636"/>
      <c r="AE6" s="1636"/>
      <c r="AF6" s="1636"/>
      <c r="AG6" s="1636"/>
      <c r="AH6" s="1636"/>
      <c r="AI6" s="1636"/>
      <c r="AJ6" s="1636"/>
      <c r="AK6" s="1636"/>
      <c r="AL6" s="772"/>
    </row>
    <row r="7" spans="1:38" s="844" customFormat="1" ht="50.15" customHeight="1">
      <c r="A7" s="772"/>
      <c r="B7" s="1632" t="s">
        <v>340</v>
      </c>
      <c r="C7" s="1632"/>
      <c r="D7" s="1632"/>
      <c r="E7" s="1632"/>
      <c r="F7" s="1632"/>
      <c r="G7" s="1632"/>
      <c r="H7" s="1632"/>
      <c r="I7" s="1632"/>
      <c r="J7" s="1632"/>
      <c r="K7" s="1632"/>
      <c r="L7" s="1636" t="s">
        <v>1276</v>
      </c>
      <c r="M7" s="1636"/>
      <c r="N7" s="1636"/>
      <c r="O7" s="1636"/>
      <c r="P7" s="1636"/>
      <c r="Q7" s="1636"/>
      <c r="R7" s="1636"/>
      <c r="S7" s="1636"/>
      <c r="T7" s="1636"/>
      <c r="U7" s="1636"/>
      <c r="V7" s="1636"/>
      <c r="W7" s="1636"/>
      <c r="X7" s="1636"/>
      <c r="Y7" s="1636"/>
      <c r="Z7" s="1636"/>
      <c r="AA7" s="1636"/>
      <c r="AB7" s="1636"/>
      <c r="AC7" s="1636"/>
      <c r="AD7" s="1636"/>
      <c r="AE7" s="1636"/>
      <c r="AF7" s="1636"/>
      <c r="AG7" s="1636"/>
      <c r="AH7" s="1636"/>
      <c r="AI7" s="1636"/>
      <c r="AJ7" s="1636"/>
      <c r="AK7" s="1636"/>
      <c r="AL7" s="772"/>
    </row>
    <row r="8" spans="1:38" s="843" customFormat="1" ht="50.15" customHeight="1">
      <c r="A8" s="772"/>
      <c r="B8" s="1637" t="s">
        <v>210</v>
      </c>
      <c r="C8" s="1637"/>
      <c r="D8" s="1637"/>
      <c r="E8" s="1637"/>
      <c r="F8" s="1637"/>
      <c r="G8" s="1637"/>
      <c r="H8" s="1637"/>
      <c r="I8" s="1637"/>
      <c r="J8" s="1637"/>
      <c r="K8" s="1637"/>
      <c r="L8" s="1637" t="s">
        <v>1277</v>
      </c>
      <c r="M8" s="1637"/>
      <c r="N8" s="1637"/>
      <c r="O8" s="1637"/>
      <c r="P8" s="1637"/>
      <c r="Q8" s="1637"/>
      <c r="R8" s="1637"/>
      <c r="S8" s="1637"/>
      <c r="T8" s="1637"/>
      <c r="U8" s="1637"/>
      <c r="V8" s="1637"/>
      <c r="W8" s="1637"/>
      <c r="X8" s="1637"/>
      <c r="Y8" s="1637"/>
      <c r="Z8" s="1637"/>
      <c r="AA8" s="1637"/>
      <c r="AB8" s="1637"/>
      <c r="AC8" s="1637"/>
      <c r="AD8" s="1637"/>
      <c r="AE8" s="1637"/>
      <c r="AF8" s="1637"/>
      <c r="AG8" s="1636" t="s">
        <v>225</v>
      </c>
      <c r="AH8" s="1636"/>
      <c r="AI8" s="1636"/>
      <c r="AJ8" s="1636"/>
      <c r="AK8" s="1636"/>
      <c r="AL8" s="772"/>
    </row>
    <row r="9" spans="1:38" s="843" customFormat="1" ht="50.15" customHeight="1">
      <c r="A9" s="772"/>
      <c r="B9" s="1637" t="s">
        <v>288</v>
      </c>
      <c r="C9" s="1637"/>
      <c r="D9" s="1637"/>
      <c r="E9" s="1637"/>
      <c r="F9" s="1637"/>
      <c r="G9" s="1637"/>
      <c r="H9" s="1637"/>
      <c r="I9" s="1637"/>
      <c r="J9" s="1637"/>
      <c r="K9" s="1637"/>
      <c r="L9" s="1637" t="s">
        <v>334</v>
      </c>
      <c r="M9" s="1637"/>
      <c r="N9" s="1637"/>
      <c r="O9" s="1637"/>
      <c r="P9" s="1637"/>
      <c r="Q9" s="1637"/>
      <c r="R9" s="1637"/>
      <c r="S9" s="1637"/>
      <c r="T9" s="1637"/>
      <c r="U9" s="1637"/>
      <c r="V9" s="1637"/>
      <c r="W9" s="1637"/>
      <c r="X9" s="1637"/>
      <c r="Y9" s="1637"/>
      <c r="Z9" s="1637"/>
      <c r="AA9" s="1637"/>
      <c r="AB9" s="1637"/>
      <c r="AC9" s="1637"/>
      <c r="AD9" s="1637"/>
      <c r="AE9" s="1637"/>
      <c r="AF9" s="1637"/>
      <c r="AG9" s="1636" t="s">
        <v>225</v>
      </c>
      <c r="AH9" s="1636"/>
      <c r="AI9" s="1636"/>
      <c r="AJ9" s="1636"/>
      <c r="AK9" s="1636"/>
      <c r="AL9" s="772"/>
    </row>
    <row r="10" spans="1:38" s="843" customFormat="1" ht="49.5" customHeight="1">
      <c r="A10" s="772"/>
      <c r="B10" s="1637" t="s">
        <v>153</v>
      </c>
      <c r="C10" s="1637"/>
      <c r="D10" s="1637"/>
      <c r="E10" s="1637"/>
      <c r="F10" s="1637"/>
      <c r="G10" s="1637"/>
      <c r="H10" s="1637"/>
      <c r="I10" s="1637"/>
      <c r="J10" s="1637"/>
      <c r="K10" s="1637"/>
      <c r="L10" s="1637" t="s">
        <v>1278</v>
      </c>
      <c r="M10" s="1637"/>
      <c r="N10" s="1637"/>
      <c r="O10" s="1637"/>
      <c r="P10" s="1637"/>
      <c r="Q10" s="1637"/>
      <c r="R10" s="1637"/>
      <c r="S10" s="1637"/>
      <c r="T10" s="1637"/>
      <c r="U10" s="1637"/>
      <c r="V10" s="1637"/>
      <c r="W10" s="1637"/>
      <c r="X10" s="1637"/>
      <c r="Y10" s="1637"/>
      <c r="Z10" s="1637"/>
      <c r="AA10" s="1637"/>
      <c r="AB10" s="1637"/>
      <c r="AC10" s="1637"/>
      <c r="AD10" s="1637"/>
      <c r="AE10" s="1637"/>
      <c r="AF10" s="1637"/>
      <c r="AG10" s="1636" t="s">
        <v>225</v>
      </c>
      <c r="AH10" s="1636"/>
      <c r="AI10" s="1636"/>
      <c r="AJ10" s="1636"/>
      <c r="AK10" s="1636"/>
      <c r="AL10" s="772"/>
    </row>
    <row r="11" spans="1:38" s="843" customFormat="1" ht="37.5" customHeight="1">
      <c r="A11" s="772"/>
      <c r="B11" s="1638" t="s">
        <v>1279</v>
      </c>
      <c r="C11" s="1638"/>
      <c r="D11" s="1638"/>
      <c r="E11" s="1638"/>
      <c r="F11" s="1638"/>
      <c r="G11" s="1638"/>
      <c r="H11" s="1638"/>
      <c r="I11" s="1638"/>
      <c r="J11" s="1638"/>
      <c r="K11" s="1638"/>
      <c r="L11" s="1638"/>
      <c r="M11" s="1638"/>
      <c r="N11" s="1638"/>
      <c r="O11" s="1638"/>
      <c r="P11" s="1638"/>
      <c r="Q11" s="1638"/>
      <c r="R11" s="1638"/>
      <c r="S11" s="1638"/>
      <c r="T11" s="1638"/>
      <c r="U11" s="1638"/>
      <c r="V11" s="1638"/>
      <c r="W11" s="1638"/>
      <c r="X11" s="1638"/>
      <c r="Y11" s="1638"/>
      <c r="Z11" s="1638"/>
      <c r="AA11" s="1638"/>
      <c r="AB11" s="1638"/>
      <c r="AC11" s="1638"/>
      <c r="AD11" s="1638"/>
      <c r="AE11" s="1638"/>
      <c r="AF11" s="1638"/>
      <c r="AG11" s="1638"/>
      <c r="AH11" s="1638"/>
      <c r="AI11" s="1638"/>
      <c r="AJ11" s="1638"/>
      <c r="AK11" s="1638"/>
      <c r="AL11" s="772"/>
    </row>
    <row r="12" spans="1:38" ht="18.5" customHeight="1">
      <c r="B12" s="1626" t="s">
        <v>1280</v>
      </c>
      <c r="C12" s="1626"/>
      <c r="D12" s="1626"/>
      <c r="E12" s="1626"/>
      <c r="F12" s="1626"/>
      <c r="G12" s="1626"/>
      <c r="H12" s="1626"/>
      <c r="I12" s="1626"/>
      <c r="J12" s="1626"/>
      <c r="K12" s="1626"/>
      <c r="L12" s="1626"/>
      <c r="M12" s="1626"/>
      <c r="N12" s="1626"/>
      <c r="O12" s="1626"/>
      <c r="P12" s="1626"/>
      <c r="Q12" s="1626"/>
      <c r="R12" s="1626"/>
      <c r="S12" s="1626"/>
      <c r="T12" s="1626"/>
      <c r="U12" s="1626"/>
      <c r="V12" s="1626"/>
      <c r="W12" s="1626"/>
      <c r="X12" s="1626"/>
      <c r="Y12" s="1626"/>
      <c r="Z12" s="1626"/>
      <c r="AA12" s="1626"/>
      <c r="AB12" s="1626"/>
      <c r="AC12" s="1626"/>
      <c r="AD12" s="1626"/>
      <c r="AE12" s="1626"/>
      <c r="AF12" s="1626"/>
      <c r="AG12" s="1626"/>
      <c r="AH12" s="1626"/>
      <c r="AI12" s="1626"/>
      <c r="AJ12" s="1626"/>
      <c r="AK12" s="1626"/>
      <c r="AL12" s="845"/>
    </row>
    <row r="13" spans="1:38">
      <c r="B13" s="1626"/>
      <c r="C13" s="1626"/>
      <c r="D13" s="1626"/>
      <c r="E13" s="1626"/>
      <c r="F13" s="1626"/>
      <c r="G13" s="1626"/>
      <c r="H13" s="1626"/>
      <c r="I13" s="1626"/>
      <c r="J13" s="1626"/>
      <c r="K13" s="1626"/>
      <c r="L13" s="1626"/>
      <c r="M13" s="1626"/>
      <c r="N13" s="1626"/>
      <c r="O13" s="1626"/>
      <c r="P13" s="1626"/>
      <c r="Q13" s="1626"/>
      <c r="R13" s="1626"/>
      <c r="S13" s="1626"/>
      <c r="T13" s="1626"/>
      <c r="U13" s="1626"/>
      <c r="V13" s="1626"/>
      <c r="W13" s="1626"/>
      <c r="X13" s="1626"/>
      <c r="Y13" s="1626"/>
      <c r="Z13" s="1626"/>
      <c r="AA13" s="1626"/>
      <c r="AB13" s="1626"/>
      <c r="AC13" s="1626"/>
      <c r="AD13" s="1626"/>
      <c r="AE13" s="1626"/>
      <c r="AF13" s="1626"/>
      <c r="AG13" s="1626"/>
      <c r="AH13" s="1626"/>
      <c r="AI13" s="1626"/>
      <c r="AJ13" s="1626"/>
      <c r="AK13" s="1626"/>
      <c r="AL13" s="845"/>
    </row>
    <row r="14" spans="1:38">
      <c r="B14" s="69"/>
      <c r="C14" s="69"/>
      <c r="R14" s="69"/>
      <c r="S14" s="69"/>
      <c r="U14" s="45"/>
      <c r="W14" s="45"/>
      <c r="X14" s="45"/>
      <c r="Y14" s="45"/>
      <c r="Z14" s="45"/>
      <c r="AA14" s="45"/>
      <c r="AB14" s="45"/>
      <c r="AC14" s="45"/>
      <c r="AD14" s="45"/>
      <c r="AE14" s="45"/>
      <c r="AF14" s="45"/>
      <c r="AG14" s="45"/>
      <c r="AH14" s="45"/>
      <c r="AI14" s="45"/>
      <c r="AJ14" s="45"/>
      <c r="AK14" s="45"/>
      <c r="AL14" s="40"/>
    </row>
  </sheetData>
  <mergeCells count="20">
    <mergeCell ref="AG8:AK8"/>
    <mergeCell ref="AG9:AK9"/>
    <mergeCell ref="AG10:AK10"/>
    <mergeCell ref="B11:AK11"/>
    <mergeCell ref="B12:AK12"/>
    <mergeCell ref="B13:AK13"/>
    <mergeCell ref="AF1:AL1"/>
    <mergeCell ref="B6:K6"/>
    <mergeCell ref="B7:K7"/>
    <mergeCell ref="F2:G2"/>
    <mergeCell ref="AC2:AK2"/>
    <mergeCell ref="A4:AL4"/>
    <mergeCell ref="L6:AK6"/>
    <mergeCell ref="L7:AK7"/>
    <mergeCell ref="B10:K10"/>
    <mergeCell ref="L10:AF10"/>
    <mergeCell ref="B8:K8"/>
    <mergeCell ref="L8:AF8"/>
    <mergeCell ref="B9:K9"/>
    <mergeCell ref="L9:AF9"/>
  </mergeCells>
  <phoneticPr fontId="5"/>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IV66"/>
  <sheetViews>
    <sheetView showGridLines="0" view="pageBreakPreview" zoomScaleSheetLayoutView="100" workbookViewId="0">
      <selection activeCell="Q64" sqref="Q64"/>
    </sheetView>
  </sheetViews>
  <sheetFormatPr defaultRowHeight="16.5"/>
  <cols>
    <col min="1" max="10" width="2.453125" style="71" customWidth="1"/>
    <col min="11" max="11" width="2.81640625" style="71" customWidth="1"/>
    <col min="12" max="37" width="2.453125" style="71" customWidth="1"/>
    <col min="38" max="38" width="2.453125" style="72" customWidth="1"/>
    <col min="39" max="91" width="2.453125" style="71" customWidth="1"/>
    <col min="92" max="256" width="9" style="71" bestFit="1" customWidth="1"/>
  </cols>
  <sheetData>
    <row r="1" spans="1:41" ht="6.75" customHeight="1"/>
    <row r="2" spans="1:41" ht="13.5" customHeight="1">
      <c r="A2" s="1641" t="s">
        <v>560</v>
      </c>
      <c r="B2" s="1641"/>
      <c r="C2" s="1641"/>
      <c r="D2" s="1641"/>
      <c r="E2" s="1641"/>
      <c r="F2" s="1641"/>
      <c r="G2" s="1641"/>
      <c r="H2" s="1641"/>
      <c r="I2" s="1641"/>
      <c r="J2" s="1641"/>
      <c r="K2" s="1641"/>
      <c r="L2" s="1641"/>
      <c r="M2" s="1641"/>
      <c r="N2" s="1641"/>
      <c r="O2" s="1641"/>
      <c r="AH2" s="1642"/>
      <c r="AI2" s="1642"/>
      <c r="AJ2" s="1642"/>
      <c r="AK2" s="1642"/>
      <c r="AL2" s="1642"/>
      <c r="AM2" s="1642"/>
      <c r="AN2" s="1642"/>
    </row>
    <row r="3" spans="1:41" ht="13.5" customHeight="1">
      <c r="AL3" s="83"/>
      <c r="AM3" s="83"/>
      <c r="AN3" s="83"/>
    </row>
    <row r="4" spans="1:41">
      <c r="A4" s="1643" t="s">
        <v>341</v>
      </c>
      <c r="B4" s="1643"/>
      <c r="C4" s="1643"/>
      <c r="D4" s="1643"/>
      <c r="E4" s="1643"/>
      <c r="F4" s="1643"/>
      <c r="G4" s="1643"/>
      <c r="H4" s="1643"/>
      <c r="I4" s="1643"/>
      <c r="J4" s="1643"/>
      <c r="K4" s="1643"/>
      <c r="L4" s="1643"/>
      <c r="M4" s="1643"/>
      <c r="N4" s="1643"/>
      <c r="O4" s="1643"/>
      <c r="P4" s="1643"/>
      <c r="Q4" s="1643"/>
      <c r="R4" s="1643"/>
      <c r="S4" s="1643"/>
      <c r="T4" s="1643"/>
      <c r="U4" s="1643"/>
      <c r="V4" s="1643"/>
      <c r="W4" s="1643"/>
      <c r="X4" s="1643"/>
      <c r="Y4" s="1643"/>
      <c r="Z4" s="1643"/>
      <c r="AA4" s="1643"/>
      <c r="AB4" s="1643"/>
      <c r="AC4" s="1643"/>
      <c r="AD4" s="1643"/>
      <c r="AE4" s="1643"/>
      <c r="AF4" s="1643"/>
      <c r="AG4" s="1643"/>
      <c r="AH4" s="1643"/>
      <c r="AI4" s="1643"/>
      <c r="AJ4" s="1643"/>
      <c r="AK4" s="1643"/>
      <c r="AL4" s="1643"/>
      <c r="AM4" s="1643"/>
      <c r="AN4" s="1643"/>
      <c r="AO4" s="1643"/>
    </row>
    <row r="6" spans="1:41" ht="18" customHeight="1">
      <c r="B6" s="1644" t="s">
        <v>78</v>
      </c>
      <c r="C6" s="1644"/>
      <c r="D6" s="1644"/>
      <c r="E6" s="1644"/>
      <c r="F6" s="1644"/>
      <c r="G6" s="1645"/>
      <c r="H6" s="1646"/>
      <c r="I6" s="1646"/>
      <c r="J6" s="1646"/>
      <c r="K6" s="1646"/>
      <c r="L6" s="1646"/>
      <c r="M6" s="1646"/>
      <c r="N6" s="1646"/>
      <c r="O6" s="1646"/>
      <c r="P6" s="1646"/>
      <c r="Q6" s="1646"/>
      <c r="R6" s="1646"/>
      <c r="S6" s="1646"/>
      <c r="T6" s="1646"/>
      <c r="U6" s="1646"/>
      <c r="V6" s="1644" t="s">
        <v>360</v>
      </c>
      <c r="W6" s="1644"/>
      <c r="X6" s="1644"/>
      <c r="Y6" s="1644"/>
      <c r="Z6" s="1644"/>
      <c r="AA6" s="1646"/>
      <c r="AB6" s="1646"/>
      <c r="AC6" s="1646"/>
      <c r="AD6" s="1646"/>
      <c r="AE6" s="1646"/>
      <c r="AF6" s="1646"/>
      <c r="AG6" s="1646"/>
      <c r="AH6" s="1646"/>
      <c r="AI6" s="1646"/>
      <c r="AJ6" s="1646"/>
      <c r="AK6" s="1646"/>
      <c r="AL6" s="1646"/>
      <c r="AM6" s="1646"/>
      <c r="AN6" s="1646"/>
      <c r="AO6" s="14"/>
    </row>
    <row r="7" spans="1:41" ht="18" customHeight="1">
      <c r="B7" s="1644" t="s">
        <v>28</v>
      </c>
      <c r="C7" s="1644"/>
      <c r="D7" s="1644"/>
      <c r="E7" s="1644"/>
      <c r="F7" s="1644"/>
      <c r="G7" s="1644"/>
      <c r="H7" s="1646"/>
      <c r="I7" s="1646"/>
      <c r="J7" s="1646"/>
      <c r="K7" s="1646"/>
      <c r="L7" s="1646"/>
      <c r="M7" s="1646"/>
      <c r="N7" s="1646"/>
      <c r="O7" s="1646"/>
      <c r="P7" s="1646"/>
      <c r="Q7" s="1646"/>
      <c r="R7" s="1646"/>
      <c r="S7" s="1646"/>
      <c r="T7" s="1646"/>
      <c r="U7" s="1646"/>
      <c r="V7" s="1646"/>
      <c r="W7" s="1646"/>
      <c r="X7" s="1646"/>
      <c r="Y7" s="1646"/>
      <c r="Z7" s="1646"/>
      <c r="AA7" s="1646"/>
      <c r="AB7" s="1646"/>
      <c r="AC7" s="1646"/>
      <c r="AD7" s="1646"/>
      <c r="AE7" s="1646"/>
      <c r="AF7" s="1646"/>
      <c r="AG7" s="1646"/>
      <c r="AH7" s="1646"/>
      <c r="AI7" s="1646"/>
      <c r="AJ7" s="1646"/>
      <c r="AK7" s="1646"/>
      <c r="AL7" s="1646"/>
      <c r="AM7" s="1646"/>
      <c r="AN7" s="1646"/>
      <c r="AO7" s="14"/>
    </row>
    <row r="8" spans="1:41" ht="18" customHeight="1">
      <c r="B8" s="1647" t="s">
        <v>213</v>
      </c>
      <c r="C8" s="1648"/>
      <c r="D8" s="1648"/>
      <c r="E8" s="1648"/>
      <c r="F8" s="1649"/>
      <c r="G8" s="1650" t="s">
        <v>81</v>
      </c>
      <c r="H8" s="1651"/>
      <c r="I8" s="1651"/>
      <c r="J8" s="1652"/>
      <c r="K8" s="1653"/>
      <c r="L8" s="1654"/>
      <c r="M8" s="1654"/>
      <c r="N8" s="1654"/>
      <c r="O8" s="1654"/>
      <c r="P8" s="1654"/>
      <c r="Q8" s="1654"/>
      <c r="R8" s="1654"/>
      <c r="S8" s="1654"/>
      <c r="T8" s="1654"/>
      <c r="U8" s="1654"/>
      <c r="V8" s="1654"/>
      <c r="W8" s="1655"/>
      <c r="X8" s="1656" t="s">
        <v>218</v>
      </c>
      <c r="Y8" s="1656"/>
      <c r="Z8" s="1656"/>
      <c r="AA8" s="1656"/>
      <c r="AB8" s="1653"/>
      <c r="AC8" s="1654"/>
      <c r="AD8" s="1654"/>
      <c r="AE8" s="1654"/>
      <c r="AF8" s="1654"/>
      <c r="AG8" s="1654"/>
      <c r="AH8" s="1654"/>
      <c r="AI8" s="1654"/>
      <c r="AJ8" s="1654"/>
      <c r="AK8" s="1654"/>
      <c r="AL8" s="1654"/>
      <c r="AM8" s="1654"/>
      <c r="AN8" s="1655"/>
      <c r="AO8" s="14"/>
    </row>
    <row r="9" spans="1:41" ht="18" customHeight="1">
      <c r="B9" s="1644" t="s">
        <v>91</v>
      </c>
      <c r="C9" s="1644"/>
      <c r="D9" s="1644"/>
      <c r="E9" s="1644"/>
      <c r="F9" s="1646"/>
      <c r="G9" s="1646"/>
      <c r="H9" s="1644" t="s">
        <v>223</v>
      </c>
      <c r="I9" s="1644"/>
      <c r="J9" s="1644"/>
      <c r="K9" s="1646"/>
      <c r="L9" s="1646"/>
      <c r="M9" s="1661" t="s">
        <v>196</v>
      </c>
      <c r="N9" s="1661"/>
      <c r="O9" s="1661"/>
      <c r="P9" s="1644"/>
      <c r="Q9" s="1646"/>
      <c r="R9" s="1640"/>
      <c r="S9" s="1658" t="s">
        <v>343</v>
      </c>
      <c r="T9" s="1658"/>
      <c r="U9" s="1658"/>
      <c r="V9" s="1658"/>
      <c r="W9" s="1658"/>
      <c r="X9" s="1658"/>
      <c r="Y9" s="1659" t="s">
        <v>361</v>
      </c>
      <c r="Z9" s="1659"/>
      <c r="AA9" s="1659"/>
      <c r="AB9" s="1660"/>
      <c r="AC9" s="1660"/>
      <c r="AD9" s="1659" t="s">
        <v>337</v>
      </c>
      <c r="AE9" s="1659"/>
      <c r="AF9" s="1662"/>
      <c r="AG9" s="1660"/>
      <c r="AH9" s="1660"/>
      <c r="AI9" s="1663" t="s">
        <v>203</v>
      </c>
      <c r="AJ9" s="1644"/>
      <c r="AK9" s="1664"/>
      <c r="AL9" s="1639"/>
      <c r="AM9" s="1640"/>
      <c r="AN9" s="81" t="s">
        <v>358</v>
      </c>
    </row>
    <row r="10" spans="1:41" ht="18" customHeight="1">
      <c r="B10" s="1644" t="s">
        <v>2</v>
      </c>
      <c r="C10" s="1644"/>
      <c r="D10" s="1644"/>
      <c r="E10" s="1644"/>
      <c r="F10" s="1644"/>
      <c r="G10" s="1644"/>
      <c r="H10" s="1644"/>
      <c r="I10" s="1657" t="s">
        <v>355</v>
      </c>
      <c r="J10" s="1657"/>
      <c r="K10" s="1657"/>
      <c r="L10" s="1657"/>
      <c r="M10" s="1657"/>
      <c r="N10" s="1657"/>
      <c r="O10" s="1657"/>
      <c r="P10" s="1657"/>
      <c r="Q10" s="1657"/>
      <c r="R10" s="1657"/>
      <c r="S10" s="1657"/>
      <c r="T10" s="1657"/>
      <c r="U10" s="1657"/>
      <c r="V10" s="1657"/>
      <c r="W10" s="1657"/>
      <c r="X10" s="1657"/>
      <c r="Y10" s="1657"/>
      <c r="Z10" s="1657"/>
      <c r="AA10" s="1657"/>
      <c r="AB10" s="1644" t="s">
        <v>270</v>
      </c>
      <c r="AC10" s="1644"/>
      <c r="AD10" s="1644"/>
      <c r="AE10" s="1644"/>
      <c r="AF10" s="1644"/>
      <c r="AG10" s="1644"/>
      <c r="AH10" s="1644"/>
      <c r="AI10" s="1644"/>
      <c r="AJ10" s="1644"/>
      <c r="AK10" s="1644"/>
      <c r="AL10" s="1644"/>
      <c r="AM10" s="1644"/>
      <c r="AN10" s="1644"/>
    </row>
    <row r="11" spans="1:41" ht="18" customHeight="1">
      <c r="B11" s="1644" t="s">
        <v>342</v>
      </c>
      <c r="C11" s="1646"/>
      <c r="D11" s="1646"/>
      <c r="E11" s="1646"/>
      <c r="F11" s="1646"/>
      <c r="G11" s="75" t="s">
        <v>354</v>
      </c>
      <c r="H11" s="77"/>
      <c r="I11" s="77"/>
      <c r="J11" s="77"/>
      <c r="K11" s="77"/>
      <c r="L11" s="77"/>
      <c r="M11" s="77"/>
      <c r="N11" s="77"/>
      <c r="O11" s="77"/>
      <c r="P11" s="77"/>
      <c r="Q11" s="77"/>
      <c r="R11" s="77"/>
      <c r="S11" s="77"/>
      <c r="T11" s="77"/>
      <c r="U11" s="77"/>
      <c r="V11" s="77"/>
      <c r="W11" s="79"/>
      <c r="X11" s="76"/>
      <c r="Y11" s="76"/>
      <c r="Z11" s="76"/>
      <c r="AA11" s="76"/>
      <c r="AB11" s="80"/>
      <c r="AC11" s="80"/>
      <c r="AD11" s="80"/>
      <c r="AE11" s="81"/>
      <c r="AF11" s="82"/>
      <c r="AG11" s="82"/>
      <c r="AH11" s="82"/>
      <c r="AI11" s="82"/>
      <c r="AJ11" s="82"/>
      <c r="AK11" s="82"/>
      <c r="AL11" s="82"/>
      <c r="AM11" s="82"/>
      <c r="AN11" s="82"/>
    </row>
    <row r="13" spans="1:41" ht="13">
      <c r="B13" s="71" t="s">
        <v>18</v>
      </c>
      <c r="AL13" s="71"/>
    </row>
    <row r="14" spans="1:41" ht="13">
      <c r="B14" s="73" t="s">
        <v>344</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row>
    <row r="15" spans="1:41" ht="13">
      <c r="B15" s="1675" t="s">
        <v>294</v>
      </c>
      <c r="C15" s="1676"/>
      <c r="D15" s="1676"/>
      <c r="E15" s="1676"/>
      <c r="F15" s="1676"/>
      <c r="G15" s="1676"/>
      <c r="H15" s="1676"/>
      <c r="I15" s="1676"/>
      <c r="J15" s="1676"/>
      <c r="K15" s="1676"/>
      <c r="L15" s="1676"/>
      <c r="M15" s="1676"/>
      <c r="N15" s="1676"/>
      <c r="O15" s="1676"/>
      <c r="P15" s="1676"/>
      <c r="Q15" s="1676"/>
      <c r="R15" s="1676"/>
      <c r="S15" s="1676"/>
      <c r="T15" s="1677"/>
      <c r="U15" s="1675" t="s">
        <v>182</v>
      </c>
      <c r="V15" s="1676"/>
      <c r="W15" s="1676"/>
      <c r="X15" s="1676"/>
      <c r="Y15" s="1676"/>
      <c r="Z15" s="1676"/>
      <c r="AA15" s="1676"/>
      <c r="AB15" s="1676"/>
      <c r="AC15" s="1676"/>
      <c r="AD15" s="1676"/>
      <c r="AE15" s="1676"/>
      <c r="AF15" s="1676"/>
      <c r="AG15" s="1676"/>
      <c r="AH15" s="1676"/>
      <c r="AI15" s="1676"/>
      <c r="AJ15" s="1676"/>
      <c r="AK15" s="1676"/>
      <c r="AL15" s="1676"/>
      <c r="AM15" s="1676"/>
      <c r="AN15" s="1677"/>
    </row>
    <row r="16" spans="1:41" ht="13">
      <c r="B16" s="1678"/>
      <c r="C16" s="1679"/>
      <c r="D16" s="1679"/>
      <c r="E16" s="1679"/>
      <c r="F16" s="1679"/>
      <c r="G16" s="1679"/>
      <c r="H16" s="1679"/>
      <c r="I16" s="1679"/>
      <c r="J16" s="1679"/>
      <c r="K16" s="1679"/>
      <c r="L16" s="1679"/>
      <c r="M16" s="1679"/>
      <c r="N16" s="1679"/>
      <c r="O16" s="1679"/>
      <c r="P16" s="1679"/>
      <c r="Q16" s="1679"/>
      <c r="R16" s="1679"/>
      <c r="S16" s="1679"/>
      <c r="T16" s="1680"/>
      <c r="U16" s="1678"/>
      <c r="V16" s="1679"/>
      <c r="W16" s="1679"/>
      <c r="X16" s="1679"/>
      <c r="Y16" s="1679"/>
      <c r="Z16" s="1679"/>
      <c r="AA16" s="1679"/>
      <c r="AB16" s="1679"/>
      <c r="AC16" s="1679"/>
      <c r="AD16" s="1679"/>
      <c r="AE16" s="1679"/>
      <c r="AF16" s="1679"/>
      <c r="AG16" s="1679"/>
      <c r="AH16" s="1679"/>
      <c r="AI16" s="1679"/>
      <c r="AJ16" s="1679"/>
      <c r="AK16" s="1679"/>
      <c r="AL16" s="1679"/>
      <c r="AM16" s="1679"/>
      <c r="AN16" s="1680"/>
    </row>
    <row r="17" spans="2:40" ht="13">
      <c r="B17" s="1678"/>
      <c r="C17" s="1679"/>
      <c r="D17" s="1679"/>
      <c r="E17" s="1679"/>
      <c r="F17" s="1679"/>
      <c r="G17" s="1679"/>
      <c r="H17" s="1679"/>
      <c r="I17" s="1679"/>
      <c r="J17" s="1679"/>
      <c r="K17" s="1679"/>
      <c r="L17" s="1679"/>
      <c r="M17" s="1679"/>
      <c r="N17" s="1679"/>
      <c r="O17" s="1679"/>
      <c r="P17" s="1679"/>
      <c r="Q17" s="1679"/>
      <c r="R17" s="1679"/>
      <c r="S17" s="1679"/>
      <c r="T17" s="1680"/>
      <c r="U17" s="1678"/>
      <c r="V17" s="1679"/>
      <c r="W17" s="1679"/>
      <c r="X17" s="1679"/>
      <c r="Y17" s="1679"/>
      <c r="Z17" s="1679"/>
      <c r="AA17" s="1679"/>
      <c r="AB17" s="1679"/>
      <c r="AC17" s="1679"/>
      <c r="AD17" s="1679"/>
      <c r="AE17" s="1679"/>
      <c r="AF17" s="1679"/>
      <c r="AG17" s="1679"/>
      <c r="AH17" s="1679"/>
      <c r="AI17" s="1679"/>
      <c r="AJ17" s="1679"/>
      <c r="AK17" s="1679"/>
      <c r="AL17" s="1679"/>
      <c r="AM17" s="1679"/>
      <c r="AN17" s="1680"/>
    </row>
    <row r="18" spans="2:40" ht="13">
      <c r="B18" s="1678"/>
      <c r="C18" s="1679"/>
      <c r="D18" s="1679"/>
      <c r="E18" s="1679"/>
      <c r="F18" s="1679"/>
      <c r="G18" s="1679"/>
      <c r="H18" s="1679"/>
      <c r="I18" s="1679"/>
      <c r="J18" s="1679"/>
      <c r="K18" s="1679"/>
      <c r="L18" s="1679"/>
      <c r="M18" s="1679"/>
      <c r="N18" s="1679"/>
      <c r="O18" s="1679"/>
      <c r="P18" s="1679"/>
      <c r="Q18" s="1679"/>
      <c r="R18" s="1679"/>
      <c r="S18" s="1679"/>
      <c r="T18" s="1680"/>
      <c r="U18" s="1678"/>
      <c r="V18" s="1679"/>
      <c r="W18" s="1679"/>
      <c r="X18" s="1679"/>
      <c r="Y18" s="1679"/>
      <c r="Z18" s="1679"/>
      <c r="AA18" s="1679"/>
      <c r="AB18" s="1679"/>
      <c r="AC18" s="1679"/>
      <c r="AD18" s="1679"/>
      <c r="AE18" s="1679"/>
      <c r="AF18" s="1679"/>
      <c r="AG18" s="1679"/>
      <c r="AH18" s="1679"/>
      <c r="AI18" s="1679"/>
      <c r="AJ18" s="1679"/>
      <c r="AK18" s="1679"/>
      <c r="AL18" s="1679"/>
      <c r="AM18" s="1679"/>
      <c r="AN18" s="1680"/>
    </row>
    <row r="19" spans="2:40" ht="14.25" customHeight="1">
      <c r="B19" s="1681"/>
      <c r="C19" s="1682"/>
      <c r="D19" s="1682"/>
      <c r="E19" s="1682"/>
      <c r="F19" s="1682"/>
      <c r="G19" s="1682"/>
      <c r="H19" s="1682"/>
      <c r="I19" s="1682"/>
      <c r="J19" s="1682"/>
      <c r="K19" s="1682"/>
      <c r="L19" s="1682"/>
      <c r="M19" s="1682"/>
      <c r="N19" s="1682"/>
      <c r="O19" s="1682"/>
      <c r="P19" s="1682"/>
      <c r="Q19" s="1682"/>
      <c r="R19" s="1682"/>
      <c r="S19" s="1682"/>
      <c r="T19" s="1683"/>
      <c r="U19" s="1681"/>
      <c r="V19" s="1682"/>
      <c r="W19" s="1682"/>
      <c r="X19" s="1682"/>
      <c r="Y19" s="1682"/>
      <c r="Z19" s="1682"/>
      <c r="AA19" s="1682"/>
      <c r="AB19" s="1682"/>
      <c r="AC19" s="1682"/>
      <c r="AD19" s="1682"/>
      <c r="AE19" s="1682"/>
      <c r="AF19" s="1682"/>
      <c r="AG19" s="1682"/>
      <c r="AH19" s="1682"/>
      <c r="AI19" s="1682"/>
      <c r="AJ19" s="1682"/>
      <c r="AK19" s="1682"/>
      <c r="AL19" s="1682"/>
      <c r="AM19" s="1682"/>
      <c r="AN19" s="1683"/>
    </row>
    <row r="20" spans="2:40" ht="5.25" customHeight="1"/>
    <row r="21" spans="2:40" ht="13">
      <c r="B21" s="71" t="s">
        <v>345</v>
      </c>
      <c r="AL21" s="71"/>
    </row>
    <row r="22" spans="2:40" ht="15.75" customHeight="1">
      <c r="B22" s="1656" t="s">
        <v>346</v>
      </c>
      <c r="C22" s="1656"/>
      <c r="D22" s="1656"/>
      <c r="E22" s="1656"/>
      <c r="F22" s="1656"/>
      <c r="G22" s="1656"/>
      <c r="H22" s="1656"/>
      <c r="I22" s="1656"/>
      <c r="J22" s="1656"/>
      <c r="K22" s="1656"/>
      <c r="L22" s="1656"/>
      <c r="M22" s="1656"/>
      <c r="N22" s="1656"/>
      <c r="O22" s="1656"/>
      <c r="P22" s="1656"/>
      <c r="Q22" s="1656"/>
      <c r="R22" s="1656"/>
      <c r="S22" s="1656"/>
      <c r="T22" s="1656"/>
      <c r="U22" s="1656" t="s">
        <v>211</v>
      </c>
      <c r="V22" s="1656"/>
      <c r="W22" s="1656"/>
      <c r="X22" s="1656"/>
      <c r="Y22" s="1656"/>
      <c r="Z22" s="1656"/>
      <c r="AA22" s="1656"/>
      <c r="AB22" s="1656"/>
      <c r="AC22" s="1656"/>
      <c r="AD22" s="1656"/>
      <c r="AE22" s="1656"/>
      <c r="AF22" s="1656"/>
      <c r="AG22" s="1656"/>
      <c r="AH22" s="1656"/>
      <c r="AI22" s="1656"/>
      <c r="AJ22" s="1656"/>
      <c r="AK22" s="1656"/>
      <c r="AL22" s="1656"/>
      <c r="AM22" s="1656"/>
      <c r="AN22" s="1656"/>
    </row>
    <row r="23" spans="2:40" ht="13">
      <c r="B23" s="1656"/>
      <c r="C23" s="1656"/>
      <c r="D23" s="1656"/>
      <c r="E23" s="1656"/>
      <c r="F23" s="1656"/>
      <c r="G23" s="1656"/>
      <c r="H23" s="1656"/>
      <c r="I23" s="1656"/>
      <c r="J23" s="1656"/>
      <c r="K23" s="1656"/>
      <c r="L23" s="1656"/>
      <c r="M23" s="1656"/>
      <c r="N23" s="1656"/>
      <c r="O23" s="1656"/>
      <c r="P23" s="1656"/>
      <c r="Q23" s="1656"/>
      <c r="R23" s="1656"/>
      <c r="S23" s="1656"/>
      <c r="T23" s="1656"/>
      <c r="U23" s="1656"/>
      <c r="V23" s="1656"/>
      <c r="W23" s="1656"/>
      <c r="X23" s="1656"/>
      <c r="Y23" s="1656"/>
      <c r="Z23" s="1656"/>
      <c r="AA23" s="1656"/>
      <c r="AB23" s="1656"/>
      <c r="AC23" s="1656"/>
      <c r="AD23" s="1656"/>
      <c r="AE23" s="1656"/>
      <c r="AF23" s="1656"/>
      <c r="AG23" s="1656"/>
      <c r="AH23" s="1656"/>
      <c r="AI23" s="1656"/>
      <c r="AJ23" s="1656"/>
      <c r="AK23" s="1656"/>
      <c r="AL23" s="1656"/>
      <c r="AM23" s="1656"/>
      <c r="AN23" s="1656"/>
    </row>
    <row r="24" spans="2:40" ht="13">
      <c r="B24" s="1656"/>
      <c r="C24" s="1656"/>
      <c r="D24" s="1656"/>
      <c r="E24" s="1656"/>
      <c r="F24" s="1656"/>
      <c r="G24" s="1656"/>
      <c r="H24" s="1656"/>
      <c r="I24" s="1656"/>
      <c r="J24" s="1656"/>
      <c r="K24" s="1656"/>
      <c r="L24" s="1656"/>
      <c r="M24" s="1656"/>
      <c r="N24" s="1656"/>
      <c r="O24" s="1656"/>
      <c r="P24" s="1656"/>
      <c r="Q24" s="1656"/>
      <c r="R24" s="1656"/>
      <c r="S24" s="1656"/>
      <c r="T24" s="1656"/>
      <c r="U24" s="1656"/>
      <c r="V24" s="1656"/>
      <c r="W24" s="1656"/>
      <c r="X24" s="1656"/>
      <c r="Y24" s="1656"/>
      <c r="Z24" s="1656"/>
      <c r="AA24" s="1656"/>
      <c r="AB24" s="1656"/>
      <c r="AC24" s="1656"/>
      <c r="AD24" s="1656"/>
      <c r="AE24" s="1656"/>
      <c r="AF24" s="1656"/>
      <c r="AG24" s="1656"/>
      <c r="AH24" s="1656"/>
      <c r="AI24" s="1656"/>
      <c r="AJ24" s="1656"/>
      <c r="AK24" s="1656"/>
      <c r="AL24" s="1656"/>
      <c r="AM24" s="1656"/>
      <c r="AN24" s="1656"/>
    </row>
    <row r="25" spans="2:40" ht="13">
      <c r="B25" s="1656"/>
      <c r="C25" s="1656"/>
      <c r="D25" s="1656"/>
      <c r="E25" s="1656"/>
      <c r="F25" s="1656"/>
      <c r="G25" s="1656"/>
      <c r="H25" s="1656"/>
      <c r="I25" s="1656"/>
      <c r="J25" s="1656"/>
      <c r="K25" s="1656"/>
      <c r="L25" s="1656"/>
      <c r="M25" s="1656"/>
      <c r="N25" s="1656"/>
      <c r="O25" s="1656"/>
      <c r="P25" s="1656"/>
      <c r="Q25" s="1656"/>
      <c r="R25" s="1656"/>
      <c r="S25" s="1656"/>
      <c r="T25" s="1656"/>
      <c r="U25" s="1656"/>
      <c r="V25" s="1656"/>
      <c r="W25" s="1656"/>
      <c r="X25" s="1656"/>
      <c r="Y25" s="1656"/>
      <c r="Z25" s="1656"/>
      <c r="AA25" s="1656"/>
      <c r="AB25" s="1656"/>
      <c r="AC25" s="1656"/>
      <c r="AD25" s="1656"/>
      <c r="AE25" s="1656"/>
      <c r="AF25" s="1656"/>
      <c r="AG25" s="1656"/>
      <c r="AH25" s="1656"/>
      <c r="AI25" s="1656"/>
      <c r="AJ25" s="1656"/>
      <c r="AK25" s="1656"/>
      <c r="AL25" s="1656"/>
      <c r="AM25" s="1656"/>
      <c r="AN25" s="1656"/>
    </row>
    <row r="26" spans="2:40" ht="13">
      <c r="B26" s="1656"/>
      <c r="C26" s="1656"/>
      <c r="D26" s="1656"/>
      <c r="E26" s="1656"/>
      <c r="F26" s="1656"/>
      <c r="G26" s="1656"/>
      <c r="H26" s="1656"/>
      <c r="I26" s="1656"/>
      <c r="J26" s="1656"/>
      <c r="K26" s="1656"/>
      <c r="L26" s="1656"/>
      <c r="M26" s="1656"/>
      <c r="N26" s="1656"/>
      <c r="O26" s="1656"/>
      <c r="P26" s="1656"/>
      <c r="Q26" s="1656"/>
      <c r="R26" s="1656"/>
      <c r="S26" s="1656"/>
      <c r="T26" s="1656"/>
      <c r="U26" s="1656"/>
      <c r="V26" s="1656"/>
      <c r="W26" s="1656"/>
      <c r="X26" s="1656"/>
      <c r="Y26" s="1656"/>
      <c r="Z26" s="1656"/>
      <c r="AA26" s="1656"/>
      <c r="AB26" s="1656"/>
      <c r="AC26" s="1656"/>
      <c r="AD26" s="1656"/>
      <c r="AE26" s="1656"/>
      <c r="AF26" s="1656"/>
      <c r="AG26" s="1656"/>
      <c r="AH26" s="1656"/>
      <c r="AI26" s="1656"/>
      <c r="AJ26" s="1656"/>
      <c r="AK26" s="1656"/>
      <c r="AL26" s="1656"/>
      <c r="AM26" s="1656"/>
      <c r="AN26" s="1656"/>
    </row>
    <row r="27" spans="2:40" ht="13">
      <c r="B27" s="1684" t="s">
        <v>332</v>
      </c>
      <c r="C27" s="1685"/>
      <c r="D27" s="1685"/>
      <c r="E27" s="1685"/>
      <c r="F27" s="1685"/>
      <c r="G27" s="1685"/>
      <c r="H27" s="1685"/>
      <c r="I27" s="1685"/>
      <c r="J27" s="1685"/>
      <c r="K27" s="1685"/>
      <c r="L27" s="1685"/>
      <c r="M27" s="1685"/>
      <c r="N27" s="1685"/>
      <c r="O27" s="1685"/>
      <c r="P27" s="1685"/>
      <c r="Q27" s="1685"/>
      <c r="R27" s="1685"/>
      <c r="S27" s="1685"/>
      <c r="T27" s="1685"/>
      <c r="U27" s="1685"/>
      <c r="V27" s="1685"/>
      <c r="W27" s="1685"/>
      <c r="X27" s="1685"/>
      <c r="Y27" s="1685"/>
      <c r="Z27" s="1685"/>
      <c r="AA27" s="1685"/>
      <c r="AB27" s="1685"/>
      <c r="AC27" s="1685"/>
      <c r="AD27" s="1685"/>
      <c r="AE27" s="1685"/>
      <c r="AF27" s="1685"/>
      <c r="AG27" s="1685"/>
      <c r="AH27" s="1685"/>
      <c r="AI27" s="1685"/>
      <c r="AJ27" s="1685"/>
      <c r="AK27" s="1685"/>
      <c r="AL27" s="1685"/>
      <c r="AM27" s="1685"/>
      <c r="AN27" s="1685"/>
    </row>
    <row r="28" spans="2:40" ht="13">
      <c r="B28" s="1686"/>
      <c r="C28" s="1686"/>
      <c r="D28" s="1686"/>
      <c r="E28" s="1686"/>
      <c r="F28" s="1686"/>
      <c r="G28" s="1686"/>
      <c r="H28" s="1686"/>
      <c r="I28" s="1686"/>
      <c r="J28" s="1686"/>
      <c r="K28" s="1686"/>
      <c r="L28" s="1686"/>
      <c r="M28" s="1686"/>
      <c r="N28" s="1686"/>
      <c r="O28" s="1686"/>
      <c r="P28" s="1686"/>
      <c r="Q28" s="1686"/>
      <c r="R28" s="1686"/>
      <c r="S28" s="1686"/>
      <c r="T28" s="1686"/>
      <c r="U28" s="1686"/>
      <c r="V28" s="1686"/>
      <c r="W28" s="1686"/>
      <c r="X28" s="1686"/>
      <c r="Y28" s="1686"/>
      <c r="Z28" s="1686"/>
      <c r="AA28" s="1686"/>
      <c r="AB28" s="1686"/>
      <c r="AC28" s="1686"/>
      <c r="AD28" s="1686"/>
      <c r="AE28" s="1686"/>
      <c r="AF28" s="1686"/>
      <c r="AG28" s="1686"/>
      <c r="AH28" s="1686"/>
      <c r="AI28" s="1686"/>
      <c r="AJ28" s="1686"/>
      <c r="AK28" s="1686"/>
      <c r="AL28" s="1686"/>
      <c r="AM28" s="1686"/>
      <c r="AN28" s="1686"/>
    </row>
    <row r="29" spans="2:40" ht="7.5" customHeight="1"/>
    <row r="30" spans="2:40" ht="13">
      <c r="B30" s="71" t="s">
        <v>347</v>
      </c>
      <c r="AL30" s="71"/>
    </row>
    <row r="31" spans="2:40" ht="15.75" customHeight="1">
      <c r="B31" s="1656" t="s">
        <v>108</v>
      </c>
      <c r="C31" s="1656"/>
      <c r="D31" s="1656"/>
      <c r="E31" s="1656"/>
      <c r="F31" s="1656"/>
      <c r="G31" s="1656"/>
      <c r="H31" s="1656"/>
      <c r="I31" s="1656"/>
      <c r="J31" s="1656"/>
      <c r="K31" s="1656"/>
      <c r="L31" s="1656"/>
      <c r="M31" s="1656"/>
      <c r="N31" s="1656"/>
      <c r="O31" s="1656"/>
      <c r="P31" s="1656"/>
      <c r="Q31" s="1656"/>
      <c r="R31" s="1656"/>
      <c r="S31" s="1656"/>
      <c r="T31" s="1656"/>
      <c r="U31" s="1656" t="s">
        <v>198</v>
      </c>
      <c r="V31" s="1656"/>
      <c r="W31" s="1656"/>
      <c r="X31" s="1656"/>
      <c r="Y31" s="1656"/>
      <c r="Z31" s="1656"/>
      <c r="AA31" s="1656"/>
      <c r="AB31" s="1656"/>
      <c r="AC31" s="1656"/>
      <c r="AD31" s="1656"/>
      <c r="AE31" s="1656"/>
      <c r="AF31" s="1656"/>
      <c r="AG31" s="1656"/>
      <c r="AH31" s="1656"/>
      <c r="AI31" s="1656"/>
      <c r="AJ31" s="1656"/>
      <c r="AK31" s="1656"/>
      <c r="AL31" s="1656"/>
      <c r="AM31" s="1656"/>
      <c r="AN31" s="1656"/>
    </row>
    <row r="32" spans="2:40" ht="11.25" customHeight="1">
      <c r="B32" s="1668" t="s">
        <v>290</v>
      </c>
      <c r="C32" s="1669"/>
      <c r="D32" s="1669"/>
      <c r="E32" s="1669"/>
      <c r="F32" s="1669"/>
      <c r="G32" s="1669"/>
      <c r="H32" s="1669"/>
      <c r="I32" s="1669"/>
      <c r="J32" s="1669"/>
      <c r="K32" s="1669"/>
      <c r="L32" s="1669"/>
      <c r="M32" s="1669"/>
      <c r="N32" s="1669"/>
      <c r="O32" s="1669"/>
      <c r="P32" s="1669"/>
      <c r="Q32" s="1669"/>
      <c r="R32" s="1669"/>
      <c r="S32" s="1669"/>
      <c r="T32" s="1670"/>
      <c r="U32" s="1668" t="s">
        <v>290</v>
      </c>
      <c r="V32" s="1669"/>
      <c r="W32" s="1669"/>
      <c r="X32" s="1669"/>
      <c r="Y32" s="1669"/>
      <c r="Z32" s="1669"/>
      <c r="AA32" s="1669"/>
      <c r="AB32" s="1669"/>
      <c r="AC32" s="1669"/>
      <c r="AD32" s="1669"/>
      <c r="AE32" s="1669"/>
      <c r="AF32" s="1669"/>
      <c r="AG32" s="1669"/>
      <c r="AH32" s="1669"/>
      <c r="AI32" s="1669"/>
      <c r="AJ32" s="1669"/>
      <c r="AK32" s="1669"/>
      <c r="AL32" s="1669"/>
      <c r="AM32" s="1669"/>
      <c r="AN32" s="1670"/>
    </row>
    <row r="33" spans="2:40" ht="11.25" customHeight="1">
      <c r="B33" s="1671"/>
      <c r="C33" s="1672"/>
      <c r="D33" s="1672"/>
      <c r="E33" s="1672"/>
      <c r="F33" s="1672"/>
      <c r="G33" s="1672"/>
      <c r="H33" s="1672"/>
      <c r="I33" s="1672"/>
      <c r="J33" s="1672"/>
      <c r="K33" s="1672"/>
      <c r="L33" s="1672"/>
      <c r="M33" s="1672"/>
      <c r="N33" s="1672"/>
      <c r="O33" s="1672"/>
      <c r="P33" s="1672"/>
      <c r="Q33" s="1672"/>
      <c r="R33" s="1672"/>
      <c r="S33" s="1672"/>
      <c r="T33" s="1673"/>
      <c r="U33" s="1671"/>
      <c r="V33" s="1672"/>
      <c r="W33" s="1672"/>
      <c r="X33" s="1672"/>
      <c r="Y33" s="1672"/>
      <c r="Z33" s="1672"/>
      <c r="AA33" s="1672"/>
      <c r="AB33" s="1672"/>
      <c r="AC33" s="1672"/>
      <c r="AD33" s="1672"/>
      <c r="AE33" s="1672"/>
      <c r="AF33" s="1672"/>
      <c r="AG33" s="1672"/>
      <c r="AH33" s="1672"/>
      <c r="AI33" s="1672"/>
      <c r="AJ33" s="1672"/>
      <c r="AK33" s="1672"/>
      <c r="AL33" s="1672"/>
      <c r="AM33" s="1672"/>
      <c r="AN33" s="1673"/>
    </row>
    <row r="34" spans="2:40" ht="13">
      <c r="B34" s="1665" t="s">
        <v>348</v>
      </c>
      <c r="C34" s="1665"/>
      <c r="D34" s="1665"/>
      <c r="E34" s="1665"/>
      <c r="F34" s="1665"/>
      <c r="G34" s="1665"/>
      <c r="H34" s="1665"/>
      <c r="I34" s="1665"/>
      <c r="J34" s="1665"/>
      <c r="K34" s="1665"/>
      <c r="L34" s="1665"/>
      <c r="M34" s="1665"/>
      <c r="N34" s="1665"/>
      <c r="O34" s="1665"/>
      <c r="P34" s="1665"/>
      <c r="Q34" s="1665"/>
      <c r="R34" s="1665"/>
      <c r="S34" s="1665"/>
      <c r="T34" s="1665"/>
      <c r="U34" s="1665" t="s">
        <v>321</v>
      </c>
      <c r="V34" s="1665"/>
      <c r="W34" s="1665"/>
      <c r="X34" s="1665"/>
      <c r="Y34" s="1665"/>
      <c r="Z34" s="1665"/>
      <c r="AA34" s="1665"/>
      <c r="AB34" s="1665"/>
      <c r="AC34" s="1665"/>
      <c r="AD34" s="1665"/>
      <c r="AE34" s="1665"/>
      <c r="AF34" s="1665"/>
      <c r="AG34" s="1665"/>
      <c r="AH34" s="1665"/>
      <c r="AI34" s="1665"/>
      <c r="AJ34" s="1665"/>
      <c r="AK34" s="1665"/>
      <c r="AL34" s="1665"/>
      <c r="AM34" s="1665"/>
      <c r="AN34" s="1665"/>
    </row>
    <row r="35" spans="2:40" ht="13">
      <c r="B35" s="1666"/>
      <c r="C35" s="1666"/>
      <c r="D35" s="1666"/>
      <c r="E35" s="1666"/>
      <c r="F35" s="1666"/>
      <c r="G35" s="1666"/>
      <c r="H35" s="1666"/>
      <c r="I35" s="1666"/>
      <c r="J35" s="1666"/>
      <c r="K35" s="1666"/>
      <c r="L35" s="1666"/>
      <c r="M35" s="1666"/>
      <c r="N35" s="1666"/>
      <c r="O35" s="1666"/>
      <c r="P35" s="1666"/>
      <c r="Q35" s="1666"/>
      <c r="R35" s="1666"/>
      <c r="S35" s="1666"/>
      <c r="T35" s="1666"/>
      <c r="U35" s="1666"/>
      <c r="V35" s="1666"/>
      <c r="W35" s="1666"/>
      <c r="X35" s="1666"/>
      <c r="Y35" s="1666"/>
      <c r="Z35" s="1666"/>
      <c r="AA35" s="1666"/>
      <c r="AB35" s="1666"/>
      <c r="AC35" s="1666"/>
      <c r="AD35" s="1666"/>
      <c r="AE35" s="1666"/>
      <c r="AF35" s="1666"/>
      <c r="AG35" s="1666"/>
      <c r="AH35" s="1666"/>
      <c r="AI35" s="1666"/>
      <c r="AJ35" s="1666"/>
      <c r="AK35" s="1666"/>
      <c r="AL35" s="1666"/>
      <c r="AM35" s="1666"/>
      <c r="AN35" s="1666"/>
    </row>
    <row r="36" spans="2:40" ht="13">
      <c r="B36" s="1666"/>
      <c r="C36" s="1666"/>
      <c r="D36" s="1666"/>
      <c r="E36" s="1666"/>
      <c r="F36" s="1666"/>
      <c r="G36" s="1666"/>
      <c r="H36" s="1666"/>
      <c r="I36" s="1666"/>
      <c r="J36" s="1666"/>
      <c r="K36" s="1666"/>
      <c r="L36" s="1666"/>
      <c r="M36" s="1666"/>
      <c r="N36" s="1666"/>
      <c r="O36" s="1666"/>
      <c r="P36" s="1666"/>
      <c r="Q36" s="1666"/>
      <c r="R36" s="1666"/>
      <c r="S36" s="1666"/>
      <c r="T36" s="1666"/>
      <c r="U36" s="1666"/>
      <c r="V36" s="1666"/>
      <c r="W36" s="1666"/>
      <c r="X36" s="1666"/>
      <c r="Y36" s="1666"/>
      <c r="Z36" s="1666"/>
      <c r="AA36" s="1666"/>
      <c r="AB36" s="1666"/>
      <c r="AC36" s="1666"/>
      <c r="AD36" s="1666"/>
      <c r="AE36" s="1666"/>
      <c r="AF36" s="1666"/>
      <c r="AG36" s="1666"/>
      <c r="AH36" s="1666"/>
      <c r="AI36" s="1666"/>
      <c r="AJ36" s="1666"/>
      <c r="AK36" s="1666"/>
      <c r="AL36" s="1666"/>
      <c r="AM36" s="1666"/>
      <c r="AN36" s="1666"/>
    </row>
    <row r="37" spans="2:40" ht="13">
      <c r="B37" s="1666"/>
      <c r="C37" s="1666"/>
      <c r="D37" s="1666"/>
      <c r="E37" s="1666"/>
      <c r="F37" s="1666"/>
      <c r="G37" s="1666"/>
      <c r="H37" s="1666"/>
      <c r="I37" s="1666"/>
      <c r="J37" s="1666"/>
      <c r="K37" s="1666"/>
      <c r="L37" s="1666"/>
      <c r="M37" s="1666"/>
      <c r="N37" s="1666"/>
      <c r="O37" s="1666"/>
      <c r="P37" s="1666"/>
      <c r="Q37" s="1666"/>
      <c r="R37" s="1666"/>
      <c r="S37" s="1666"/>
      <c r="T37" s="1666"/>
      <c r="U37" s="1666"/>
      <c r="V37" s="1666"/>
      <c r="W37" s="1666"/>
      <c r="X37" s="1666"/>
      <c r="Y37" s="1666"/>
      <c r="Z37" s="1666"/>
      <c r="AA37" s="1666"/>
      <c r="AB37" s="1666"/>
      <c r="AC37" s="1666"/>
      <c r="AD37" s="1666"/>
      <c r="AE37" s="1666"/>
      <c r="AF37" s="1666"/>
      <c r="AG37" s="1666"/>
      <c r="AH37" s="1666"/>
      <c r="AI37" s="1666"/>
      <c r="AJ37" s="1666"/>
      <c r="AK37" s="1666"/>
      <c r="AL37" s="1666"/>
      <c r="AM37" s="1666"/>
      <c r="AN37" s="1666"/>
    </row>
    <row r="38" spans="2:40" s="4" customFormat="1" ht="11">
      <c r="B38" s="73" t="s">
        <v>174</v>
      </c>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row>
    <row r="39" spans="2:40" ht="8.25" customHeight="1"/>
    <row r="40" spans="2:40" ht="13">
      <c r="B40" s="71" t="s">
        <v>279</v>
      </c>
      <c r="AL40" s="71"/>
    </row>
    <row r="41" spans="2:40" ht="13">
      <c r="B41" s="1656" t="s">
        <v>349</v>
      </c>
      <c r="C41" s="1656"/>
      <c r="D41" s="1656"/>
      <c r="E41" s="1656"/>
      <c r="F41" s="1656"/>
      <c r="G41" s="1656"/>
      <c r="H41" s="1656"/>
      <c r="I41" s="1656"/>
      <c r="J41" s="1656"/>
      <c r="K41" s="1656"/>
      <c r="L41" s="1656"/>
      <c r="M41" s="1656"/>
      <c r="N41" s="1656"/>
      <c r="O41" s="1656"/>
      <c r="P41" s="1656"/>
      <c r="Q41" s="1656"/>
      <c r="R41" s="1656"/>
      <c r="S41" s="1656"/>
      <c r="T41" s="1656"/>
      <c r="U41" s="1656" t="s">
        <v>351</v>
      </c>
      <c r="V41" s="1656"/>
      <c r="W41" s="1656"/>
      <c r="X41" s="1656"/>
      <c r="Y41" s="1656"/>
      <c r="Z41" s="1656"/>
      <c r="AA41" s="1656"/>
      <c r="AB41" s="1656"/>
      <c r="AC41" s="1656"/>
      <c r="AD41" s="1656"/>
      <c r="AE41" s="1656"/>
      <c r="AF41" s="1656"/>
      <c r="AG41" s="1656"/>
      <c r="AH41" s="1656"/>
      <c r="AI41" s="1656"/>
      <c r="AJ41" s="1656"/>
      <c r="AK41" s="1656"/>
      <c r="AL41" s="1656"/>
      <c r="AM41" s="1656"/>
      <c r="AN41" s="1656"/>
    </row>
    <row r="42" spans="2:40" ht="11.25" customHeight="1">
      <c r="B42" s="1667" t="s">
        <v>290</v>
      </c>
      <c r="C42" s="1667"/>
      <c r="D42" s="1667"/>
      <c r="E42" s="1667"/>
      <c r="F42" s="1667"/>
      <c r="G42" s="1667"/>
      <c r="H42" s="1667"/>
      <c r="I42" s="1667"/>
      <c r="J42" s="1667"/>
      <c r="K42" s="1667"/>
      <c r="L42" s="1667"/>
      <c r="M42" s="1667"/>
      <c r="N42" s="1667"/>
      <c r="O42" s="1667"/>
      <c r="P42" s="1667"/>
      <c r="Q42" s="1667"/>
      <c r="R42" s="1667"/>
      <c r="S42" s="1667"/>
      <c r="T42" s="1667"/>
      <c r="U42" s="1667" t="s">
        <v>290</v>
      </c>
      <c r="V42" s="1667"/>
      <c r="W42" s="1667"/>
      <c r="X42" s="1667"/>
      <c r="Y42" s="1667"/>
      <c r="Z42" s="1667"/>
      <c r="AA42" s="1667"/>
      <c r="AB42" s="1667"/>
      <c r="AC42" s="1667"/>
      <c r="AD42" s="1667"/>
      <c r="AE42" s="1667"/>
      <c r="AF42" s="1667"/>
      <c r="AG42" s="1667"/>
      <c r="AH42" s="1667"/>
      <c r="AI42" s="1667"/>
      <c r="AJ42" s="1667"/>
      <c r="AK42" s="1667"/>
      <c r="AL42" s="1667"/>
      <c r="AM42" s="1667"/>
      <c r="AN42" s="1667"/>
    </row>
    <row r="43" spans="2:40" ht="11.25" customHeight="1">
      <c r="B43" s="1674"/>
      <c r="C43" s="1674"/>
      <c r="D43" s="1674"/>
      <c r="E43" s="1674"/>
      <c r="F43" s="1674"/>
      <c r="G43" s="1674"/>
      <c r="H43" s="1674"/>
      <c r="I43" s="1674"/>
      <c r="J43" s="1674"/>
      <c r="K43" s="1674"/>
      <c r="L43" s="1674"/>
      <c r="M43" s="1674"/>
      <c r="N43" s="1674"/>
      <c r="O43" s="1674"/>
      <c r="P43" s="1674"/>
      <c r="Q43" s="1674"/>
      <c r="R43" s="1674"/>
      <c r="S43" s="1674"/>
      <c r="T43" s="1674"/>
      <c r="U43" s="1674"/>
      <c r="V43" s="1674"/>
      <c r="W43" s="1674"/>
      <c r="X43" s="1674"/>
      <c r="Y43" s="1674"/>
      <c r="Z43" s="1674"/>
      <c r="AA43" s="1674"/>
      <c r="AB43" s="1674"/>
      <c r="AC43" s="1674"/>
      <c r="AD43" s="1674"/>
      <c r="AE43" s="1674"/>
      <c r="AF43" s="1674"/>
      <c r="AG43" s="1674"/>
      <c r="AH43" s="1674"/>
      <c r="AI43" s="1674"/>
      <c r="AJ43" s="1674"/>
      <c r="AK43" s="1674"/>
      <c r="AL43" s="1674"/>
      <c r="AM43" s="1674"/>
      <c r="AN43" s="1674"/>
    </row>
    <row r="44" spans="2:40" ht="13">
      <c r="B44" s="1665" t="s">
        <v>348</v>
      </c>
      <c r="C44" s="1665"/>
      <c r="D44" s="1665"/>
      <c r="E44" s="1665"/>
      <c r="F44" s="1665"/>
      <c r="G44" s="1665"/>
      <c r="H44" s="1665"/>
      <c r="I44" s="1665"/>
      <c r="J44" s="1665"/>
      <c r="K44" s="1665"/>
      <c r="L44" s="1665"/>
      <c r="M44" s="1665"/>
      <c r="N44" s="1665"/>
      <c r="O44" s="1665"/>
      <c r="P44" s="1665"/>
      <c r="Q44" s="1665"/>
      <c r="R44" s="1665"/>
      <c r="S44" s="1665"/>
      <c r="T44" s="1665"/>
      <c r="U44" s="1665" t="s">
        <v>321</v>
      </c>
      <c r="V44" s="1665"/>
      <c r="W44" s="1665"/>
      <c r="X44" s="1665"/>
      <c r="Y44" s="1665"/>
      <c r="Z44" s="1665"/>
      <c r="AA44" s="1665"/>
      <c r="AB44" s="1665"/>
      <c r="AC44" s="1665"/>
      <c r="AD44" s="1665"/>
      <c r="AE44" s="1665"/>
      <c r="AF44" s="1665"/>
      <c r="AG44" s="1665"/>
      <c r="AH44" s="1665"/>
      <c r="AI44" s="1665"/>
      <c r="AJ44" s="1665"/>
      <c r="AK44" s="1665"/>
      <c r="AL44" s="1665"/>
      <c r="AM44" s="1665"/>
      <c r="AN44" s="1665"/>
    </row>
    <row r="45" spans="2:40" ht="13">
      <c r="B45" s="1666"/>
      <c r="C45" s="1666"/>
      <c r="D45" s="1666"/>
      <c r="E45" s="1666"/>
      <c r="F45" s="1666"/>
      <c r="G45" s="1666"/>
      <c r="H45" s="1666"/>
      <c r="I45" s="1666"/>
      <c r="J45" s="1666"/>
      <c r="K45" s="1666"/>
      <c r="L45" s="1666"/>
      <c r="M45" s="1666"/>
      <c r="N45" s="1666"/>
      <c r="O45" s="1666"/>
      <c r="P45" s="1666"/>
      <c r="Q45" s="1666"/>
      <c r="R45" s="1666"/>
      <c r="S45" s="1666"/>
      <c r="T45" s="1666"/>
      <c r="U45" s="1666"/>
      <c r="V45" s="1666"/>
      <c r="W45" s="1666"/>
      <c r="X45" s="1666"/>
      <c r="Y45" s="1666"/>
      <c r="Z45" s="1666"/>
      <c r="AA45" s="1666"/>
      <c r="AB45" s="1666"/>
      <c r="AC45" s="1666"/>
      <c r="AD45" s="1666"/>
      <c r="AE45" s="1666"/>
      <c r="AF45" s="1666"/>
      <c r="AG45" s="1666"/>
      <c r="AH45" s="1666"/>
      <c r="AI45" s="1666"/>
      <c r="AJ45" s="1666"/>
      <c r="AK45" s="1666"/>
      <c r="AL45" s="1666"/>
      <c r="AM45" s="1666"/>
      <c r="AN45" s="1666"/>
    </row>
    <row r="46" spans="2:40" ht="13">
      <c r="B46" s="1666"/>
      <c r="C46" s="1666"/>
      <c r="D46" s="1666"/>
      <c r="E46" s="1666"/>
      <c r="F46" s="1666"/>
      <c r="G46" s="1666"/>
      <c r="H46" s="1666"/>
      <c r="I46" s="1666"/>
      <c r="J46" s="1666"/>
      <c r="K46" s="1666"/>
      <c r="L46" s="1666"/>
      <c r="M46" s="1666"/>
      <c r="N46" s="1666"/>
      <c r="O46" s="1666"/>
      <c r="P46" s="1666"/>
      <c r="Q46" s="1666"/>
      <c r="R46" s="1666"/>
      <c r="S46" s="1666"/>
      <c r="T46" s="1666"/>
      <c r="U46" s="1666"/>
      <c r="V46" s="1666"/>
      <c r="W46" s="1666"/>
      <c r="X46" s="1666"/>
      <c r="Y46" s="1666"/>
      <c r="Z46" s="1666"/>
      <c r="AA46" s="1666"/>
      <c r="AB46" s="1666"/>
      <c r="AC46" s="1666"/>
      <c r="AD46" s="1666"/>
      <c r="AE46" s="1666"/>
      <c r="AF46" s="1666"/>
      <c r="AG46" s="1666"/>
      <c r="AH46" s="1666"/>
      <c r="AI46" s="1666"/>
      <c r="AJ46" s="1666"/>
      <c r="AK46" s="1666"/>
      <c r="AL46" s="1666"/>
      <c r="AM46" s="1666"/>
      <c r="AN46" s="1666"/>
    </row>
    <row r="47" spans="2:40" ht="13">
      <c r="B47" s="1666"/>
      <c r="C47" s="1666"/>
      <c r="D47" s="1666"/>
      <c r="E47" s="1666"/>
      <c r="F47" s="1666"/>
      <c r="G47" s="1666"/>
      <c r="H47" s="1666"/>
      <c r="I47" s="1666"/>
      <c r="J47" s="1666"/>
      <c r="K47" s="1666"/>
      <c r="L47" s="1666"/>
      <c r="M47" s="1666"/>
      <c r="N47" s="1666"/>
      <c r="O47" s="1666"/>
      <c r="P47" s="1666"/>
      <c r="Q47" s="1666"/>
      <c r="R47" s="1666"/>
      <c r="S47" s="1666"/>
      <c r="T47" s="1666"/>
      <c r="U47" s="1666"/>
      <c r="V47" s="1666"/>
      <c r="W47" s="1666"/>
      <c r="X47" s="1666"/>
      <c r="Y47" s="1666"/>
      <c r="Z47" s="1666"/>
      <c r="AA47" s="1666"/>
      <c r="AB47" s="1666"/>
      <c r="AC47" s="1666"/>
      <c r="AD47" s="1666"/>
      <c r="AE47" s="1666"/>
      <c r="AF47" s="1666"/>
      <c r="AG47" s="1666"/>
      <c r="AH47" s="1666"/>
      <c r="AI47" s="1666"/>
      <c r="AJ47" s="1666"/>
      <c r="AK47" s="1666"/>
      <c r="AL47" s="1666"/>
      <c r="AM47" s="1666"/>
      <c r="AN47" s="1666"/>
    </row>
    <row r="48" spans="2:40" ht="6.75" customHeight="1"/>
    <row r="49" spans="2:40" ht="13">
      <c r="B49" s="71" t="s">
        <v>350</v>
      </c>
      <c r="AL49" s="71"/>
    </row>
    <row r="50" spans="2:40" ht="13">
      <c r="B50" s="1656" t="s">
        <v>352</v>
      </c>
      <c r="C50" s="1656"/>
      <c r="D50" s="1656"/>
      <c r="E50" s="1656"/>
      <c r="F50" s="1656"/>
      <c r="G50" s="1656"/>
      <c r="H50" s="1656"/>
      <c r="I50" s="1656"/>
      <c r="J50" s="1656"/>
      <c r="K50" s="1656"/>
      <c r="L50" s="1656"/>
      <c r="M50" s="1656"/>
      <c r="N50" s="1656"/>
      <c r="O50" s="1656"/>
      <c r="P50" s="1656"/>
      <c r="Q50" s="1656"/>
      <c r="R50" s="1656"/>
      <c r="S50" s="1656"/>
      <c r="T50" s="1656"/>
      <c r="U50" s="1656" t="s">
        <v>356</v>
      </c>
      <c r="V50" s="1656"/>
      <c r="W50" s="1656"/>
      <c r="X50" s="1656"/>
      <c r="Y50" s="1656"/>
      <c r="Z50" s="1656"/>
      <c r="AA50" s="1656"/>
      <c r="AB50" s="1656"/>
      <c r="AC50" s="1656"/>
      <c r="AD50" s="1656"/>
      <c r="AE50" s="1656"/>
      <c r="AF50" s="1656"/>
      <c r="AG50" s="1656"/>
      <c r="AH50" s="1656"/>
      <c r="AI50" s="1656"/>
      <c r="AJ50" s="1656"/>
      <c r="AK50" s="1656"/>
      <c r="AL50" s="1656"/>
      <c r="AM50" s="1656"/>
      <c r="AN50" s="1656"/>
    </row>
    <row r="51" spans="2:40" ht="11.25" customHeight="1">
      <c r="B51" s="1667" t="s">
        <v>290</v>
      </c>
      <c r="C51" s="1667"/>
      <c r="D51" s="1667"/>
      <c r="E51" s="1667"/>
      <c r="F51" s="1667"/>
      <c r="G51" s="1667"/>
      <c r="H51" s="1667"/>
      <c r="I51" s="1667"/>
      <c r="J51" s="1667"/>
      <c r="K51" s="1667"/>
      <c r="L51" s="1667"/>
      <c r="M51" s="1667"/>
      <c r="N51" s="1667"/>
      <c r="O51" s="1667"/>
      <c r="P51" s="1667"/>
      <c r="Q51" s="1667"/>
      <c r="R51" s="1667"/>
      <c r="S51" s="1667"/>
      <c r="T51" s="1667"/>
      <c r="U51" s="1667" t="s">
        <v>290</v>
      </c>
      <c r="V51" s="1667"/>
      <c r="W51" s="1667"/>
      <c r="X51" s="1667"/>
      <c r="Y51" s="1667"/>
      <c r="Z51" s="1667"/>
      <c r="AA51" s="1667"/>
      <c r="AB51" s="1667"/>
      <c r="AC51" s="1667"/>
      <c r="AD51" s="1667"/>
      <c r="AE51" s="1667"/>
      <c r="AF51" s="1667"/>
      <c r="AG51" s="1667"/>
      <c r="AH51" s="1667"/>
      <c r="AI51" s="1667"/>
      <c r="AJ51" s="1667"/>
      <c r="AK51" s="1667"/>
      <c r="AL51" s="1667"/>
      <c r="AM51" s="1667"/>
      <c r="AN51" s="1667"/>
    </row>
    <row r="52" spans="2:40" ht="11.25" customHeight="1">
      <c r="B52" s="1667"/>
      <c r="C52" s="1667"/>
      <c r="D52" s="1667"/>
      <c r="E52" s="1667"/>
      <c r="F52" s="1667"/>
      <c r="G52" s="1667"/>
      <c r="H52" s="1667"/>
      <c r="I52" s="1667"/>
      <c r="J52" s="1667"/>
      <c r="K52" s="1667"/>
      <c r="L52" s="1667"/>
      <c r="M52" s="1667"/>
      <c r="N52" s="1667"/>
      <c r="O52" s="1667"/>
      <c r="P52" s="1667"/>
      <c r="Q52" s="1667"/>
      <c r="R52" s="1667"/>
      <c r="S52" s="1667"/>
      <c r="T52" s="1667"/>
      <c r="U52" s="1667"/>
      <c r="V52" s="1667"/>
      <c r="W52" s="1667"/>
      <c r="X52" s="1667"/>
      <c r="Y52" s="1667"/>
      <c r="Z52" s="1667"/>
      <c r="AA52" s="1667"/>
      <c r="AB52" s="1667"/>
      <c r="AC52" s="1667"/>
      <c r="AD52" s="1667"/>
      <c r="AE52" s="1667"/>
      <c r="AF52" s="1667"/>
      <c r="AG52" s="1667"/>
      <c r="AH52" s="1667"/>
      <c r="AI52" s="1667"/>
      <c r="AJ52" s="1667"/>
      <c r="AK52" s="1667"/>
      <c r="AL52" s="1667"/>
      <c r="AM52" s="1667"/>
      <c r="AN52" s="1667"/>
    </row>
    <row r="53" spans="2:40" ht="6" customHeight="1"/>
    <row r="54" spans="2:40">
      <c r="B54" s="71" t="s">
        <v>1</v>
      </c>
    </row>
    <row r="55" spans="2:40" ht="13">
      <c r="B55" s="1656" t="s">
        <v>353</v>
      </c>
      <c r="C55" s="1656"/>
      <c r="D55" s="1656"/>
      <c r="E55" s="1656"/>
      <c r="F55" s="1656"/>
      <c r="G55" s="1656"/>
      <c r="H55" s="1656"/>
      <c r="I55" s="1656"/>
      <c r="J55" s="1656"/>
      <c r="K55" s="1656"/>
      <c r="L55" s="1656"/>
      <c r="M55" s="1656"/>
      <c r="N55" s="1656"/>
      <c r="O55" s="1656"/>
      <c r="P55" s="1656"/>
      <c r="Q55" s="1656"/>
      <c r="R55" s="1656"/>
      <c r="S55" s="1656"/>
      <c r="T55" s="1656"/>
      <c r="U55" s="1656" t="s">
        <v>359</v>
      </c>
      <c r="V55" s="1656"/>
      <c r="W55" s="1656"/>
      <c r="X55" s="1656"/>
      <c r="Y55" s="1656"/>
      <c r="Z55" s="1656"/>
      <c r="AA55" s="1656"/>
      <c r="AB55" s="1656"/>
      <c r="AC55" s="1656"/>
      <c r="AD55" s="1656"/>
      <c r="AE55" s="1656"/>
      <c r="AF55" s="1656"/>
      <c r="AG55" s="1656"/>
      <c r="AH55" s="1656"/>
      <c r="AI55" s="1656"/>
      <c r="AJ55" s="1656"/>
      <c r="AK55" s="1656"/>
      <c r="AL55" s="1656"/>
      <c r="AM55" s="1656"/>
      <c r="AN55" s="1656"/>
    </row>
    <row r="56" spans="2:40" ht="11.25" customHeight="1">
      <c r="B56" s="1668" t="s">
        <v>290</v>
      </c>
      <c r="C56" s="1669"/>
      <c r="D56" s="1669"/>
      <c r="E56" s="1669"/>
      <c r="F56" s="1669"/>
      <c r="G56" s="1669"/>
      <c r="H56" s="1669"/>
      <c r="I56" s="1669"/>
      <c r="J56" s="1669"/>
      <c r="K56" s="1669"/>
      <c r="L56" s="1669"/>
      <c r="M56" s="1669"/>
      <c r="N56" s="1669"/>
      <c r="O56" s="1669"/>
      <c r="P56" s="1669"/>
      <c r="Q56" s="1669"/>
      <c r="R56" s="1669"/>
      <c r="S56" s="1669"/>
      <c r="T56" s="1670"/>
      <c r="U56" s="1668" t="s">
        <v>290</v>
      </c>
      <c r="V56" s="1669"/>
      <c r="W56" s="1669"/>
      <c r="X56" s="1669"/>
      <c r="Y56" s="1669"/>
      <c r="Z56" s="1669"/>
      <c r="AA56" s="1669"/>
      <c r="AB56" s="1669"/>
      <c r="AC56" s="1669"/>
      <c r="AD56" s="1669"/>
      <c r="AE56" s="1669"/>
      <c r="AF56" s="1669"/>
      <c r="AG56" s="1669"/>
      <c r="AH56" s="1669"/>
      <c r="AI56" s="1669"/>
      <c r="AJ56" s="1669"/>
      <c r="AK56" s="1669"/>
      <c r="AL56" s="1669"/>
      <c r="AM56" s="1669"/>
      <c r="AN56" s="1670"/>
    </row>
    <row r="57" spans="2:40" ht="11.25" customHeight="1">
      <c r="B57" s="1671"/>
      <c r="C57" s="1672"/>
      <c r="D57" s="1672"/>
      <c r="E57" s="1672"/>
      <c r="F57" s="1672"/>
      <c r="G57" s="1672"/>
      <c r="H57" s="1672"/>
      <c r="I57" s="1672"/>
      <c r="J57" s="1672"/>
      <c r="K57" s="1672"/>
      <c r="L57" s="1672"/>
      <c r="M57" s="1672"/>
      <c r="N57" s="1672"/>
      <c r="O57" s="1672"/>
      <c r="P57" s="1672"/>
      <c r="Q57" s="1672"/>
      <c r="R57" s="1672"/>
      <c r="S57" s="1672"/>
      <c r="T57" s="1673"/>
      <c r="U57" s="1671"/>
      <c r="V57" s="1672"/>
      <c r="W57" s="1672"/>
      <c r="X57" s="1672"/>
      <c r="Y57" s="1672"/>
      <c r="Z57" s="1672"/>
      <c r="AA57" s="1672"/>
      <c r="AB57" s="1672"/>
      <c r="AC57" s="1672"/>
      <c r="AD57" s="1672"/>
      <c r="AE57" s="1672"/>
      <c r="AF57" s="1672"/>
      <c r="AG57" s="1672"/>
      <c r="AH57" s="1672"/>
      <c r="AI57" s="1672"/>
      <c r="AJ57" s="1672"/>
      <c r="AK57" s="1672"/>
      <c r="AL57" s="1672"/>
      <c r="AM57" s="1672"/>
      <c r="AN57" s="1673"/>
    </row>
    <row r="58" spans="2:40" ht="13">
      <c r="B58" s="1687" t="s">
        <v>321</v>
      </c>
      <c r="C58" s="1687"/>
      <c r="D58" s="1687"/>
      <c r="E58" s="1687"/>
      <c r="F58" s="1687"/>
      <c r="G58" s="1687"/>
      <c r="H58" s="1687"/>
      <c r="I58" s="1687"/>
      <c r="J58" s="1687"/>
      <c r="K58" s="1687"/>
      <c r="L58" s="1687"/>
      <c r="M58" s="1687"/>
      <c r="N58" s="1687"/>
      <c r="O58" s="1687"/>
      <c r="P58" s="1687"/>
      <c r="Q58" s="1687"/>
      <c r="R58" s="1687"/>
      <c r="S58" s="1687"/>
      <c r="T58" s="1687"/>
      <c r="U58" s="1687" t="s">
        <v>321</v>
      </c>
      <c r="V58" s="1687"/>
      <c r="W58" s="1687"/>
      <c r="X58" s="1687"/>
      <c r="Y58" s="1687"/>
      <c r="Z58" s="1687"/>
      <c r="AA58" s="1687"/>
      <c r="AB58" s="1687"/>
      <c r="AC58" s="1687"/>
      <c r="AD58" s="1687"/>
      <c r="AE58" s="1687"/>
      <c r="AF58" s="1687"/>
      <c r="AG58" s="1687"/>
      <c r="AH58" s="1687"/>
      <c r="AI58" s="1687"/>
      <c r="AJ58" s="1687"/>
      <c r="AK58" s="1687"/>
      <c r="AL58" s="1687"/>
      <c r="AM58" s="1687"/>
      <c r="AN58" s="1687"/>
    </row>
    <row r="59" spans="2:40" ht="13">
      <c r="B59" s="1666"/>
      <c r="C59" s="1666"/>
      <c r="D59" s="1666"/>
      <c r="E59" s="1666"/>
      <c r="F59" s="1666"/>
      <c r="G59" s="1666"/>
      <c r="H59" s="1666"/>
      <c r="I59" s="1666"/>
      <c r="J59" s="1666"/>
      <c r="K59" s="1666"/>
      <c r="L59" s="1666"/>
      <c r="M59" s="1666"/>
      <c r="N59" s="1666"/>
      <c r="O59" s="1666"/>
      <c r="P59" s="1666"/>
      <c r="Q59" s="1666"/>
      <c r="R59" s="1666"/>
      <c r="S59" s="1666"/>
      <c r="T59" s="1666"/>
      <c r="U59" s="1666"/>
      <c r="V59" s="1666"/>
      <c r="W59" s="1666"/>
      <c r="X59" s="1666"/>
      <c r="Y59" s="1666"/>
      <c r="Z59" s="1666"/>
      <c r="AA59" s="1666"/>
      <c r="AB59" s="1666"/>
      <c r="AC59" s="1666"/>
      <c r="AD59" s="1666"/>
      <c r="AE59" s="1666"/>
      <c r="AF59" s="1666"/>
      <c r="AG59" s="1666"/>
      <c r="AH59" s="1666"/>
      <c r="AI59" s="1666"/>
      <c r="AJ59" s="1666"/>
      <c r="AK59" s="1666"/>
      <c r="AL59" s="1666"/>
      <c r="AM59" s="1666"/>
      <c r="AN59" s="1666"/>
    </row>
    <row r="60" spans="2:40" ht="13">
      <c r="B60" s="1666"/>
      <c r="C60" s="1666"/>
      <c r="D60" s="1666"/>
      <c r="E60" s="1666"/>
      <c r="F60" s="1666"/>
      <c r="G60" s="1666"/>
      <c r="H60" s="1666"/>
      <c r="I60" s="1666"/>
      <c r="J60" s="1666"/>
      <c r="K60" s="1666"/>
      <c r="L60" s="1666"/>
      <c r="M60" s="1666"/>
      <c r="N60" s="1666"/>
      <c r="O60" s="1666"/>
      <c r="P60" s="1666"/>
      <c r="Q60" s="1666"/>
      <c r="R60" s="1666"/>
      <c r="S60" s="1666"/>
      <c r="T60" s="1666"/>
      <c r="U60" s="1666"/>
      <c r="V60" s="1666"/>
      <c r="W60" s="1666"/>
      <c r="X60" s="1666"/>
      <c r="Y60" s="1666"/>
      <c r="Z60" s="1666"/>
      <c r="AA60" s="1666"/>
      <c r="AB60" s="1666"/>
      <c r="AC60" s="1666"/>
      <c r="AD60" s="1666"/>
      <c r="AE60" s="1666"/>
      <c r="AF60" s="1666"/>
      <c r="AG60" s="1666"/>
      <c r="AH60" s="1666"/>
      <c r="AI60" s="1666"/>
      <c r="AJ60" s="1666"/>
      <c r="AK60" s="1666"/>
      <c r="AL60" s="1666"/>
      <c r="AM60" s="1666"/>
      <c r="AN60" s="1666"/>
    </row>
    <row r="61" spans="2:40" ht="13">
      <c r="B61" s="1666"/>
      <c r="C61" s="1666"/>
      <c r="D61" s="1666"/>
      <c r="E61" s="1666"/>
      <c r="F61" s="1666"/>
      <c r="G61" s="1666"/>
      <c r="H61" s="1666"/>
      <c r="I61" s="1666"/>
      <c r="J61" s="1666"/>
      <c r="K61" s="1666"/>
      <c r="L61" s="1666"/>
      <c r="M61" s="1666"/>
      <c r="N61" s="1666"/>
      <c r="O61" s="1666"/>
      <c r="P61" s="1666"/>
      <c r="Q61" s="1666"/>
      <c r="R61" s="1666"/>
      <c r="S61" s="1666"/>
      <c r="T61" s="1666"/>
      <c r="U61" s="1666"/>
      <c r="V61" s="1666"/>
      <c r="W61" s="1666"/>
      <c r="X61" s="1666"/>
      <c r="Y61" s="1666"/>
      <c r="Z61" s="1666"/>
      <c r="AA61" s="1666"/>
      <c r="AB61" s="1666"/>
      <c r="AC61" s="1666"/>
      <c r="AD61" s="1666"/>
      <c r="AE61" s="1666"/>
      <c r="AF61" s="1666"/>
      <c r="AG61" s="1666"/>
      <c r="AH61" s="1666"/>
      <c r="AI61" s="1666"/>
      <c r="AJ61" s="1666"/>
      <c r="AK61" s="1666"/>
      <c r="AL61" s="1666"/>
      <c r="AM61" s="1666"/>
      <c r="AN61" s="1666"/>
    </row>
    <row r="62" spans="2:40" ht="7.5" customHeight="1"/>
    <row r="63" spans="2:40" ht="19">
      <c r="Q63" s="1688" t="s">
        <v>1281</v>
      </c>
      <c r="R63" s="1689"/>
      <c r="S63" s="1689"/>
      <c r="T63" s="1689"/>
      <c r="U63" s="1689"/>
      <c r="V63" s="1689"/>
      <c r="W63" s="1689"/>
      <c r="X63" s="1689"/>
      <c r="Y63" s="1689"/>
      <c r="Z63" s="1689"/>
      <c r="AA63" s="1689"/>
      <c r="AB63" s="1689"/>
      <c r="AC63" s="1689"/>
      <c r="AD63" s="1689"/>
      <c r="AE63" s="1689"/>
      <c r="AF63" s="1689"/>
      <c r="AG63" s="1689"/>
      <c r="AH63" s="1689"/>
      <c r="AI63" s="1689"/>
      <c r="AJ63" s="1689"/>
      <c r="AK63" s="1689"/>
      <c r="AL63" s="1689"/>
      <c r="AM63" s="1689"/>
      <c r="AN63" s="1689"/>
    </row>
    <row r="64" spans="2:40" ht="7.5" customHeight="1">
      <c r="Q64" s="78"/>
      <c r="R64" s="2"/>
      <c r="S64" s="2"/>
      <c r="T64" s="2"/>
      <c r="U64" s="2"/>
      <c r="V64" s="2"/>
      <c r="W64" s="2"/>
      <c r="X64" s="2"/>
      <c r="Y64" s="2"/>
      <c r="Z64" s="2"/>
      <c r="AA64" s="2"/>
      <c r="AB64" s="2"/>
      <c r="AC64" s="2"/>
      <c r="AD64" s="2"/>
      <c r="AE64" s="2"/>
      <c r="AF64" s="2"/>
      <c r="AG64" s="2"/>
      <c r="AH64" s="2"/>
      <c r="AI64" s="2"/>
      <c r="AJ64" s="2"/>
      <c r="AK64" s="2"/>
      <c r="AL64" s="2"/>
      <c r="AM64" s="2"/>
      <c r="AN64" s="2"/>
    </row>
    <row r="65" spans="2:2" ht="11.25" customHeight="1">
      <c r="B65" s="4"/>
    </row>
    <row r="66" spans="2:2" ht="11.25" customHeight="1">
      <c r="B66" s="4"/>
    </row>
  </sheetData>
  <mergeCells count="62">
    <mergeCell ref="B56:T57"/>
    <mergeCell ref="U56:AN57"/>
    <mergeCell ref="B58:T61"/>
    <mergeCell ref="U58:AN61"/>
    <mergeCell ref="Q63:AN63"/>
    <mergeCell ref="B15:T19"/>
    <mergeCell ref="U15:AN19"/>
    <mergeCell ref="B23:T26"/>
    <mergeCell ref="U23:AN26"/>
    <mergeCell ref="B27:AN28"/>
    <mergeCell ref="U32:AN33"/>
    <mergeCell ref="B34:T37"/>
    <mergeCell ref="U34:AN37"/>
    <mergeCell ref="B42:T43"/>
    <mergeCell ref="U42:AN43"/>
    <mergeCell ref="B55:T55"/>
    <mergeCell ref="U55:AN55"/>
    <mergeCell ref="B11:F11"/>
    <mergeCell ref="B22:T22"/>
    <mergeCell ref="U22:AN22"/>
    <mergeCell ref="B31:T31"/>
    <mergeCell ref="U31:AN31"/>
    <mergeCell ref="B44:T47"/>
    <mergeCell ref="U44:AN47"/>
    <mergeCell ref="B51:T52"/>
    <mergeCell ref="U51:AN52"/>
    <mergeCell ref="B41:T41"/>
    <mergeCell ref="U41:AN41"/>
    <mergeCell ref="B50:T50"/>
    <mergeCell ref="U50:AN50"/>
    <mergeCell ref="B32:T33"/>
    <mergeCell ref="B10:H10"/>
    <mergeCell ref="I10:AA10"/>
    <mergeCell ref="AB10:AE10"/>
    <mergeCell ref="AF10:AN10"/>
    <mergeCell ref="P9:R9"/>
    <mergeCell ref="S9:X9"/>
    <mergeCell ref="Y9:Z9"/>
    <mergeCell ref="AA9:AC9"/>
    <mergeCell ref="AD9:AE9"/>
    <mergeCell ref="B9:D9"/>
    <mergeCell ref="E9:G9"/>
    <mergeCell ref="H9:I9"/>
    <mergeCell ref="J9:L9"/>
    <mergeCell ref="M9:O9"/>
    <mergeCell ref="AF9:AH9"/>
    <mergeCell ref="AI9:AK9"/>
    <mergeCell ref="AL9:AM9"/>
    <mergeCell ref="A2:O2"/>
    <mergeCell ref="AH2:AN2"/>
    <mergeCell ref="A4:AO4"/>
    <mergeCell ref="B6:F6"/>
    <mergeCell ref="G6:U6"/>
    <mergeCell ref="V6:Y6"/>
    <mergeCell ref="Z6:AN6"/>
    <mergeCell ref="B7:F7"/>
    <mergeCell ref="G7:AN7"/>
    <mergeCell ref="B8:F8"/>
    <mergeCell ref="G8:J8"/>
    <mergeCell ref="K8:W8"/>
    <mergeCell ref="X8:AA8"/>
    <mergeCell ref="AB8:AN8"/>
  </mergeCells>
  <phoneticPr fontId="5"/>
  <pageMargins left="0.7" right="0.7" top="0.75" bottom="0.75" header="0.3" footer="0.3"/>
  <pageSetup paperSize="9" scale="8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B1005-408F-44CB-8454-95B30289A9F5}">
  <dimension ref="A1:AJ53"/>
  <sheetViews>
    <sheetView showGridLines="0" view="pageBreakPreview" zoomScale="85" zoomScaleNormal="85" zoomScaleSheetLayoutView="85" workbookViewId="0">
      <selection activeCell="AF6" sqref="AF6"/>
    </sheetView>
  </sheetViews>
  <sheetFormatPr defaultColWidth="9" defaultRowHeight="21" customHeight="1"/>
  <cols>
    <col min="1" max="2" width="3" style="868" customWidth="1"/>
    <col min="3" max="9" width="3.08984375" style="868" customWidth="1"/>
    <col min="10" max="19" width="3" style="868" customWidth="1"/>
    <col min="20" max="20" width="2.90625" style="868" customWidth="1"/>
    <col min="21" max="21" width="3" style="868" customWidth="1"/>
    <col min="22" max="22" width="3.7265625" style="868" customWidth="1"/>
    <col min="23" max="23" width="4" style="868" customWidth="1"/>
    <col min="24" max="25" width="3" style="868" customWidth="1"/>
    <col min="26" max="26" width="2.90625" style="868" customWidth="1"/>
    <col min="27" max="30" width="2.6328125" style="868" customWidth="1"/>
    <col min="31" max="256" width="9" style="868"/>
    <col min="257" max="258" width="3" style="868" customWidth="1"/>
    <col min="259" max="265" width="3.08984375" style="868" customWidth="1"/>
    <col min="266" max="275" width="3" style="868" customWidth="1"/>
    <col min="276" max="276" width="2.90625" style="868" customWidth="1"/>
    <col min="277" max="277" width="3" style="868" customWidth="1"/>
    <col min="278" max="278" width="3.7265625" style="868" customWidth="1"/>
    <col min="279" max="279" width="4" style="868" customWidth="1"/>
    <col min="280" max="281" width="3" style="868" customWidth="1"/>
    <col min="282" max="282" width="2.90625" style="868" customWidth="1"/>
    <col min="283" max="286" width="2.6328125" style="868" customWidth="1"/>
    <col min="287" max="512" width="9" style="868"/>
    <col min="513" max="514" width="3" style="868" customWidth="1"/>
    <col min="515" max="521" width="3.08984375" style="868" customWidth="1"/>
    <col min="522" max="531" width="3" style="868" customWidth="1"/>
    <col min="532" max="532" width="2.90625" style="868" customWidth="1"/>
    <col min="533" max="533" width="3" style="868" customWidth="1"/>
    <col min="534" max="534" width="3.7265625" style="868" customWidth="1"/>
    <col min="535" max="535" width="4" style="868" customWidth="1"/>
    <col min="536" max="537" width="3" style="868" customWidth="1"/>
    <col min="538" max="538" width="2.90625" style="868" customWidth="1"/>
    <col min="539" max="542" width="2.6328125" style="868" customWidth="1"/>
    <col min="543" max="768" width="9" style="868"/>
    <col min="769" max="770" width="3" style="868" customWidth="1"/>
    <col min="771" max="777" width="3.08984375" style="868" customWidth="1"/>
    <col min="778" max="787" width="3" style="868" customWidth="1"/>
    <col min="788" max="788" width="2.90625" style="868" customWidth="1"/>
    <col min="789" max="789" width="3" style="868" customWidth="1"/>
    <col min="790" max="790" width="3.7265625" style="868" customWidth="1"/>
    <col min="791" max="791" width="4" style="868" customWidth="1"/>
    <col min="792" max="793" width="3" style="868" customWidth="1"/>
    <col min="794" max="794" width="2.90625" style="868" customWidth="1"/>
    <col min="795" max="798" width="2.6328125" style="868" customWidth="1"/>
    <col min="799" max="1024" width="9" style="868"/>
    <col min="1025" max="1026" width="3" style="868" customWidth="1"/>
    <col min="1027" max="1033" width="3.08984375" style="868" customWidth="1"/>
    <col min="1034" max="1043" width="3" style="868" customWidth="1"/>
    <col min="1044" max="1044" width="2.90625" style="868" customWidth="1"/>
    <col min="1045" max="1045" width="3" style="868" customWidth="1"/>
    <col min="1046" max="1046" width="3.7265625" style="868" customWidth="1"/>
    <col min="1047" max="1047" width="4" style="868" customWidth="1"/>
    <col min="1048" max="1049" width="3" style="868" customWidth="1"/>
    <col min="1050" max="1050" width="2.90625" style="868" customWidth="1"/>
    <col min="1051" max="1054" width="2.6328125" style="868" customWidth="1"/>
    <col min="1055" max="1280" width="9" style="868"/>
    <col min="1281" max="1282" width="3" style="868" customWidth="1"/>
    <col min="1283" max="1289" width="3.08984375" style="868" customWidth="1"/>
    <col min="1290" max="1299" width="3" style="868" customWidth="1"/>
    <col min="1300" max="1300" width="2.90625" style="868" customWidth="1"/>
    <col min="1301" max="1301" width="3" style="868" customWidth="1"/>
    <col min="1302" max="1302" width="3.7265625" style="868" customWidth="1"/>
    <col min="1303" max="1303" width="4" style="868" customWidth="1"/>
    <col min="1304" max="1305" width="3" style="868" customWidth="1"/>
    <col min="1306" max="1306" width="2.90625" style="868" customWidth="1"/>
    <col min="1307" max="1310" width="2.6328125" style="868" customWidth="1"/>
    <col min="1311" max="1536" width="9" style="868"/>
    <col min="1537" max="1538" width="3" style="868" customWidth="1"/>
    <col min="1539" max="1545" width="3.08984375" style="868" customWidth="1"/>
    <col min="1546" max="1555" width="3" style="868" customWidth="1"/>
    <col min="1556" max="1556" width="2.90625" style="868" customWidth="1"/>
    <col min="1557" max="1557" width="3" style="868" customWidth="1"/>
    <col min="1558" max="1558" width="3.7265625" style="868" customWidth="1"/>
    <col min="1559" max="1559" width="4" style="868" customWidth="1"/>
    <col min="1560" max="1561" width="3" style="868" customWidth="1"/>
    <col min="1562" max="1562" width="2.90625" style="868" customWidth="1"/>
    <col min="1563" max="1566" width="2.6328125" style="868" customWidth="1"/>
    <col min="1567" max="1792" width="9" style="868"/>
    <col min="1793" max="1794" width="3" style="868" customWidth="1"/>
    <col min="1795" max="1801" width="3.08984375" style="868" customWidth="1"/>
    <col min="1802" max="1811" width="3" style="868" customWidth="1"/>
    <col min="1812" max="1812" width="2.90625" style="868" customWidth="1"/>
    <col min="1813" max="1813" width="3" style="868" customWidth="1"/>
    <col min="1814" max="1814" width="3.7265625" style="868" customWidth="1"/>
    <col min="1815" max="1815" width="4" style="868" customWidth="1"/>
    <col min="1816" max="1817" width="3" style="868" customWidth="1"/>
    <col min="1818" max="1818" width="2.90625" style="868" customWidth="1"/>
    <col min="1819" max="1822" width="2.6328125" style="868" customWidth="1"/>
    <col min="1823" max="2048" width="9" style="868"/>
    <col min="2049" max="2050" width="3" style="868" customWidth="1"/>
    <col min="2051" max="2057" width="3.08984375" style="868" customWidth="1"/>
    <col min="2058" max="2067" width="3" style="868" customWidth="1"/>
    <col min="2068" max="2068" width="2.90625" style="868" customWidth="1"/>
    <col min="2069" max="2069" width="3" style="868" customWidth="1"/>
    <col min="2070" max="2070" width="3.7265625" style="868" customWidth="1"/>
    <col min="2071" max="2071" width="4" style="868" customWidth="1"/>
    <col min="2072" max="2073" width="3" style="868" customWidth="1"/>
    <col min="2074" max="2074" width="2.90625" style="868" customWidth="1"/>
    <col min="2075" max="2078" width="2.6328125" style="868" customWidth="1"/>
    <col min="2079" max="2304" width="9" style="868"/>
    <col min="2305" max="2306" width="3" style="868" customWidth="1"/>
    <col min="2307" max="2313" width="3.08984375" style="868" customWidth="1"/>
    <col min="2314" max="2323" width="3" style="868" customWidth="1"/>
    <col min="2324" max="2324" width="2.90625" style="868" customWidth="1"/>
    <col min="2325" max="2325" width="3" style="868" customWidth="1"/>
    <col min="2326" max="2326" width="3.7265625" style="868" customWidth="1"/>
    <col min="2327" max="2327" width="4" style="868" customWidth="1"/>
    <col min="2328" max="2329" width="3" style="868" customWidth="1"/>
    <col min="2330" max="2330" width="2.90625" style="868" customWidth="1"/>
    <col min="2331" max="2334" width="2.6328125" style="868" customWidth="1"/>
    <col min="2335" max="2560" width="9" style="868"/>
    <col min="2561" max="2562" width="3" style="868" customWidth="1"/>
    <col min="2563" max="2569" width="3.08984375" style="868" customWidth="1"/>
    <col min="2570" max="2579" width="3" style="868" customWidth="1"/>
    <col min="2580" max="2580" width="2.90625" style="868" customWidth="1"/>
    <col min="2581" max="2581" width="3" style="868" customWidth="1"/>
    <col min="2582" max="2582" width="3.7265625" style="868" customWidth="1"/>
    <col min="2583" max="2583" width="4" style="868" customWidth="1"/>
    <col min="2584" max="2585" width="3" style="868" customWidth="1"/>
    <col min="2586" max="2586" width="2.90625" style="868" customWidth="1"/>
    <col min="2587" max="2590" width="2.6328125" style="868" customWidth="1"/>
    <col min="2591" max="2816" width="9" style="868"/>
    <col min="2817" max="2818" width="3" style="868" customWidth="1"/>
    <col min="2819" max="2825" width="3.08984375" style="868" customWidth="1"/>
    <col min="2826" max="2835" width="3" style="868" customWidth="1"/>
    <col min="2836" max="2836" width="2.90625" style="868" customWidth="1"/>
    <col min="2837" max="2837" width="3" style="868" customWidth="1"/>
    <col min="2838" max="2838" width="3.7265625" style="868" customWidth="1"/>
    <col min="2839" max="2839" width="4" style="868" customWidth="1"/>
    <col min="2840" max="2841" width="3" style="868" customWidth="1"/>
    <col min="2842" max="2842" width="2.90625" style="868" customWidth="1"/>
    <col min="2843" max="2846" width="2.6328125" style="868" customWidth="1"/>
    <col min="2847" max="3072" width="9" style="868"/>
    <col min="3073" max="3074" width="3" style="868" customWidth="1"/>
    <col min="3075" max="3081" width="3.08984375" style="868" customWidth="1"/>
    <col min="3082" max="3091" width="3" style="868" customWidth="1"/>
    <col min="3092" max="3092" width="2.90625" style="868" customWidth="1"/>
    <col min="3093" max="3093" width="3" style="868" customWidth="1"/>
    <col min="3094" max="3094" width="3.7265625" style="868" customWidth="1"/>
    <col min="3095" max="3095" width="4" style="868" customWidth="1"/>
    <col min="3096" max="3097" width="3" style="868" customWidth="1"/>
    <col min="3098" max="3098" width="2.90625" style="868" customWidth="1"/>
    <col min="3099" max="3102" width="2.6328125" style="868" customWidth="1"/>
    <col min="3103" max="3328" width="9" style="868"/>
    <col min="3329" max="3330" width="3" style="868" customWidth="1"/>
    <col min="3331" max="3337" width="3.08984375" style="868" customWidth="1"/>
    <col min="3338" max="3347" width="3" style="868" customWidth="1"/>
    <col min="3348" max="3348" width="2.90625" style="868" customWidth="1"/>
    <col min="3349" max="3349" width="3" style="868" customWidth="1"/>
    <col min="3350" max="3350" width="3.7265625" style="868" customWidth="1"/>
    <col min="3351" max="3351" width="4" style="868" customWidth="1"/>
    <col min="3352" max="3353" width="3" style="868" customWidth="1"/>
    <col min="3354" max="3354" width="2.90625" style="868" customWidth="1"/>
    <col min="3355" max="3358" width="2.6328125" style="868" customWidth="1"/>
    <col min="3359" max="3584" width="9" style="868"/>
    <col min="3585" max="3586" width="3" style="868" customWidth="1"/>
    <col min="3587" max="3593" width="3.08984375" style="868" customWidth="1"/>
    <col min="3594" max="3603" width="3" style="868" customWidth="1"/>
    <col min="3604" max="3604" width="2.90625" style="868" customWidth="1"/>
    <col min="3605" max="3605" width="3" style="868" customWidth="1"/>
    <col min="3606" max="3606" width="3.7265625" style="868" customWidth="1"/>
    <col min="3607" max="3607" width="4" style="868" customWidth="1"/>
    <col min="3608" max="3609" width="3" style="868" customWidth="1"/>
    <col min="3610" max="3610" width="2.90625" style="868" customWidth="1"/>
    <col min="3611" max="3614" width="2.6328125" style="868" customWidth="1"/>
    <col min="3615" max="3840" width="9" style="868"/>
    <col min="3841" max="3842" width="3" style="868" customWidth="1"/>
    <col min="3843" max="3849" width="3.08984375" style="868" customWidth="1"/>
    <col min="3850" max="3859" width="3" style="868" customWidth="1"/>
    <col min="3860" max="3860" width="2.90625" style="868" customWidth="1"/>
    <col min="3861" max="3861" width="3" style="868" customWidth="1"/>
    <col min="3862" max="3862" width="3.7265625" style="868" customWidth="1"/>
    <col min="3863" max="3863" width="4" style="868" customWidth="1"/>
    <col min="3864" max="3865" width="3" style="868" customWidth="1"/>
    <col min="3866" max="3866" width="2.90625" style="868" customWidth="1"/>
    <col min="3867" max="3870" width="2.6328125" style="868" customWidth="1"/>
    <col min="3871" max="4096" width="9" style="868"/>
    <col min="4097" max="4098" width="3" style="868" customWidth="1"/>
    <col min="4099" max="4105" width="3.08984375" style="868" customWidth="1"/>
    <col min="4106" max="4115" width="3" style="868" customWidth="1"/>
    <col min="4116" max="4116" width="2.90625" style="868" customWidth="1"/>
    <col min="4117" max="4117" width="3" style="868" customWidth="1"/>
    <col min="4118" max="4118" width="3.7265625" style="868" customWidth="1"/>
    <col min="4119" max="4119" width="4" style="868" customWidth="1"/>
    <col min="4120" max="4121" width="3" style="868" customWidth="1"/>
    <col min="4122" max="4122" width="2.90625" style="868" customWidth="1"/>
    <col min="4123" max="4126" width="2.6328125" style="868" customWidth="1"/>
    <col min="4127" max="4352" width="9" style="868"/>
    <col min="4353" max="4354" width="3" style="868" customWidth="1"/>
    <col min="4355" max="4361" width="3.08984375" style="868" customWidth="1"/>
    <col min="4362" max="4371" width="3" style="868" customWidth="1"/>
    <col min="4372" max="4372" width="2.90625" style="868" customWidth="1"/>
    <col min="4373" max="4373" width="3" style="868" customWidth="1"/>
    <col min="4374" max="4374" width="3.7265625" style="868" customWidth="1"/>
    <col min="4375" max="4375" width="4" style="868" customWidth="1"/>
    <col min="4376" max="4377" width="3" style="868" customWidth="1"/>
    <col min="4378" max="4378" width="2.90625" style="868" customWidth="1"/>
    <col min="4379" max="4382" width="2.6328125" style="868" customWidth="1"/>
    <col min="4383" max="4608" width="9" style="868"/>
    <col min="4609" max="4610" width="3" style="868" customWidth="1"/>
    <col min="4611" max="4617" width="3.08984375" style="868" customWidth="1"/>
    <col min="4618" max="4627" width="3" style="868" customWidth="1"/>
    <col min="4628" max="4628" width="2.90625" style="868" customWidth="1"/>
    <col min="4629" max="4629" width="3" style="868" customWidth="1"/>
    <col min="4630" max="4630" width="3.7265625" style="868" customWidth="1"/>
    <col min="4631" max="4631" width="4" style="868" customWidth="1"/>
    <col min="4632" max="4633" width="3" style="868" customWidth="1"/>
    <col min="4634" max="4634" width="2.90625" style="868" customWidth="1"/>
    <col min="4635" max="4638" width="2.6328125" style="868" customWidth="1"/>
    <col min="4639" max="4864" width="9" style="868"/>
    <col min="4865" max="4866" width="3" style="868" customWidth="1"/>
    <col min="4867" max="4873" width="3.08984375" style="868" customWidth="1"/>
    <col min="4874" max="4883" width="3" style="868" customWidth="1"/>
    <col min="4884" max="4884" width="2.90625" style="868" customWidth="1"/>
    <col min="4885" max="4885" width="3" style="868" customWidth="1"/>
    <col min="4886" max="4886" width="3.7265625" style="868" customWidth="1"/>
    <col min="4887" max="4887" width="4" style="868" customWidth="1"/>
    <col min="4888" max="4889" width="3" style="868" customWidth="1"/>
    <col min="4890" max="4890" width="2.90625" style="868" customWidth="1"/>
    <col min="4891" max="4894" width="2.6328125" style="868" customWidth="1"/>
    <col min="4895" max="5120" width="9" style="868"/>
    <col min="5121" max="5122" width="3" style="868" customWidth="1"/>
    <col min="5123" max="5129" width="3.08984375" style="868" customWidth="1"/>
    <col min="5130" max="5139" width="3" style="868" customWidth="1"/>
    <col min="5140" max="5140" width="2.90625" style="868" customWidth="1"/>
    <col min="5141" max="5141" width="3" style="868" customWidth="1"/>
    <col min="5142" max="5142" width="3.7265625" style="868" customWidth="1"/>
    <col min="5143" max="5143" width="4" style="868" customWidth="1"/>
    <col min="5144" max="5145" width="3" style="868" customWidth="1"/>
    <col min="5146" max="5146" width="2.90625" style="868" customWidth="1"/>
    <col min="5147" max="5150" width="2.6328125" style="868" customWidth="1"/>
    <col min="5151" max="5376" width="9" style="868"/>
    <col min="5377" max="5378" width="3" style="868" customWidth="1"/>
    <col min="5379" max="5385" width="3.08984375" style="868" customWidth="1"/>
    <col min="5386" max="5395" width="3" style="868" customWidth="1"/>
    <col min="5396" max="5396" width="2.90625" style="868" customWidth="1"/>
    <col min="5397" max="5397" width="3" style="868" customWidth="1"/>
    <col min="5398" max="5398" width="3.7265625" style="868" customWidth="1"/>
    <col min="5399" max="5399" width="4" style="868" customWidth="1"/>
    <col min="5400" max="5401" width="3" style="868" customWidth="1"/>
    <col min="5402" max="5402" width="2.90625" style="868" customWidth="1"/>
    <col min="5403" max="5406" width="2.6328125" style="868" customWidth="1"/>
    <col min="5407" max="5632" width="9" style="868"/>
    <col min="5633" max="5634" width="3" style="868" customWidth="1"/>
    <col min="5635" max="5641" width="3.08984375" style="868" customWidth="1"/>
    <col min="5642" max="5651" width="3" style="868" customWidth="1"/>
    <col min="5652" max="5652" width="2.90625" style="868" customWidth="1"/>
    <col min="5653" max="5653" width="3" style="868" customWidth="1"/>
    <col min="5654" max="5654" width="3.7265625" style="868" customWidth="1"/>
    <col min="5655" max="5655" width="4" style="868" customWidth="1"/>
    <col min="5656" max="5657" width="3" style="868" customWidth="1"/>
    <col min="5658" max="5658" width="2.90625" style="868" customWidth="1"/>
    <col min="5659" max="5662" width="2.6328125" style="868" customWidth="1"/>
    <col min="5663" max="5888" width="9" style="868"/>
    <col min="5889" max="5890" width="3" style="868" customWidth="1"/>
    <col min="5891" max="5897" width="3.08984375" style="868" customWidth="1"/>
    <col min="5898" max="5907" width="3" style="868" customWidth="1"/>
    <col min="5908" max="5908" width="2.90625" style="868" customWidth="1"/>
    <col min="5909" max="5909" width="3" style="868" customWidth="1"/>
    <col min="5910" max="5910" width="3.7265625" style="868" customWidth="1"/>
    <col min="5911" max="5911" width="4" style="868" customWidth="1"/>
    <col min="5912" max="5913" width="3" style="868" customWidth="1"/>
    <col min="5914" max="5914" width="2.90625" style="868" customWidth="1"/>
    <col min="5915" max="5918" width="2.6328125" style="868" customWidth="1"/>
    <col min="5919" max="6144" width="9" style="868"/>
    <col min="6145" max="6146" width="3" style="868" customWidth="1"/>
    <col min="6147" max="6153" width="3.08984375" style="868" customWidth="1"/>
    <col min="6154" max="6163" width="3" style="868" customWidth="1"/>
    <col min="6164" max="6164" width="2.90625" style="868" customWidth="1"/>
    <col min="6165" max="6165" width="3" style="868" customWidth="1"/>
    <col min="6166" max="6166" width="3.7265625" style="868" customWidth="1"/>
    <col min="6167" max="6167" width="4" style="868" customWidth="1"/>
    <col min="6168" max="6169" width="3" style="868" customWidth="1"/>
    <col min="6170" max="6170" width="2.90625" style="868" customWidth="1"/>
    <col min="6171" max="6174" width="2.6328125" style="868" customWidth="1"/>
    <col min="6175" max="6400" width="9" style="868"/>
    <col min="6401" max="6402" width="3" style="868" customWidth="1"/>
    <col min="6403" max="6409" width="3.08984375" style="868" customWidth="1"/>
    <col min="6410" max="6419" width="3" style="868" customWidth="1"/>
    <col min="6420" max="6420" width="2.90625" style="868" customWidth="1"/>
    <col min="6421" max="6421" width="3" style="868" customWidth="1"/>
    <col min="6422" max="6422" width="3.7265625" style="868" customWidth="1"/>
    <col min="6423" max="6423" width="4" style="868" customWidth="1"/>
    <col min="6424" max="6425" width="3" style="868" customWidth="1"/>
    <col min="6426" max="6426" width="2.90625" style="868" customWidth="1"/>
    <col min="6427" max="6430" width="2.6328125" style="868" customWidth="1"/>
    <col min="6431" max="6656" width="9" style="868"/>
    <col min="6657" max="6658" width="3" style="868" customWidth="1"/>
    <col min="6659" max="6665" width="3.08984375" style="868" customWidth="1"/>
    <col min="6666" max="6675" width="3" style="868" customWidth="1"/>
    <col min="6676" max="6676" width="2.90625" style="868" customWidth="1"/>
    <col min="6677" max="6677" width="3" style="868" customWidth="1"/>
    <col min="6678" max="6678" width="3.7265625" style="868" customWidth="1"/>
    <col min="6679" max="6679" width="4" style="868" customWidth="1"/>
    <col min="6680" max="6681" width="3" style="868" customWidth="1"/>
    <col min="6682" max="6682" width="2.90625" style="868" customWidth="1"/>
    <col min="6683" max="6686" width="2.6328125" style="868" customWidth="1"/>
    <col min="6687" max="6912" width="9" style="868"/>
    <col min="6913" max="6914" width="3" style="868" customWidth="1"/>
    <col min="6915" max="6921" width="3.08984375" style="868" customWidth="1"/>
    <col min="6922" max="6931" width="3" style="868" customWidth="1"/>
    <col min="6932" max="6932" width="2.90625" style="868" customWidth="1"/>
    <col min="6933" max="6933" width="3" style="868" customWidth="1"/>
    <col min="6934" max="6934" width="3.7265625" style="868" customWidth="1"/>
    <col min="6935" max="6935" width="4" style="868" customWidth="1"/>
    <col min="6936" max="6937" width="3" style="868" customWidth="1"/>
    <col min="6938" max="6938" width="2.90625" style="868" customWidth="1"/>
    <col min="6939" max="6942" width="2.6328125" style="868" customWidth="1"/>
    <col min="6943" max="7168" width="9" style="868"/>
    <col min="7169" max="7170" width="3" style="868" customWidth="1"/>
    <col min="7171" max="7177" width="3.08984375" style="868" customWidth="1"/>
    <col min="7178" max="7187" width="3" style="868" customWidth="1"/>
    <col min="7188" max="7188" width="2.90625" style="868" customWidth="1"/>
    <col min="7189" max="7189" width="3" style="868" customWidth="1"/>
    <col min="7190" max="7190" width="3.7265625" style="868" customWidth="1"/>
    <col min="7191" max="7191" width="4" style="868" customWidth="1"/>
    <col min="7192" max="7193" width="3" style="868" customWidth="1"/>
    <col min="7194" max="7194" width="2.90625" style="868" customWidth="1"/>
    <col min="7195" max="7198" width="2.6328125" style="868" customWidth="1"/>
    <col min="7199" max="7424" width="9" style="868"/>
    <col min="7425" max="7426" width="3" style="868" customWidth="1"/>
    <col min="7427" max="7433" width="3.08984375" style="868" customWidth="1"/>
    <col min="7434" max="7443" width="3" style="868" customWidth="1"/>
    <col min="7444" max="7444" width="2.90625" style="868" customWidth="1"/>
    <col min="7445" max="7445" width="3" style="868" customWidth="1"/>
    <col min="7446" max="7446" width="3.7265625" style="868" customWidth="1"/>
    <col min="7447" max="7447" width="4" style="868" customWidth="1"/>
    <col min="7448" max="7449" width="3" style="868" customWidth="1"/>
    <col min="7450" max="7450" width="2.90625" style="868" customWidth="1"/>
    <col min="7451" max="7454" width="2.6328125" style="868" customWidth="1"/>
    <col min="7455" max="7680" width="9" style="868"/>
    <col min="7681" max="7682" width="3" style="868" customWidth="1"/>
    <col min="7683" max="7689" width="3.08984375" style="868" customWidth="1"/>
    <col min="7690" max="7699" width="3" style="868" customWidth="1"/>
    <col min="7700" max="7700" width="2.90625" style="868" customWidth="1"/>
    <col min="7701" max="7701" width="3" style="868" customWidth="1"/>
    <col min="7702" max="7702" width="3.7265625" style="868" customWidth="1"/>
    <col min="7703" max="7703" width="4" style="868" customWidth="1"/>
    <col min="7704" max="7705" width="3" style="868" customWidth="1"/>
    <col min="7706" max="7706" width="2.90625" style="868" customWidth="1"/>
    <col min="7707" max="7710" width="2.6328125" style="868" customWidth="1"/>
    <col min="7711" max="7936" width="9" style="868"/>
    <col min="7937" max="7938" width="3" style="868" customWidth="1"/>
    <col min="7939" max="7945" width="3.08984375" style="868" customWidth="1"/>
    <col min="7946" max="7955" width="3" style="868" customWidth="1"/>
    <col min="7956" max="7956" width="2.90625" style="868" customWidth="1"/>
    <col min="7957" max="7957" width="3" style="868" customWidth="1"/>
    <col min="7958" max="7958" width="3.7265625" style="868" customWidth="1"/>
    <col min="7959" max="7959" width="4" style="868" customWidth="1"/>
    <col min="7960" max="7961" width="3" style="868" customWidth="1"/>
    <col min="7962" max="7962" width="2.90625" style="868" customWidth="1"/>
    <col min="7963" max="7966" width="2.6328125" style="868" customWidth="1"/>
    <col min="7967" max="8192" width="9" style="868"/>
    <col min="8193" max="8194" width="3" style="868" customWidth="1"/>
    <col min="8195" max="8201" width="3.08984375" style="868" customWidth="1"/>
    <col min="8202" max="8211" width="3" style="868" customWidth="1"/>
    <col min="8212" max="8212" width="2.90625" style="868" customWidth="1"/>
    <col min="8213" max="8213" width="3" style="868" customWidth="1"/>
    <col min="8214" max="8214" width="3.7265625" style="868" customWidth="1"/>
    <col min="8215" max="8215" width="4" style="868" customWidth="1"/>
    <col min="8216" max="8217" width="3" style="868" customWidth="1"/>
    <col min="8218" max="8218" width="2.90625" style="868" customWidth="1"/>
    <col min="8219" max="8222" width="2.6328125" style="868" customWidth="1"/>
    <col min="8223" max="8448" width="9" style="868"/>
    <col min="8449" max="8450" width="3" style="868" customWidth="1"/>
    <col min="8451" max="8457" width="3.08984375" style="868" customWidth="1"/>
    <col min="8458" max="8467" width="3" style="868" customWidth="1"/>
    <col min="8468" max="8468" width="2.90625" style="868" customWidth="1"/>
    <col min="8469" max="8469" width="3" style="868" customWidth="1"/>
    <col min="8470" max="8470" width="3.7265625" style="868" customWidth="1"/>
    <col min="8471" max="8471" width="4" style="868" customWidth="1"/>
    <col min="8472" max="8473" width="3" style="868" customWidth="1"/>
    <col min="8474" max="8474" width="2.90625" style="868" customWidth="1"/>
    <col min="8475" max="8478" width="2.6328125" style="868" customWidth="1"/>
    <col min="8479" max="8704" width="9" style="868"/>
    <col min="8705" max="8706" width="3" style="868" customWidth="1"/>
    <col min="8707" max="8713" width="3.08984375" style="868" customWidth="1"/>
    <col min="8714" max="8723" width="3" style="868" customWidth="1"/>
    <col min="8724" max="8724" width="2.90625" style="868" customWidth="1"/>
    <col min="8725" max="8725" width="3" style="868" customWidth="1"/>
    <col min="8726" max="8726" width="3.7265625" style="868" customWidth="1"/>
    <col min="8727" max="8727" width="4" style="868" customWidth="1"/>
    <col min="8728" max="8729" width="3" style="868" customWidth="1"/>
    <col min="8730" max="8730" width="2.90625" style="868" customWidth="1"/>
    <col min="8731" max="8734" width="2.6328125" style="868" customWidth="1"/>
    <col min="8735" max="8960" width="9" style="868"/>
    <col min="8961" max="8962" width="3" style="868" customWidth="1"/>
    <col min="8963" max="8969" width="3.08984375" style="868" customWidth="1"/>
    <col min="8970" max="8979" width="3" style="868" customWidth="1"/>
    <col min="8980" max="8980" width="2.90625" style="868" customWidth="1"/>
    <col min="8981" max="8981" width="3" style="868" customWidth="1"/>
    <col min="8982" max="8982" width="3.7265625" style="868" customWidth="1"/>
    <col min="8983" max="8983" width="4" style="868" customWidth="1"/>
    <col min="8984" max="8985" width="3" style="868" customWidth="1"/>
    <col min="8986" max="8986" width="2.90625" style="868" customWidth="1"/>
    <col min="8987" max="8990" width="2.6328125" style="868" customWidth="1"/>
    <col min="8991" max="9216" width="9" style="868"/>
    <col min="9217" max="9218" width="3" style="868" customWidth="1"/>
    <col min="9219" max="9225" width="3.08984375" style="868" customWidth="1"/>
    <col min="9226" max="9235" width="3" style="868" customWidth="1"/>
    <col min="9236" max="9236" width="2.90625" style="868" customWidth="1"/>
    <col min="9237" max="9237" width="3" style="868" customWidth="1"/>
    <col min="9238" max="9238" width="3.7265625" style="868" customWidth="1"/>
    <col min="9239" max="9239" width="4" style="868" customWidth="1"/>
    <col min="9240" max="9241" width="3" style="868" customWidth="1"/>
    <col min="9242" max="9242" width="2.90625" style="868" customWidth="1"/>
    <col min="9243" max="9246" width="2.6328125" style="868" customWidth="1"/>
    <col min="9247" max="9472" width="9" style="868"/>
    <col min="9473" max="9474" width="3" style="868" customWidth="1"/>
    <col min="9475" max="9481" width="3.08984375" style="868" customWidth="1"/>
    <col min="9482" max="9491" width="3" style="868" customWidth="1"/>
    <col min="9492" max="9492" width="2.90625" style="868" customWidth="1"/>
    <col min="9493" max="9493" width="3" style="868" customWidth="1"/>
    <col min="9494" max="9494" width="3.7265625" style="868" customWidth="1"/>
    <col min="9495" max="9495" width="4" style="868" customWidth="1"/>
    <col min="9496" max="9497" width="3" style="868" customWidth="1"/>
    <col min="9498" max="9498" width="2.90625" style="868" customWidth="1"/>
    <col min="9499" max="9502" width="2.6328125" style="868" customWidth="1"/>
    <col min="9503" max="9728" width="9" style="868"/>
    <col min="9729" max="9730" width="3" style="868" customWidth="1"/>
    <col min="9731" max="9737" width="3.08984375" style="868" customWidth="1"/>
    <col min="9738" max="9747" width="3" style="868" customWidth="1"/>
    <col min="9748" max="9748" width="2.90625" style="868" customWidth="1"/>
    <col min="9749" max="9749" width="3" style="868" customWidth="1"/>
    <col min="9750" max="9750" width="3.7265625" style="868" customWidth="1"/>
    <col min="9751" max="9751" width="4" style="868" customWidth="1"/>
    <col min="9752" max="9753" width="3" style="868" customWidth="1"/>
    <col min="9754" max="9754" width="2.90625" style="868" customWidth="1"/>
    <col min="9755" max="9758" width="2.6328125" style="868" customWidth="1"/>
    <col min="9759" max="9984" width="9" style="868"/>
    <col min="9985" max="9986" width="3" style="868" customWidth="1"/>
    <col min="9987" max="9993" width="3.08984375" style="868" customWidth="1"/>
    <col min="9994" max="10003" width="3" style="868" customWidth="1"/>
    <col min="10004" max="10004" width="2.90625" style="868" customWidth="1"/>
    <col min="10005" max="10005" width="3" style="868" customWidth="1"/>
    <col min="10006" max="10006" width="3.7265625" style="868" customWidth="1"/>
    <col min="10007" max="10007" width="4" style="868" customWidth="1"/>
    <col min="10008" max="10009" width="3" style="868" customWidth="1"/>
    <col min="10010" max="10010" width="2.90625" style="868" customWidth="1"/>
    <col min="10011" max="10014" width="2.6328125" style="868" customWidth="1"/>
    <col min="10015" max="10240" width="9" style="868"/>
    <col min="10241" max="10242" width="3" style="868" customWidth="1"/>
    <col min="10243" max="10249" width="3.08984375" style="868" customWidth="1"/>
    <col min="10250" max="10259" width="3" style="868" customWidth="1"/>
    <col min="10260" max="10260" width="2.90625" style="868" customWidth="1"/>
    <col min="10261" max="10261" width="3" style="868" customWidth="1"/>
    <col min="10262" max="10262" width="3.7265625" style="868" customWidth="1"/>
    <col min="10263" max="10263" width="4" style="868" customWidth="1"/>
    <col min="10264" max="10265" width="3" style="868" customWidth="1"/>
    <col min="10266" max="10266" width="2.90625" style="868" customWidth="1"/>
    <col min="10267" max="10270" width="2.6328125" style="868" customWidth="1"/>
    <col min="10271" max="10496" width="9" style="868"/>
    <col min="10497" max="10498" width="3" style="868" customWidth="1"/>
    <col min="10499" max="10505" width="3.08984375" style="868" customWidth="1"/>
    <col min="10506" max="10515" width="3" style="868" customWidth="1"/>
    <col min="10516" max="10516" width="2.90625" style="868" customWidth="1"/>
    <col min="10517" max="10517" width="3" style="868" customWidth="1"/>
    <col min="10518" max="10518" width="3.7265625" style="868" customWidth="1"/>
    <col min="10519" max="10519" width="4" style="868" customWidth="1"/>
    <col min="10520" max="10521" width="3" style="868" customWidth="1"/>
    <col min="10522" max="10522" width="2.90625" style="868" customWidth="1"/>
    <col min="10523" max="10526" width="2.6328125" style="868" customWidth="1"/>
    <col min="10527" max="10752" width="9" style="868"/>
    <col min="10753" max="10754" width="3" style="868" customWidth="1"/>
    <col min="10755" max="10761" width="3.08984375" style="868" customWidth="1"/>
    <col min="10762" max="10771" width="3" style="868" customWidth="1"/>
    <col min="10772" max="10772" width="2.90625" style="868" customWidth="1"/>
    <col min="10773" max="10773" width="3" style="868" customWidth="1"/>
    <col min="10774" max="10774" width="3.7265625" style="868" customWidth="1"/>
    <col min="10775" max="10775" width="4" style="868" customWidth="1"/>
    <col min="10776" max="10777" width="3" style="868" customWidth="1"/>
    <col min="10778" max="10778" width="2.90625" style="868" customWidth="1"/>
    <col min="10779" max="10782" width="2.6328125" style="868" customWidth="1"/>
    <col min="10783" max="11008" width="9" style="868"/>
    <col min="11009" max="11010" width="3" style="868" customWidth="1"/>
    <col min="11011" max="11017" width="3.08984375" style="868" customWidth="1"/>
    <col min="11018" max="11027" width="3" style="868" customWidth="1"/>
    <col min="11028" max="11028" width="2.90625" style="868" customWidth="1"/>
    <col min="11029" max="11029" width="3" style="868" customWidth="1"/>
    <col min="11030" max="11030" width="3.7265625" style="868" customWidth="1"/>
    <col min="11031" max="11031" width="4" style="868" customWidth="1"/>
    <col min="11032" max="11033" width="3" style="868" customWidth="1"/>
    <col min="11034" max="11034" width="2.90625" style="868" customWidth="1"/>
    <col min="11035" max="11038" width="2.6328125" style="868" customWidth="1"/>
    <col min="11039" max="11264" width="9" style="868"/>
    <col min="11265" max="11266" width="3" style="868" customWidth="1"/>
    <col min="11267" max="11273" width="3.08984375" style="868" customWidth="1"/>
    <col min="11274" max="11283" width="3" style="868" customWidth="1"/>
    <col min="11284" max="11284" width="2.90625" style="868" customWidth="1"/>
    <col min="11285" max="11285" width="3" style="868" customWidth="1"/>
    <col min="11286" max="11286" width="3.7265625" style="868" customWidth="1"/>
    <col min="11287" max="11287" width="4" style="868" customWidth="1"/>
    <col min="11288" max="11289" width="3" style="868" customWidth="1"/>
    <col min="11290" max="11290" width="2.90625" style="868" customWidth="1"/>
    <col min="11291" max="11294" width="2.6328125" style="868" customWidth="1"/>
    <col min="11295" max="11520" width="9" style="868"/>
    <col min="11521" max="11522" width="3" style="868" customWidth="1"/>
    <col min="11523" max="11529" width="3.08984375" style="868" customWidth="1"/>
    <col min="11530" max="11539" width="3" style="868" customWidth="1"/>
    <col min="11540" max="11540" width="2.90625" style="868" customWidth="1"/>
    <col min="11541" max="11541" width="3" style="868" customWidth="1"/>
    <col min="11542" max="11542" width="3.7265625" style="868" customWidth="1"/>
    <col min="11543" max="11543" width="4" style="868" customWidth="1"/>
    <col min="11544" max="11545" width="3" style="868" customWidth="1"/>
    <col min="11546" max="11546" width="2.90625" style="868" customWidth="1"/>
    <col min="11547" max="11550" width="2.6328125" style="868" customWidth="1"/>
    <col min="11551" max="11776" width="9" style="868"/>
    <col min="11777" max="11778" width="3" style="868" customWidth="1"/>
    <col min="11779" max="11785" width="3.08984375" style="868" customWidth="1"/>
    <col min="11786" max="11795" width="3" style="868" customWidth="1"/>
    <col min="11796" max="11796" width="2.90625" style="868" customWidth="1"/>
    <col min="11797" max="11797" width="3" style="868" customWidth="1"/>
    <col min="11798" max="11798" width="3.7265625" style="868" customWidth="1"/>
    <col min="11799" max="11799" width="4" style="868" customWidth="1"/>
    <col min="11800" max="11801" width="3" style="868" customWidth="1"/>
    <col min="11802" max="11802" width="2.90625" style="868" customWidth="1"/>
    <col min="11803" max="11806" width="2.6328125" style="868" customWidth="1"/>
    <col min="11807" max="12032" width="9" style="868"/>
    <col min="12033" max="12034" width="3" style="868" customWidth="1"/>
    <col min="12035" max="12041" width="3.08984375" style="868" customWidth="1"/>
    <col min="12042" max="12051" width="3" style="868" customWidth="1"/>
    <col min="12052" max="12052" width="2.90625" style="868" customWidth="1"/>
    <col min="12053" max="12053" width="3" style="868" customWidth="1"/>
    <col min="12054" max="12054" width="3.7265625" style="868" customWidth="1"/>
    <col min="12055" max="12055" width="4" style="868" customWidth="1"/>
    <col min="12056" max="12057" width="3" style="868" customWidth="1"/>
    <col min="12058" max="12058" width="2.90625" style="868" customWidth="1"/>
    <col min="12059" max="12062" width="2.6328125" style="868" customWidth="1"/>
    <col min="12063" max="12288" width="9" style="868"/>
    <col min="12289" max="12290" width="3" style="868" customWidth="1"/>
    <col min="12291" max="12297" width="3.08984375" style="868" customWidth="1"/>
    <col min="12298" max="12307" width="3" style="868" customWidth="1"/>
    <col min="12308" max="12308" width="2.90625" style="868" customWidth="1"/>
    <col min="12309" max="12309" width="3" style="868" customWidth="1"/>
    <col min="12310" max="12310" width="3.7265625" style="868" customWidth="1"/>
    <col min="12311" max="12311" width="4" style="868" customWidth="1"/>
    <col min="12312" max="12313" width="3" style="868" customWidth="1"/>
    <col min="12314" max="12314" width="2.90625" style="868" customWidth="1"/>
    <col min="12315" max="12318" width="2.6328125" style="868" customWidth="1"/>
    <col min="12319" max="12544" width="9" style="868"/>
    <col min="12545" max="12546" width="3" style="868" customWidth="1"/>
    <col min="12547" max="12553" width="3.08984375" style="868" customWidth="1"/>
    <col min="12554" max="12563" width="3" style="868" customWidth="1"/>
    <col min="12564" max="12564" width="2.90625" style="868" customWidth="1"/>
    <col min="12565" max="12565" width="3" style="868" customWidth="1"/>
    <col min="12566" max="12566" width="3.7265625" style="868" customWidth="1"/>
    <col min="12567" max="12567" width="4" style="868" customWidth="1"/>
    <col min="12568" max="12569" width="3" style="868" customWidth="1"/>
    <col min="12570" max="12570" width="2.90625" style="868" customWidth="1"/>
    <col min="12571" max="12574" width="2.6328125" style="868" customWidth="1"/>
    <col min="12575" max="12800" width="9" style="868"/>
    <col min="12801" max="12802" width="3" style="868" customWidth="1"/>
    <col min="12803" max="12809" width="3.08984375" style="868" customWidth="1"/>
    <col min="12810" max="12819" width="3" style="868" customWidth="1"/>
    <col min="12820" max="12820" width="2.90625" style="868" customWidth="1"/>
    <col min="12821" max="12821" width="3" style="868" customWidth="1"/>
    <col min="12822" max="12822" width="3.7265625" style="868" customWidth="1"/>
    <col min="12823" max="12823" width="4" style="868" customWidth="1"/>
    <col min="12824" max="12825" width="3" style="868" customWidth="1"/>
    <col min="12826" max="12826" width="2.90625" style="868" customWidth="1"/>
    <col min="12827" max="12830" width="2.6328125" style="868" customWidth="1"/>
    <col min="12831" max="13056" width="9" style="868"/>
    <col min="13057" max="13058" width="3" style="868" customWidth="1"/>
    <col min="13059" max="13065" width="3.08984375" style="868" customWidth="1"/>
    <col min="13066" max="13075" width="3" style="868" customWidth="1"/>
    <col min="13076" max="13076" width="2.90625" style="868" customWidth="1"/>
    <col min="13077" max="13077" width="3" style="868" customWidth="1"/>
    <col min="13078" max="13078" width="3.7265625" style="868" customWidth="1"/>
    <col min="13079" max="13079" width="4" style="868" customWidth="1"/>
    <col min="13080" max="13081" width="3" style="868" customWidth="1"/>
    <col min="13082" max="13082" width="2.90625" style="868" customWidth="1"/>
    <col min="13083" max="13086" width="2.6328125" style="868" customWidth="1"/>
    <col min="13087" max="13312" width="9" style="868"/>
    <col min="13313" max="13314" width="3" style="868" customWidth="1"/>
    <col min="13315" max="13321" width="3.08984375" style="868" customWidth="1"/>
    <col min="13322" max="13331" width="3" style="868" customWidth="1"/>
    <col min="13332" max="13332" width="2.90625" style="868" customWidth="1"/>
    <col min="13333" max="13333" width="3" style="868" customWidth="1"/>
    <col min="13334" max="13334" width="3.7265625" style="868" customWidth="1"/>
    <col min="13335" max="13335" width="4" style="868" customWidth="1"/>
    <col min="13336" max="13337" width="3" style="868" customWidth="1"/>
    <col min="13338" max="13338" width="2.90625" style="868" customWidth="1"/>
    <col min="13339" max="13342" width="2.6328125" style="868" customWidth="1"/>
    <col min="13343" max="13568" width="9" style="868"/>
    <col min="13569" max="13570" width="3" style="868" customWidth="1"/>
    <col min="13571" max="13577" width="3.08984375" style="868" customWidth="1"/>
    <col min="13578" max="13587" width="3" style="868" customWidth="1"/>
    <col min="13588" max="13588" width="2.90625" style="868" customWidth="1"/>
    <col min="13589" max="13589" width="3" style="868" customWidth="1"/>
    <col min="13590" max="13590" width="3.7265625" style="868" customWidth="1"/>
    <col min="13591" max="13591" width="4" style="868" customWidth="1"/>
    <col min="13592" max="13593" width="3" style="868" customWidth="1"/>
    <col min="13594" max="13594" width="2.90625" style="868" customWidth="1"/>
    <col min="13595" max="13598" width="2.6328125" style="868" customWidth="1"/>
    <col min="13599" max="13824" width="9" style="868"/>
    <col min="13825" max="13826" width="3" style="868" customWidth="1"/>
    <col min="13827" max="13833" width="3.08984375" style="868" customWidth="1"/>
    <col min="13834" max="13843" width="3" style="868" customWidth="1"/>
    <col min="13844" max="13844" width="2.90625" style="868" customWidth="1"/>
    <col min="13845" max="13845" width="3" style="868" customWidth="1"/>
    <col min="13846" max="13846" width="3.7265625" style="868" customWidth="1"/>
    <col min="13847" max="13847" width="4" style="868" customWidth="1"/>
    <col min="13848" max="13849" width="3" style="868" customWidth="1"/>
    <col min="13850" max="13850" width="2.90625" style="868" customWidth="1"/>
    <col min="13851" max="13854" width="2.6328125" style="868" customWidth="1"/>
    <col min="13855" max="14080" width="9" style="868"/>
    <col min="14081" max="14082" width="3" style="868" customWidth="1"/>
    <col min="14083" max="14089" width="3.08984375" style="868" customWidth="1"/>
    <col min="14090" max="14099" width="3" style="868" customWidth="1"/>
    <col min="14100" max="14100" width="2.90625" style="868" customWidth="1"/>
    <col min="14101" max="14101" width="3" style="868" customWidth="1"/>
    <col min="14102" max="14102" width="3.7265625" style="868" customWidth="1"/>
    <col min="14103" max="14103" width="4" style="868" customWidth="1"/>
    <col min="14104" max="14105" width="3" style="868" customWidth="1"/>
    <col min="14106" max="14106" width="2.90625" style="868" customWidth="1"/>
    <col min="14107" max="14110" width="2.6328125" style="868" customWidth="1"/>
    <col min="14111" max="14336" width="9" style="868"/>
    <col min="14337" max="14338" width="3" style="868" customWidth="1"/>
    <col min="14339" max="14345" width="3.08984375" style="868" customWidth="1"/>
    <col min="14346" max="14355" width="3" style="868" customWidth="1"/>
    <col min="14356" max="14356" width="2.90625" style="868" customWidth="1"/>
    <col min="14357" max="14357" width="3" style="868" customWidth="1"/>
    <col min="14358" max="14358" width="3.7265625" style="868" customWidth="1"/>
    <col min="14359" max="14359" width="4" style="868" customWidth="1"/>
    <col min="14360" max="14361" width="3" style="868" customWidth="1"/>
    <col min="14362" max="14362" width="2.90625" style="868" customWidth="1"/>
    <col min="14363" max="14366" width="2.6328125" style="868" customWidth="1"/>
    <col min="14367" max="14592" width="9" style="868"/>
    <col min="14593" max="14594" width="3" style="868" customWidth="1"/>
    <col min="14595" max="14601" width="3.08984375" style="868" customWidth="1"/>
    <col min="14602" max="14611" width="3" style="868" customWidth="1"/>
    <col min="14612" max="14612" width="2.90625" style="868" customWidth="1"/>
    <col min="14613" max="14613" width="3" style="868" customWidth="1"/>
    <col min="14614" max="14614" width="3.7265625" style="868" customWidth="1"/>
    <col min="14615" max="14615" width="4" style="868" customWidth="1"/>
    <col min="14616" max="14617" width="3" style="868" customWidth="1"/>
    <col min="14618" max="14618" width="2.90625" style="868" customWidth="1"/>
    <col min="14619" max="14622" width="2.6328125" style="868" customWidth="1"/>
    <col min="14623" max="14848" width="9" style="868"/>
    <col min="14849" max="14850" width="3" style="868" customWidth="1"/>
    <col min="14851" max="14857" width="3.08984375" style="868" customWidth="1"/>
    <col min="14858" max="14867" width="3" style="868" customWidth="1"/>
    <col min="14868" max="14868" width="2.90625" style="868" customWidth="1"/>
    <col min="14869" max="14869" width="3" style="868" customWidth="1"/>
    <col min="14870" max="14870" width="3.7265625" style="868" customWidth="1"/>
    <col min="14871" max="14871" width="4" style="868" customWidth="1"/>
    <col min="14872" max="14873" width="3" style="868" customWidth="1"/>
    <col min="14874" max="14874" width="2.90625" style="868" customWidth="1"/>
    <col min="14875" max="14878" width="2.6328125" style="868" customWidth="1"/>
    <col min="14879" max="15104" width="9" style="868"/>
    <col min="15105" max="15106" width="3" style="868" customWidth="1"/>
    <col min="15107" max="15113" width="3.08984375" style="868" customWidth="1"/>
    <col min="15114" max="15123" width="3" style="868" customWidth="1"/>
    <col min="15124" max="15124" width="2.90625" style="868" customWidth="1"/>
    <col min="15125" max="15125" width="3" style="868" customWidth="1"/>
    <col min="15126" max="15126" width="3.7265625" style="868" customWidth="1"/>
    <col min="15127" max="15127" width="4" style="868" customWidth="1"/>
    <col min="15128" max="15129" width="3" style="868" customWidth="1"/>
    <col min="15130" max="15130" width="2.90625" style="868" customWidth="1"/>
    <col min="15131" max="15134" width="2.6328125" style="868" customWidth="1"/>
    <col min="15135" max="15360" width="9" style="868"/>
    <col min="15361" max="15362" width="3" style="868" customWidth="1"/>
    <col min="15363" max="15369" width="3.08984375" style="868" customWidth="1"/>
    <col min="15370" max="15379" width="3" style="868" customWidth="1"/>
    <col min="15380" max="15380" width="2.90625" style="868" customWidth="1"/>
    <col min="15381" max="15381" width="3" style="868" customWidth="1"/>
    <col min="15382" max="15382" width="3.7265625" style="868" customWidth="1"/>
    <col min="15383" max="15383" width="4" style="868" customWidth="1"/>
    <col min="15384" max="15385" width="3" style="868" customWidth="1"/>
    <col min="15386" max="15386" width="2.90625" style="868" customWidth="1"/>
    <col min="15387" max="15390" width="2.6328125" style="868" customWidth="1"/>
    <col min="15391" max="15616" width="9" style="868"/>
    <col min="15617" max="15618" width="3" style="868" customWidth="1"/>
    <col min="15619" max="15625" width="3.08984375" style="868" customWidth="1"/>
    <col min="15626" max="15635" width="3" style="868" customWidth="1"/>
    <col min="15636" max="15636" width="2.90625" style="868" customWidth="1"/>
    <col min="15637" max="15637" width="3" style="868" customWidth="1"/>
    <col min="15638" max="15638" width="3.7265625" style="868" customWidth="1"/>
    <col min="15639" max="15639" width="4" style="868" customWidth="1"/>
    <col min="15640" max="15641" width="3" style="868" customWidth="1"/>
    <col min="15642" max="15642" width="2.90625" style="868" customWidth="1"/>
    <col min="15643" max="15646" width="2.6328125" style="868" customWidth="1"/>
    <col min="15647" max="15872" width="9" style="868"/>
    <col min="15873" max="15874" width="3" style="868" customWidth="1"/>
    <col min="15875" max="15881" width="3.08984375" style="868" customWidth="1"/>
    <col min="15882" max="15891" width="3" style="868" customWidth="1"/>
    <col min="15892" max="15892" width="2.90625" style="868" customWidth="1"/>
    <col min="15893" max="15893" width="3" style="868" customWidth="1"/>
    <col min="15894" max="15894" width="3.7265625" style="868" customWidth="1"/>
    <col min="15895" max="15895" width="4" style="868" customWidth="1"/>
    <col min="15896" max="15897" width="3" style="868" customWidth="1"/>
    <col min="15898" max="15898" width="2.90625" style="868" customWidth="1"/>
    <col min="15899" max="15902" width="2.6328125" style="868" customWidth="1"/>
    <col min="15903" max="16128" width="9" style="868"/>
    <col min="16129" max="16130" width="3" style="868" customWidth="1"/>
    <col min="16131" max="16137" width="3.08984375" style="868" customWidth="1"/>
    <col min="16138" max="16147" width="3" style="868" customWidth="1"/>
    <col min="16148" max="16148" width="2.90625" style="868" customWidth="1"/>
    <col min="16149" max="16149" width="3" style="868" customWidth="1"/>
    <col min="16150" max="16150" width="3.7265625" style="868" customWidth="1"/>
    <col min="16151" max="16151" width="4" style="868" customWidth="1"/>
    <col min="16152" max="16153" width="3" style="868" customWidth="1"/>
    <col min="16154" max="16154" width="2.90625" style="868" customWidth="1"/>
    <col min="16155" max="16158" width="2.6328125" style="868" customWidth="1"/>
    <col min="16159" max="16384" width="9" style="868"/>
  </cols>
  <sheetData>
    <row r="1" spans="1:36" ht="21" customHeight="1">
      <c r="A1" s="869" t="s">
        <v>1301</v>
      </c>
    </row>
    <row r="2" spans="1:36" s="343" customFormat="1" ht="17.25" customHeight="1">
      <c r="A2" s="846"/>
      <c r="B2" s="847"/>
      <c r="C2" s="847"/>
      <c r="D2" s="847"/>
      <c r="E2" s="847"/>
      <c r="F2" s="847"/>
      <c r="G2" s="847"/>
      <c r="H2" s="847"/>
      <c r="I2" s="847"/>
      <c r="J2" s="847"/>
      <c r="K2" s="847"/>
      <c r="L2" s="847"/>
      <c r="M2" s="847"/>
      <c r="N2" s="847"/>
      <c r="O2" s="847"/>
      <c r="P2" s="847"/>
      <c r="Q2" s="847"/>
      <c r="R2" s="1698" t="s">
        <v>1282</v>
      </c>
      <c r="S2" s="1698"/>
      <c r="T2" s="1698"/>
      <c r="U2" s="1698"/>
      <c r="V2" s="1698"/>
      <c r="W2" s="1698"/>
      <c r="X2" s="1698"/>
      <c r="Y2" s="1698"/>
      <c r="Z2" s="1698"/>
      <c r="AA2" s="760"/>
      <c r="AB2" s="760"/>
      <c r="AC2" s="760"/>
      <c r="AD2" s="760"/>
    </row>
    <row r="3" spans="1:36" s="343" customFormat="1" ht="24.75" customHeight="1">
      <c r="A3" s="1699" t="s">
        <v>1283</v>
      </c>
      <c r="B3" s="1700"/>
      <c r="C3" s="1700"/>
      <c r="D3" s="1700"/>
      <c r="E3" s="1700"/>
      <c r="F3" s="1700"/>
      <c r="G3" s="1700"/>
      <c r="H3" s="1700"/>
      <c r="I3" s="1700"/>
      <c r="J3" s="1700"/>
      <c r="K3" s="1700"/>
      <c r="L3" s="1700"/>
      <c r="M3" s="1700"/>
      <c r="N3" s="1700"/>
      <c r="O3" s="1700"/>
      <c r="P3" s="1700"/>
      <c r="Q3" s="1700"/>
      <c r="R3" s="1700"/>
      <c r="S3" s="1700"/>
      <c r="T3" s="1700"/>
      <c r="U3" s="1700"/>
      <c r="V3" s="1700"/>
      <c r="W3" s="1700"/>
      <c r="X3" s="1700"/>
      <c r="Y3" s="1700"/>
      <c r="Z3" s="1700"/>
      <c r="AA3" s="450"/>
      <c r="AB3" s="450"/>
      <c r="AC3" s="450"/>
      <c r="AD3" s="450"/>
    </row>
    <row r="4" spans="1:36" s="343" customFormat="1" ht="24.75" customHeight="1">
      <c r="A4" s="1700"/>
      <c r="B4" s="1700"/>
      <c r="C4" s="1700"/>
      <c r="D4" s="1700"/>
      <c r="E4" s="1700"/>
      <c r="F4" s="1700"/>
      <c r="G4" s="1700"/>
      <c r="H4" s="1700"/>
      <c r="I4" s="1700"/>
      <c r="J4" s="1700"/>
      <c r="K4" s="1700"/>
      <c r="L4" s="1700"/>
      <c r="M4" s="1700"/>
      <c r="N4" s="1700"/>
      <c r="O4" s="1700"/>
      <c r="P4" s="1700"/>
      <c r="Q4" s="1700"/>
      <c r="R4" s="1700"/>
      <c r="S4" s="1700"/>
      <c r="T4" s="1700"/>
      <c r="U4" s="1700"/>
      <c r="V4" s="1700"/>
      <c r="W4" s="1700"/>
      <c r="X4" s="1700"/>
      <c r="Y4" s="1700"/>
      <c r="Z4" s="1700"/>
    </row>
    <row r="5" spans="1:36" s="851" customFormat="1" ht="24" customHeight="1">
      <c r="A5" s="848"/>
      <c r="B5" s="1701" t="s">
        <v>138</v>
      </c>
      <c r="C5" s="1701"/>
      <c r="D5" s="1701"/>
      <c r="E5" s="1701"/>
      <c r="F5" s="1701"/>
      <c r="G5" s="1701"/>
      <c r="H5" s="1701"/>
      <c r="I5" s="1702"/>
      <c r="J5" s="1702"/>
      <c r="K5" s="1702"/>
      <c r="L5" s="1702"/>
      <c r="M5" s="1702"/>
      <c r="N5" s="1702"/>
      <c r="O5" s="1702"/>
      <c r="P5" s="1702"/>
      <c r="Q5" s="1702"/>
      <c r="R5" s="1702"/>
      <c r="S5" s="1702"/>
      <c r="T5" s="1702"/>
      <c r="U5" s="1702"/>
      <c r="V5" s="1702"/>
      <c r="W5" s="1702"/>
      <c r="X5" s="1702"/>
      <c r="Y5" s="1702"/>
      <c r="Z5" s="1702"/>
      <c r="AA5" s="849"/>
      <c r="AB5" s="850"/>
      <c r="AC5" s="850"/>
      <c r="AD5" s="850"/>
      <c r="AE5" s="850"/>
      <c r="AF5" s="850"/>
      <c r="AG5" s="850"/>
      <c r="AH5" s="850"/>
      <c r="AI5" s="850"/>
      <c r="AJ5" s="850"/>
    </row>
    <row r="6" spans="1:36" s="851" customFormat="1" ht="24" customHeight="1">
      <c r="A6" s="848"/>
      <c r="B6" s="1701" t="s">
        <v>44</v>
      </c>
      <c r="C6" s="1701"/>
      <c r="D6" s="1701"/>
      <c r="E6" s="1701"/>
      <c r="F6" s="1701"/>
      <c r="G6" s="1701"/>
      <c r="H6" s="1701"/>
      <c r="I6" s="1704" t="s">
        <v>1284</v>
      </c>
      <c r="J6" s="1704"/>
      <c r="K6" s="1704"/>
      <c r="L6" s="1704"/>
      <c r="M6" s="1704"/>
      <c r="N6" s="1704"/>
      <c r="O6" s="1704"/>
      <c r="P6" s="1704"/>
      <c r="Q6" s="1704"/>
      <c r="R6" s="1704"/>
      <c r="S6" s="1704"/>
      <c r="T6" s="1704"/>
      <c r="U6" s="1704"/>
      <c r="V6" s="1704"/>
      <c r="W6" s="1704"/>
      <c r="X6" s="1704"/>
      <c r="Y6" s="1704"/>
      <c r="Z6" s="1704"/>
      <c r="AA6" s="850"/>
      <c r="AB6" s="850"/>
      <c r="AC6" s="850"/>
      <c r="AD6" s="850"/>
      <c r="AE6" s="850"/>
      <c r="AF6" s="850"/>
      <c r="AG6" s="850"/>
      <c r="AH6" s="850"/>
      <c r="AI6" s="850"/>
      <c r="AJ6" s="850"/>
    </row>
    <row r="7" spans="1:36" customFormat="1" ht="13.5" customHeight="1">
      <c r="A7" s="852"/>
      <c r="B7" s="852"/>
      <c r="C7" s="852"/>
      <c r="D7" s="852"/>
      <c r="E7" s="852"/>
      <c r="F7" s="1703"/>
      <c r="G7" s="1703"/>
      <c r="H7" s="1703"/>
      <c r="I7" s="1703"/>
      <c r="J7" s="1703"/>
      <c r="K7" s="1703"/>
      <c r="L7" s="1703"/>
      <c r="M7" s="1703"/>
      <c r="N7" s="1703"/>
      <c r="O7" s="1703"/>
      <c r="P7" s="1703"/>
      <c r="Q7" s="1703"/>
      <c r="R7" s="1703"/>
      <c r="S7" s="1703"/>
      <c r="T7" s="1703"/>
      <c r="U7" s="1703"/>
      <c r="V7" s="1703"/>
      <c r="W7" s="1703"/>
      <c r="X7" s="1703"/>
      <c r="Y7" s="1703"/>
      <c r="Z7" s="1703"/>
    </row>
    <row r="8" spans="1:36" customFormat="1" ht="11.25" customHeight="1">
      <c r="A8" s="856"/>
      <c r="B8" s="1754" t="s">
        <v>1285</v>
      </c>
      <c r="C8" s="1754"/>
      <c r="D8" s="1754"/>
      <c r="E8" s="1754"/>
      <c r="F8" s="1754"/>
      <c r="G8" s="1754"/>
      <c r="H8" s="1754"/>
      <c r="I8" s="1754"/>
      <c r="J8" s="1754"/>
      <c r="K8" s="1754"/>
      <c r="L8" s="1754"/>
      <c r="M8" s="1754"/>
      <c r="N8" s="1754"/>
      <c r="O8" s="1754"/>
      <c r="P8" s="1754"/>
      <c r="Q8" s="1754"/>
      <c r="R8" s="1754"/>
      <c r="S8" s="1740" t="s">
        <v>1286</v>
      </c>
      <c r="T8" s="1741"/>
      <c r="U8" s="1712"/>
      <c r="V8" s="1712"/>
      <c r="W8" s="1712"/>
      <c r="X8" s="1749" t="s">
        <v>1287</v>
      </c>
      <c r="Y8" s="853"/>
      <c r="Z8" s="854"/>
    </row>
    <row r="9" spans="1:36" customFormat="1" ht="11.25" customHeight="1">
      <c r="A9" s="856"/>
      <c r="B9" s="1754"/>
      <c r="C9" s="1754"/>
      <c r="D9" s="1754"/>
      <c r="E9" s="1754"/>
      <c r="F9" s="1754"/>
      <c r="G9" s="1754"/>
      <c r="H9" s="1754"/>
      <c r="I9" s="1754"/>
      <c r="J9" s="1754"/>
      <c r="K9" s="1754"/>
      <c r="L9" s="1754"/>
      <c r="M9" s="1754"/>
      <c r="N9" s="1754"/>
      <c r="O9" s="1754"/>
      <c r="P9" s="1754"/>
      <c r="Q9" s="1754"/>
      <c r="R9" s="1754"/>
      <c r="S9" s="1742"/>
      <c r="T9" s="1743"/>
      <c r="U9" s="1691"/>
      <c r="V9" s="1691"/>
      <c r="W9" s="1691"/>
      <c r="X9" s="1750"/>
      <c r="Y9" s="855"/>
      <c r="Z9" s="856"/>
    </row>
    <row r="10" spans="1:36" customFormat="1" ht="6" customHeight="1">
      <c r="A10" s="856"/>
      <c r="B10" s="1754"/>
      <c r="C10" s="1754"/>
      <c r="D10" s="1754"/>
      <c r="E10" s="1754"/>
      <c r="F10" s="1754"/>
      <c r="G10" s="1754"/>
      <c r="H10" s="1754"/>
      <c r="I10" s="1754"/>
      <c r="J10" s="1754"/>
      <c r="K10" s="1754"/>
      <c r="L10" s="1754"/>
      <c r="M10" s="1754"/>
      <c r="N10" s="1754"/>
      <c r="O10" s="1754"/>
      <c r="P10" s="1754"/>
      <c r="Q10" s="1754"/>
      <c r="R10" s="1754"/>
      <c r="S10" s="1744"/>
      <c r="T10" s="1745"/>
      <c r="U10" s="1694"/>
      <c r="V10" s="1694"/>
      <c r="W10" s="1694"/>
      <c r="X10" s="1751"/>
      <c r="Y10" s="857"/>
      <c r="Z10" s="858"/>
    </row>
    <row r="11" spans="1:36" customFormat="1" ht="9.75" customHeight="1">
      <c r="A11" s="856"/>
      <c r="B11" s="1734" t="s">
        <v>1288</v>
      </c>
      <c r="C11" s="1735"/>
      <c r="D11" s="1735"/>
      <c r="E11" s="1735"/>
      <c r="F11" s="1735"/>
      <c r="G11" s="1735"/>
      <c r="H11" s="1735"/>
      <c r="I11" s="1735"/>
      <c r="J11" s="1735"/>
      <c r="K11" s="1735"/>
      <c r="L11" s="1735"/>
      <c r="M11" s="1735"/>
      <c r="N11" s="1735"/>
      <c r="O11" s="1735"/>
      <c r="P11" s="1735"/>
      <c r="Q11" s="1735"/>
      <c r="R11" s="1735"/>
      <c r="S11" s="1740" t="s">
        <v>1289</v>
      </c>
      <c r="T11" s="1741"/>
      <c r="U11" s="1712">
        <f>SUM(U22:Z51)</f>
        <v>0</v>
      </c>
      <c r="V11" s="1712"/>
      <c r="W11" s="1712"/>
      <c r="X11" s="1749" t="s">
        <v>1287</v>
      </c>
      <c r="Y11" s="853"/>
      <c r="Z11" s="859"/>
    </row>
    <row r="12" spans="1:36" customFormat="1" ht="9.75" customHeight="1">
      <c r="A12" s="856"/>
      <c r="B12" s="1736"/>
      <c r="C12" s="1737"/>
      <c r="D12" s="1737"/>
      <c r="E12" s="1737"/>
      <c r="F12" s="1737"/>
      <c r="G12" s="1737"/>
      <c r="H12" s="1737"/>
      <c r="I12" s="1737"/>
      <c r="J12" s="1737"/>
      <c r="K12" s="1737"/>
      <c r="L12" s="1737"/>
      <c r="M12" s="1737"/>
      <c r="N12" s="1737"/>
      <c r="O12" s="1737"/>
      <c r="P12" s="1737"/>
      <c r="Q12" s="1737"/>
      <c r="R12" s="1737"/>
      <c r="S12" s="1742"/>
      <c r="T12" s="1743"/>
      <c r="U12" s="1691"/>
      <c r="V12" s="1691"/>
      <c r="W12" s="1691"/>
      <c r="X12" s="1750"/>
      <c r="Y12" s="855"/>
      <c r="Z12" s="860"/>
    </row>
    <row r="13" spans="1:36" customFormat="1" ht="6" customHeight="1">
      <c r="A13" s="856"/>
      <c r="B13" s="1738"/>
      <c r="C13" s="1739"/>
      <c r="D13" s="1739"/>
      <c r="E13" s="1739"/>
      <c r="F13" s="1739"/>
      <c r="G13" s="1739"/>
      <c r="H13" s="1739"/>
      <c r="I13" s="1739"/>
      <c r="J13" s="1739"/>
      <c r="K13" s="1739"/>
      <c r="L13" s="1739"/>
      <c r="M13" s="1739"/>
      <c r="N13" s="1739"/>
      <c r="O13" s="1739"/>
      <c r="P13" s="1739"/>
      <c r="Q13" s="1739"/>
      <c r="R13" s="1739"/>
      <c r="S13" s="1744"/>
      <c r="T13" s="1745"/>
      <c r="U13" s="1694"/>
      <c r="V13" s="1694"/>
      <c r="W13" s="1694"/>
      <c r="X13" s="1751"/>
      <c r="Y13" s="857"/>
      <c r="Z13" s="861"/>
    </row>
    <row r="14" spans="1:36" customFormat="1" ht="9.75" customHeight="1">
      <c r="A14" s="856"/>
      <c r="B14" s="1734" t="s">
        <v>1290</v>
      </c>
      <c r="C14" s="1735"/>
      <c r="D14" s="1735"/>
      <c r="E14" s="1735"/>
      <c r="F14" s="1735"/>
      <c r="G14" s="1735"/>
      <c r="H14" s="1735"/>
      <c r="I14" s="1735"/>
      <c r="J14" s="1735"/>
      <c r="K14" s="1735"/>
      <c r="L14" s="1735"/>
      <c r="M14" s="1735"/>
      <c r="N14" s="1735"/>
      <c r="O14" s="1735"/>
      <c r="P14" s="1735"/>
      <c r="Q14" s="1735"/>
      <c r="R14" s="1735"/>
      <c r="S14" s="1740" t="s">
        <v>1291</v>
      </c>
      <c r="T14" s="1741"/>
      <c r="U14" s="1746"/>
      <c r="V14" s="1746"/>
      <c r="W14" s="1746"/>
      <c r="X14" s="1749" t="s">
        <v>1292</v>
      </c>
      <c r="Y14" s="853"/>
      <c r="Z14" s="859"/>
    </row>
    <row r="15" spans="1:36" customFormat="1" ht="9.75" customHeight="1">
      <c r="A15" s="856"/>
      <c r="B15" s="1736"/>
      <c r="C15" s="1737"/>
      <c r="D15" s="1737"/>
      <c r="E15" s="1737"/>
      <c r="F15" s="1737"/>
      <c r="G15" s="1737"/>
      <c r="H15" s="1737"/>
      <c r="I15" s="1737"/>
      <c r="J15" s="1737"/>
      <c r="K15" s="1737"/>
      <c r="L15" s="1737"/>
      <c r="M15" s="1737"/>
      <c r="N15" s="1737"/>
      <c r="O15" s="1737"/>
      <c r="P15" s="1737"/>
      <c r="Q15" s="1737"/>
      <c r="R15" s="1737"/>
      <c r="S15" s="1742"/>
      <c r="T15" s="1743"/>
      <c r="U15" s="1747"/>
      <c r="V15" s="1747"/>
      <c r="W15" s="1747"/>
      <c r="X15" s="1750"/>
      <c r="Y15" s="855"/>
      <c r="Z15" s="860"/>
    </row>
    <row r="16" spans="1:36" customFormat="1" ht="6" customHeight="1">
      <c r="A16" s="856"/>
      <c r="B16" s="1738"/>
      <c r="C16" s="1739"/>
      <c r="D16" s="1739"/>
      <c r="E16" s="1739"/>
      <c r="F16" s="1739"/>
      <c r="G16" s="1739"/>
      <c r="H16" s="1739"/>
      <c r="I16" s="1739"/>
      <c r="J16" s="1739"/>
      <c r="K16" s="1739"/>
      <c r="L16" s="1739"/>
      <c r="M16" s="1739"/>
      <c r="N16" s="1739"/>
      <c r="O16" s="1739"/>
      <c r="P16" s="1739"/>
      <c r="Q16" s="1739"/>
      <c r="R16" s="1739"/>
      <c r="S16" s="1744"/>
      <c r="T16" s="1745"/>
      <c r="U16" s="1748"/>
      <c r="V16" s="1748"/>
      <c r="W16" s="1748"/>
      <c r="X16" s="1751"/>
      <c r="Y16" s="857"/>
      <c r="Z16" s="861"/>
    </row>
    <row r="17" spans="1:26" customFormat="1" ht="36.75" customHeight="1">
      <c r="A17" s="856"/>
      <c r="B17" s="1734" t="s">
        <v>1293</v>
      </c>
      <c r="C17" s="1735"/>
      <c r="D17" s="1735"/>
      <c r="E17" s="1735"/>
      <c r="F17" s="1735"/>
      <c r="G17" s="1735"/>
      <c r="H17" s="1752"/>
      <c r="I17" s="1715" t="s">
        <v>1294</v>
      </c>
      <c r="J17" s="1716"/>
      <c r="K17" s="1716"/>
      <c r="L17" s="1716"/>
      <c r="M17" s="1716"/>
      <c r="N17" s="1716"/>
      <c r="O17" s="1716"/>
      <c r="P17" s="1716"/>
      <c r="Q17" s="1716"/>
      <c r="R17" s="1715" t="s">
        <v>1295</v>
      </c>
      <c r="S17" s="1716"/>
      <c r="T17" s="1716"/>
      <c r="U17" s="1716"/>
      <c r="V17" s="1716"/>
      <c r="W17" s="1716"/>
      <c r="X17" s="1716"/>
      <c r="Y17" s="1716"/>
      <c r="Z17" s="1717"/>
    </row>
    <row r="18" spans="1:26" customFormat="1" ht="27.75" customHeight="1">
      <c r="A18" s="858"/>
      <c r="B18" s="1738"/>
      <c r="C18" s="1739"/>
      <c r="D18" s="1739"/>
      <c r="E18" s="1739"/>
      <c r="F18" s="1739"/>
      <c r="G18" s="1739"/>
      <c r="H18" s="1753"/>
      <c r="I18" s="1715" t="s">
        <v>76</v>
      </c>
      <c r="J18" s="1716"/>
      <c r="K18" s="1716"/>
      <c r="L18" s="1716"/>
      <c r="M18" s="1716"/>
      <c r="N18" s="1716"/>
      <c r="O18" s="1716"/>
      <c r="P18" s="1716"/>
      <c r="Q18" s="1716"/>
      <c r="R18" s="1715"/>
      <c r="S18" s="1716"/>
      <c r="T18" s="1716"/>
      <c r="U18" s="1716"/>
      <c r="V18" s="1716"/>
      <c r="W18" s="1716"/>
      <c r="X18" s="1716"/>
      <c r="Y18" s="1716"/>
      <c r="Z18" s="1717"/>
    </row>
    <row r="19" spans="1:26" customFormat="1" ht="15" customHeight="1">
      <c r="A19" s="862"/>
      <c r="B19" s="863"/>
      <c r="C19" s="1718" t="s">
        <v>1296</v>
      </c>
      <c r="D19" s="1719"/>
      <c r="E19" s="1719"/>
      <c r="F19" s="1719"/>
      <c r="G19" s="1719"/>
      <c r="H19" s="1719"/>
      <c r="I19" s="1719"/>
      <c r="J19" s="1719"/>
      <c r="K19" s="1719"/>
      <c r="L19" s="1719"/>
      <c r="M19" s="1719"/>
      <c r="N19" s="1719"/>
      <c r="O19" s="1719"/>
      <c r="P19" s="1719"/>
      <c r="Q19" s="1719"/>
      <c r="R19" s="1719"/>
      <c r="S19" s="1719"/>
      <c r="T19" s="1720"/>
      <c r="U19" s="1718" t="s">
        <v>1297</v>
      </c>
      <c r="V19" s="1719"/>
      <c r="W19" s="1719"/>
      <c r="X19" s="1719"/>
      <c r="Y19" s="1719"/>
      <c r="Z19" s="1727"/>
    </row>
    <row r="20" spans="1:26" customFormat="1" ht="15" customHeight="1">
      <c r="A20" s="862"/>
      <c r="B20" s="863"/>
      <c r="C20" s="1721"/>
      <c r="D20" s="1722"/>
      <c r="E20" s="1722"/>
      <c r="F20" s="1722"/>
      <c r="G20" s="1722"/>
      <c r="H20" s="1722"/>
      <c r="I20" s="1722"/>
      <c r="J20" s="1722"/>
      <c r="K20" s="1722"/>
      <c r="L20" s="1722"/>
      <c r="M20" s="1722"/>
      <c r="N20" s="1722"/>
      <c r="O20" s="1722"/>
      <c r="P20" s="1722"/>
      <c r="Q20" s="1722"/>
      <c r="R20" s="1722"/>
      <c r="S20" s="1722"/>
      <c r="T20" s="1723"/>
      <c r="U20" s="1721"/>
      <c r="V20" s="1722"/>
      <c r="W20" s="1722"/>
      <c r="X20" s="1722"/>
      <c r="Y20" s="1722"/>
      <c r="Z20" s="1728"/>
    </row>
    <row r="21" spans="1:26" customFormat="1" ht="6" customHeight="1" thickBot="1">
      <c r="A21" s="864"/>
      <c r="B21" s="865"/>
      <c r="C21" s="1724"/>
      <c r="D21" s="1725"/>
      <c r="E21" s="1725"/>
      <c r="F21" s="1725"/>
      <c r="G21" s="1725"/>
      <c r="H21" s="1725"/>
      <c r="I21" s="1725"/>
      <c r="J21" s="1725"/>
      <c r="K21" s="1725"/>
      <c r="L21" s="1725"/>
      <c r="M21" s="1725"/>
      <c r="N21" s="1725"/>
      <c r="O21" s="1725"/>
      <c r="P21" s="1725"/>
      <c r="Q21" s="1725"/>
      <c r="R21" s="1725"/>
      <c r="S21" s="1725"/>
      <c r="T21" s="1726"/>
      <c r="U21" s="1724"/>
      <c r="V21" s="1725"/>
      <c r="W21" s="1725"/>
      <c r="X21" s="1725"/>
      <c r="Y21" s="1725"/>
      <c r="Z21" s="1729"/>
    </row>
    <row r="22" spans="1:26" customFormat="1" ht="15" customHeight="1" thickTop="1">
      <c r="A22" s="1707">
        <v>1</v>
      </c>
      <c r="B22" s="1708"/>
      <c r="C22" s="1730" t="s">
        <v>1298</v>
      </c>
      <c r="D22" s="1731"/>
      <c r="E22" s="1731"/>
      <c r="F22" s="1731"/>
      <c r="G22" s="1731"/>
      <c r="H22" s="1731"/>
      <c r="I22" s="1731"/>
      <c r="J22" s="1731"/>
      <c r="K22" s="1731"/>
      <c r="L22" s="1731"/>
      <c r="M22" s="1731"/>
      <c r="N22" s="1731"/>
      <c r="O22" s="1731"/>
      <c r="P22" s="1731"/>
      <c r="Q22" s="1731"/>
      <c r="R22" s="1731"/>
      <c r="S22" s="1731"/>
      <c r="T22" s="1732"/>
      <c r="U22" s="1731"/>
      <c r="V22" s="1731"/>
      <c r="W22" s="1731"/>
      <c r="X22" s="1731"/>
      <c r="Y22" s="1731"/>
      <c r="Z22" s="1733"/>
    </row>
    <row r="23" spans="1:26" customFormat="1" ht="15" customHeight="1">
      <c r="A23" s="1707"/>
      <c r="B23" s="1708"/>
      <c r="C23" s="1690"/>
      <c r="D23" s="1691"/>
      <c r="E23" s="1691"/>
      <c r="F23" s="1691"/>
      <c r="G23" s="1691"/>
      <c r="H23" s="1691"/>
      <c r="I23" s="1691"/>
      <c r="J23" s="1691"/>
      <c r="K23" s="1691"/>
      <c r="L23" s="1691"/>
      <c r="M23" s="1691"/>
      <c r="N23" s="1691"/>
      <c r="O23" s="1691"/>
      <c r="P23" s="1691"/>
      <c r="Q23" s="1691"/>
      <c r="R23" s="1691"/>
      <c r="S23" s="1691"/>
      <c r="T23" s="1692"/>
      <c r="U23" s="1691"/>
      <c r="V23" s="1691"/>
      <c r="W23" s="1691"/>
      <c r="X23" s="1691"/>
      <c r="Y23" s="1691"/>
      <c r="Z23" s="1696"/>
    </row>
    <row r="24" spans="1:26" customFormat="1" ht="6" customHeight="1">
      <c r="A24" s="1709"/>
      <c r="B24" s="1710"/>
      <c r="C24" s="1693"/>
      <c r="D24" s="1694"/>
      <c r="E24" s="1694"/>
      <c r="F24" s="1694"/>
      <c r="G24" s="1694"/>
      <c r="H24" s="1694"/>
      <c r="I24" s="1694"/>
      <c r="J24" s="1694"/>
      <c r="K24" s="1694"/>
      <c r="L24" s="1694"/>
      <c r="M24" s="1694"/>
      <c r="N24" s="1694"/>
      <c r="O24" s="1694"/>
      <c r="P24" s="1694"/>
      <c r="Q24" s="1694"/>
      <c r="R24" s="1694"/>
      <c r="S24" s="1694"/>
      <c r="T24" s="1695"/>
      <c r="U24" s="1694"/>
      <c r="V24" s="1694"/>
      <c r="W24" s="1694"/>
      <c r="X24" s="1694"/>
      <c r="Y24" s="1694"/>
      <c r="Z24" s="1697"/>
    </row>
    <row r="25" spans="1:26" customFormat="1" ht="15" customHeight="1">
      <c r="A25" s="1705">
        <v>2</v>
      </c>
      <c r="B25" s="1706"/>
      <c r="C25" s="1711" t="s">
        <v>1298</v>
      </c>
      <c r="D25" s="1712"/>
      <c r="E25" s="1712"/>
      <c r="F25" s="1712"/>
      <c r="G25" s="1712"/>
      <c r="H25" s="1712"/>
      <c r="I25" s="1712"/>
      <c r="J25" s="1712"/>
      <c r="K25" s="1712"/>
      <c r="L25" s="1712"/>
      <c r="M25" s="1712"/>
      <c r="N25" s="1712"/>
      <c r="O25" s="1712"/>
      <c r="P25" s="1712"/>
      <c r="Q25" s="1712"/>
      <c r="R25" s="1712"/>
      <c r="S25" s="1712"/>
      <c r="T25" s="1713"/>
      <c r="U25" s="1712"/>
      <c r="V25" s="1712"/>
      <c r="W25" s="1712"/>
      <c r="X25" s="1712"/>
      <c r="Y25" s="1712"/>
      <c r="Z25" s="1714"/>
    </row>
    <row r="26" spans="1:26" customFormat="1" ht="15" customHeight="1">
      <c r="A26" s="1707"/>
      <c r="B26" s="1708"/>
      <c r="C26" s="1690"/>
      <c r="D26" s="1691"/>
      <c r="E26" s="1691"/>
      <c r="F26" s="1691"/>
      <c r="G26" s="1691"/>
      <c r="H26" s="1691"/>
      <c r="I26" s="1691"/>
      <c r="J26" s="1691"/>
      <c r="K26" s="1691"/>
      <c r="L26" s="1691"/>
      <c r="M26" s="1691"/>
      <c r="N26" s="1691"/>
      <c r="O26" s="1691"/>
      <c r="P26" s="1691"/>
      <c r="Q26" s="1691"/>
      <c r="R26" s="1691"/>
      <c r="S26" s="1691"/>
      <c r="T26" s="1692"/>
      <c r="U26" s="1691"/>
      <c r="V26" s="1691"/>
      <c r="W26" s="1691"/>
      <c r="X26" s="1691"/>
      <c r="Y26" s="1691"/>
      <c r="Z26" s="1696"/>
    </row>
    <row r="27" spans="1:26" customFormat="1" ht="6" customHeight="1">
      <c r="A27" s="1709"/>
      <c r="B27" s="1710"/>
      <c r="C27" s="1693"/>
      <c r="D27" s="1694"/>
      <c r="E27" s="1694"/>
      <c r="F27" s="1694"/>
      <c r="G27" s="1694"/>
      <c r="H27" s="1694"/>
      <c r="I27" s="1694"/>
      <c r="J27" s="1694"/>
      <c r="K27" s="1694"/>
      <c r="L27" s="1694"/>
      <c r="M27" s="1694"/>
      <c r="N27" s="1694"/>
      <c r="O27" s="1694"/>
      <c r="P27" s="1694"/>
      <c r="Q27" s="1694"/>
      <c r="R27" s="1694"/>
      <c r="S27" s="1694"/>
      <c r="T27" s="1695"/>
      <c r="U27" s="1694"/>
      <c r="V27" s="1694"/>
      <c r="W27" s="1694"/>
      <c r="X27" s="1694"/>
      <c r="Y27" s="1694"/>
      <c r="Z27" s="1697"/>
    </row>
    <row r="28" spans="1:26" customFormat="1" ht="15" customHeight="1">
      <c r="A28" s="1705">
        <v>3</v>
      </c>
      <c r="B28" s="1706"/>
      <c r="C28" s="1711" t="s">
        <v>1298</v>
      </c>
      <c r="D28" s="1712"/>
      <c r="E28" s="1712"/>
      <c r="F28" s="1712"/>
      <c r="G28" s="1712"/>
      <c r="H28" s="1712"/>
      <c r="I28" s="1712"/>
      <c r="J28" s="1712"/>
      <c r="K28" s="1712"/>
      <c r="L28" s="1712"/>
      <c r="M28" s="1712"/>
      <c r="N28" s="1712"/>
      <c r="O28" s="1712"/>
      <c r="P28" s="1712"/>
      <c r="Q28" s="1712"/>
      <c r="R28" s="1712"/>
      <c r="S28" s="1712"/>
      <c r="T28" s="1713"/>
      <c r="U28" s="1712"/>
      <c r="V28" s="1712"/>
      <c r="W28" s="1712"/>
      <c r="X28" s="1712"/>
      <c r="Y28" s="1712"/>
      <c r="Z28" s="1714"/>
    </row>
    <row r="29" spans="1:26" customFormat="1" ht="15" customHeight="1">
      <c r="A29" s="1707"/>
      <c r="B29" s="1708"/>
      <c r="C29" s="1690"/>
      <c r="D29" s="1691"/>
      <c r="E29" s="1691"/>
      <c r="F29" s="1691"/>
      <c r="G29" s="1691"/>
      <c r="H29" s="1691"/>
      <c r="I29" s="1691"/>
      <c r="J29" s="1691"/>
      <c r="K29" s="1691"/>
      <c r="L29" s="1691"/>
      <c r="M29" s="1691"/>
      <c r="N29" s="1691"/>
      <c r="O29" s="1691"/>
      <c r="P29" s="1691"/>
      <c r="Q29" s="1691"/>
      <c r="R29" s="1691"/>
      <c r="S29" s="1691"/>
      <c r="T29" s="1692"/>
      <c r="U29" s="1691"/>
      <c r="V29" s="1691"/>
      <c r="W29" s="1691"/>
      <c r="X29" s="1691"/>
      <c r="Y29" s="1691"/>
      <c r="Z29" s="1696"/>
    </row>
    <row r="30" spans="1:26" customFormat="1" ht="6" customHeight="1">
      <c r="A30" s="1709"/>
      <c r="B30" s="1710"/>
      <c r="C30" s="1693"/>
      <c r="D30" s="1694"/>
      <c r="E30" s="1694"/>
      <c r="F30" s="1694"/>
      <c r="G30" s="1694"/>
      <c r="H30" s="1694"/>
      <c r="I30" s="1694"/>
      <c r="J30" s="1694"/>
      <c r="K30" s="1694"/>
      <c r="L30" s="1694"/>
      <c r="M30" s="1694"/>
      <c r="N30" s="1694"/>
      <c r="O30" s="1694"/>
      <c r="P30" s="1694"/>
      <c r="Q30" s="1694"/>
      <c r="R30" s="1694"/>
      <c r="S30" s="1694"/>
      <c r="T30" s="1695"/>
      <c r="U30" s="1694"/>
      <c r="V30" s="1694"/>
      <c r="W30" s="1694"/>
      <c r="X30" s="1694"/>
      <c r="Y30" s="1694"/>
      <c r="Z30" s="1697"/>
    </row>
    <row r="31" spans="1:26" customFormat="1" ht="15" customHeight="1">
      <c r="A31" s="1705">
        <v>4</v>
      </c>
      <c r="B31" s="1706"/>
      <c r="C31" s="1711" t="s">
        <v>1298</v>
      </c>
      <c r="D31" s="1712"/>
      <c r="E31" s="1712"/>
      <c r="F31" s="1712"/>
      <c r="G31" s="1712"/>
      <c r="H31" s="1712"/>
      <c r="I31" s="1712"/>
      <c r="J31" s="1712"/>
      <c r="K31" s="1712"/>
      <c r="L31" s="1712"/>
      <c r="M31" s="1712"/>
      <c r="N31" s="1712"/>
      <c r="O31" s="1712"/>
      <c r="P31" s="1712"/>
      <c r="Q31" s="1712"/>
      <c r="R31" s="1712"/>
      <c r="S31" s="1712"/>
      <c r="T31" s="1713"/>
      <c r="U31" s="1712"/>
      <c r="V31" s="1712"/>
      <c r="W31" s="1712"/>
      <c r="X31" s="1712"/>
      <c r="Y31" s="1712"/>
      <c r="Z31" s="1714"/>
    </row>
    <row r="32" spans="1:26" customFormat="1" ht="15" customHeight="1">
      <c r="A32" s="1707"/>
      <c r="B32" s="1708"/>
      <c r="C32" s="1690"/>
      <c r="D32" s="1691"/>
      <c r="E32" s="1691"/>
      <c r="F32" s="1691"/>
      <c r="G32" s="1691"/>
      <c r="H32" s="1691"/>
      <c r="I32" s="1691"/>
      <c r="J32" s="1691"/>
      <c r="K32" s="1691"/>
      <c r="L32" s="1691"/>
      <c r="M32" s="1691"/>
      <c r="N32" s="1691"/>
      <c r="O32" s="1691"/>
      <c r="P32" s="1691"/>
      <c r="Q32" s="1691"/>
      <c r="R32" s="1691"/>
      <c r="S32" s="1691"/>
      <c r="T32" s="1692"/>
      <c r="U32" s="1691"/>
      <c r="V32" s="1691"/>
      <c r="W32" s="1691"/>
      <c r="X32" s="1691"/>
      <c r="Y32" s="1691"/>
      <c r="Z32" s="1696"/>
    </row>
    <row r="33" spans="1:26" customFormat="1" ht="6" customHeight="1">
      <c r="A33" s="1709"/>
      <c r="B33" s="1710"/>
      <c r="C33" s="1693"/>
      <c r="D33" s="1694"/>
      <c r="E33" s="1694"/>
      <c r="F33" s="1694"/>
      <c r="G33" s="1694"/>
      <c r="H33" s="1694"/>
      <c r="I33" s="1694"/>
      <c r="J33" s="1694"/>
      <c r="K33" s="1694"/>
      <c r="L33" s="1694"/>
      <c r="M33" s="1694"/>
      <c r="N33" s="1694"/>
      <c r="O33" s="1694"/>
      <c r="P33" s="1694"/>
      <c r="Q33" s="1694"/>
      <c r="R33" s="1694"/>
      <c r="S33" s="1694"/>
      <c r="T33" s="1695"/>
      <c r="U33" s="1694"/>
      <c r="V33" s="1694"/>
      <c r="W33" s="1694"/>
      <c r="X33" s="1694"/>
      <c r="Y33" s="1694"/>
      <c r="Z33" s="1697"/>
    </row>
    <row r="34" spans="1:26" customFormat="1" ht="15" customHeight="1">
      <c r="A34" s="1705">
        <v>5</v>
      </c>
      <c r="B34" s="1706"/>
      <c r="C34" s="1711" t="s">
        <v>1298</v>
      </c>
      <c r="D34" s="1712"/>
      <c r="E34" s="1712"/>
      <c r="F34" s="1712"/>
      <c r="G34" s="1712"/>
      <c r="H34" s="1712"/>
      <c r="I34" s="1712"/>
      <c r="J34" s="1712"/>
      <c r="K34" s="1712"/>
      <c r="L34" s="1712"/>
      <c r="M34" s="1712"/>
      <c r="N34" s="1712"/>
      <c r="O34" s="1712"/>
      <c r="P34" s="1712"/>
      <c r="Q34" s="1712"/>
      <c r="R34" s="1712"/>
      <c r="S34" s="1712"/>
      <c r="T34" s="1713"/>
      <c r="U34" s="1712"/>
      <c r="V34" s="1712"/>
      <c r="W34" s="1712"/>
      <c r="X34" s="1712"/>
      <c r="Y34" s="1712"/>
      <c r="Z34" s="1714"/>
    </row>
    <row r="35" spans="1:26" customFormat="1" ht="15" customHeight="1">
      <c r="A35" s="1707"/>
      <c r="B35" s="1708"/>
      <c r="C35" s="1690"/>
      <c r="D35" s="1691"/>
      <c r="E35" s="1691"/>
      <c r="F35" s="1691"/>
      <c r="G35" s="1691"/>
      <c r="H35" s="1691"/>
      <c r="I35" s="1691"/>
      <c r="J35" s="1691"/>
      <c r="K35" s="1691"/>
      <c r="L35" s="1691"/>
      <c r="M35" s="1691"/>
      <c r="N35" s="1691"/>
      <c r="O35" s="1691"/>
      <c r="P35" s="1691"/>
      <c r="Q35" s="1691"/>
      <c r="R35" s="1691"/>
      <c r="S35" s="1691"/>
      <c r="T35" s="1692"/>
      <c r="U35" s="1691"/>
      <c r="V35" s="1691"/>
      <c r="W35" s="1691"/>
      <c r="X35" s="1691"/>
      <c r="Y35" s="1691"/>
      <c r="Z35" s="1696"/>
    </row>
    <row r="36" spans="1:26" customFormat="1" ht="6" customHeight="1">
      <c r="A36" s="1709"/>
      <c r="B36" s="1710"/>
      <c r="C36" s="1693"/>
      <c r="D36" s="1694"/>
      <c r="E36" s="1694"/>
      <c r="F36" s="1694"/>
      <c r="G36" s="1694"/>
      <c r="H36" s="1694"/>
      <c r="I36" s="1694"/>
      <c r="J36" s="1694"/>
      <c r="K36" s="1694"/>
      <c r="L36" s="1694"/>
      <c r="M36" s="1694"/>
      <c r="N36" s="1694"/>
      <c r="O36" s="1694"/>
      <c r="P36" s="1694"/>
      <c r="Q36" s="1694"/>
      <c r="R36" s="1694"/>
      <c r="S36" s="1694"/>
      <c r="T36" s="1695"/>
      <c r="U36" s="1694"/>
      <c r="V36" s="1694"/>
      <c r="W36" s="1694"/>
      <c r="X36" s="1694"/>
      <c r="Y36" s="1694"/>
      <c r="Z36" s="1697"/>
    </row>
    <row r="37" spans="1:26" customFormat="1" ht="15" customHeight="1">
      <c r="A37" s="1705">
        <v>6</v>
      </c>
      <c r="B37" s="1706"/>
      <c r="C37" s="1711" t="s">
        <v>1298</v>
      </c>
      <c r="D37" s="1712"/>
      <c r="E37" s="1712"/>
      <c r="F37" s="1712"/>
      <c r="G37" s="1712"/>
      <c r="H37" s="1712"/>
      <c r="I37" s="1712"/>
      <c r="J37" s="1712"/>
      <c r="K37" s="1712"/>
      <c r="L37" s="1712"/>
      <c r="M37" s="1712"/>
      <c r="N37" s="1712"/>
      <c r="O37" s="1712"/>
      <c r="P37" s="1712"/>
      <c r="Q37" s="1712"/>
      <c r="R37" s="1712"/>
      <c r="S37" s="1712"/>
      <c r="T37" s="1713"/>
      <c r="U37" s="1712"/>
      <c r="V37" s="1712"/>
      <c r="W37" s="1712"/>
      <c r="X37" s="1712"/>
      <c r="Y37" s="1712"/>
      <c r="Z37" s="1714"/>
    </row>
    <row r="38" spans="1:26" customFormat="1" ht="15" customHeight="1">
      <c r="A38" s="1707"/>
      <c r="B38" s="1708"/>
      <c r="C38" s="1690"/>
      <c r="D38" s="1691"/>
      <c r="E38" s="1691"/>
      <c r="F38" s="1691"/>
      <c r="G38" s="1691"/>
      <c r="H38" s="1691"/>
      <c r="I38" s="1691"/>
      <c r="J38" s="1691"/>
      <c r="K38" s="1691"/>
      <c r="L38" s="1691"/>
      <c r="M38" s="1691"/>
      <c r="N38" s="1691"/>
      <c r="O38" s="1691"/>
      <c r="P38" s="1691"/>
      <c r="Q38" s="1691"/>
      <c r="R38" s="1691"/>
      <c r="S38" s="1691"/>
      <c r="T38" s="1692"/>
      <c r="U38" s="1691"/>
      <c r="V38" s="1691"/>
      <c r="W38" s="1691"/>
      <c r="X38" s="1691"/>
      <c r="Y38" s="1691"/>
      <c r="Z38" s="1696"/>
    </row>
    <row r="39" spans="1:26" customFormat="1" ht="6" customHeight="1">
      <c r="A39" s="1709"/>
      <c r="B39" s="1710"/>
      <c r="C39" s="1693"/>
      <c r="D39" s="1694"/>
      <c r="E39" s="1694"/>
      <c r="F39" s="1694"/>
      <c r="G39" s="1694"/>
      <c r="H39" s="1694"/>
      <c r="I39" s="1694"/>
      <c r="J39" s="1694"/>
      <c r="K39" s="1694"/>
      <c r="L39" s="1694"/>
      <c r="M39" s="1694"/>
      <c r="N39" s="1694"/>
      <c r="O39" s="1694"/>
      <c r="P39" s="1694"/>
      <c r="Q39" s="1694"/>
      <c r="R39" s="1694"/>
      <c r="S39" s="1694"/>
      <c r="T39" s="1695"/>
      <c r="U39" s="1694"/>
      <c r="V39" s="1694"/>
      <c r="W39" s="1694"/>
      <c r="X39" s="1694"/>
      <c r="Y39" s="1694"/>
      <c r="Z39" s="1697"/>
    </row>
    <row r="40" spans="1:26" customFormat="1" ht="15" customHeight="1">
      <c r="A40" s="1705">
        <v>7</v>
      </c>
      <c r="B40" s="1706"/>
      <c r="C40" s="1711" t="s">
        <v>1298</v>
      </c>
      <c r="D40" s="1712"/>
      <c r="E40" s="1712"/>
      <c r="F40" s="1712"/>
      <c r="G40" s="1712"/>
      <c r="H40" s="1712"/>
      <c r="I40" s="1712"/>
      <c r="J40" s="1712"/>
      <c r="K40" s="1712"/>
      <c r="L40" s="1712"/>
      <c r="M40" s="1712"/>
      <c r="N40" s="1712"/>
      <c r="O40" s="1712"/>
      <c r="P40" s="1712"/>
      <c r="Q40" s="1712"/>
      <c r="R40" s="1712"/>
      <c r="S40" s="1712"/>
      <c r="T40" s="1713"/>
      <c r="U40" s="1712"/>
      <c r="V40" s="1712"/>
      <c r="W40" s="1712"/>
      <c r="X40" s="1712"/>
      <c r="Y40" s="1712"/>
      <c r="Z40" s="1714"/>
    </row>
    <row r="41" spans="1:26" customFormat="1" ht="15" customHeight="1">
      <c r="A41" s="1707"/>
      <c r="B41" s="1708"/>
      <c r="C41" s="1690"/>
      <c r="D41" s="1691"/>
      <c r="E41" s="1691"/>
      <c r="F41" s="1691"/>
      <c r="G41" s="1691"/>
      <c r="H41" s="1691"/>
      <c r="I41" s="1691"/>
      <c r="J41" s="1691"/>
      <c r="K41" s="1691"/>
      <c r="L41" s="1691"/>
      <c r="M41" s="1691"/>
      <c r="N41" s="1691"/>
      <c r="O41" s="1691"/>
      <c r="P41" s="1691"/>
      <c r="Q41" s="1691"/>
      <c r="R41" s="1691"/>
      <c r="S41" s="1691"/>
      <c r="T41" s="1692"/>
      <c r="U41" s="1691"/>
      <c r="V41" s="1691"/>
      <c r="W41" s="1691"/>
      <c r="X41" s="1691"/>
      <c r="Y41" s="1691"/>
      <c r="Z41" s="1696"/>
    </row>
    <row r="42" spans="1:26" customFormat="1" ht="6" customHeight="1">
      <c r="A42" s="1709"/>
      <c r="B42" s="1710"/>
      <c r="C42" s="1693"/>
      <c r="D42" s="1694"/>
      <c r="E42" s="1694"/>
      <c r="F42" s="1694"/>
      <c r="G42" s="1694"/>
      <c r="H42" s="1694"/>
      <c r="I42" s="1694"/>
      <c r="J42" s="1694"/>
      <c r="K42" s="1694"/>
      <c r="L42" s="1694"/>
      <c r="M42" s="1694"/>
      <c r="N42" s="1694"/>
      <c r="O42" s="1694"/>
      <c r="P42" s="1694"/>
      <c r="Q42" s="1694"/>
      <c r="R42" s="1694"/>
      <c r="S42" s="1694"/>
      <c r="T42" s="1695"/>
      <c r="U42" s="1694"/>
      <c r="V42" s="1694"/>
      <c r="W42" s="1694"/>
      <c r="X42" s="1694"/>
      <c r="Y42" s="1694"/>
      <c r="Z42" s="1697"/>
    </row>
    <row r="43" spans="1:26" customFormat="1" ht="15" customHeight="1">
      <c r="A43" s="1705">
        <v>8</v>
      </c>
      <c r="B43" s="1706"/>
      <c r="C43" s="1711" t="s">
        <v>1298</v>
      </c>
      <c r="D43" s="1712"/>
      <c r="E43" s="1712"/>
      <c r="F43" s="1712"/>
      <c r="G43" s="1712"/>
      <c r="H43" s="1712"/>
      <c r="I43" s="1712"/>
      <c r="J43" s="1712"/>
      <c r="K43" s="1712"/>
      <c r="L43" s="1712"/>
      <c r="M43" s="1712"/>
      <c r="N43" s="1712"/>
      <c r="O43" s="1712"/>
      <c r="P43" s="1712"/>
      <c r="Q43" s="1712"/>
      <c r="R43" s="1712"/>
      <c r="S43" s="1712"/>
      <c r="T43" s="1713"/>
      <c r="U43" s="1712"/>
      <c r="V43" s="1712"/>
      <c r="W43" s="1712"/>
      <c r="X43" s="1712"/>
      <c r="Y43" s="1712"/>
      <c r="Z43" s="1714"/>
    </row>
    <row r="44" spans="1:26" customFormat="1" ht="15" customHeight="1">
      <c r="A44" s="1707"/>
      <c r="B44" s="1708"/>
      <c r="C44" s="1690"/>
      <c r="D44" s="1691"/>
      <c r="E44" s="1691"/>
      <c r="F44" s="1691"/>
      <c r="G44" s="1691"/>
      <c r="H44" s="1691"/>
      <c r="I44" s="1691"/>
      <c r="J44" s="1691"/>
      <c r="K44" s="1691"/>
      <c r="L44" s="1691"/>
      <c r="M44" s="1691"/>
      <c r="N44" s="1691"/>
      <c r="O44" s="1691"/>
      <c r="P44" s="1691"/>
      <c r="Q44" s="1691"/>
      <c r="R44" s="1691"/>
      <c r="S44" s="1691"/>
      <c r="T44" s="1692"/>
      <c r="U44" s="1691"/>
      <c r="V44" s="1691"/>
      <c r="W44" s="1691"/>
      <c r="X44" s="1691"/>
      <c r="Y44" s="1691"/>
      <c r="Z44" s="1696"/>
    </row>
    <row r="45" spans="1:26" customFormat="1" ht="6" customHeight="1">
      <c r="A45" s="1709"/>
      <c r="B45" s="1710"/>
      <c r="C45" s="1693"/>
      <c r="D45" s="1694"/>
      <c r="E45" s="1694"/>
      <c r="F45" s="1694"/>
      <c r="G45" s="1694"/>
      <c r="H45" s="1694"/>
      <c r="I45" s="1694"/>
      <c r="J45" s="1694"/>
      <c r="K45" s="1694"/>
      <c r="L45" s="1694"/>
      <c r="M45" s="1694"/>
      <c r="N45" s="1694"/>
      <c r="O45" s="1694"/>
      <c r="P45" s="1694"/>
      <c r="Q45" s="1694"/>
      <c r="R45" s="1694"/>
      <c r="S45" s="1694"/>
      <c r="T45" s="1695"/>
      <c r="U45" s="1694"/>
      <c r="V45" s="1694"/>
      <c r="W45" s="1694"/>
      <c r="X45" s="1694"/>
      <c r="Y45" s="1694"/>
      <c r="Z45" s="1697"/>
    </row>
    <row r="46" spans="1:26" customFormat="1" ht="15" customHeight="1">
      <c r="A46" s="1705">
        <v>9</v>
      </c>
      <c r="B46" s="1706"/>
      <c r="C46" s="1690" t="s">
        <v>1298</v>
      </c>
      <c r="D46" s="1691"/>
      <c r="E46" s="1691"/>
      <c r="F46" s="1691"/>
      <c r="G46" s="1691"/>
      <c r="H46" s="1691"/>
      <c r="I46" s="1691"/>
      <c r="J46" s="1691"/>
      <c r="K46" s="1691"/>
      <c r="L46" s="1691"/>
      <c r="M46" s="1691"/>
      <c r="N46" s="1691"/>
      <c r="O46" s="1691"/>
      <c r="P46" s="1691"/>
      <c r="Q46" s="1691"/>
      <c r="R46" s="1691"/>
      <c r="S46" s="1691"/>
      <c r="T46" s="1692"/>
      <c r="U46" s="1691"/>
      <c r="V46" s="1691"/>
      <c r="W46" s="1691"/>
      <c r="X46" s="1691"/>
      <c r="Y46" s="1691"/>
      <c r="Z46" s="1696"/>
    </row>
    <row r="47" spans="1:26" customFormat="1" ht="15" customHeight="1">
      <c r="A47" s="1707"/>
      <c r="B47" s="1708"/>
      <c r="C47" s="1690"/>
      <c r="D47" s="1691"/>
      <c r="E47" s="1691"/>
      <c r="F47" s="1691"/>
      <c r="G47" s="1691"/>
      <c r="H47" s="1691"/>
      <c r="I47" s="1691"/>
      <c r="J47" s="1691"/>
      <c r="K47" s="1691"/>
      <c r="L47" s="1691"/>
      <c r="M47" s="1691"/>
      <c r="N47" s="1691"/>
      <c r="O47" s="1691"/>
      <c r="P47" s="1691"/>
      <c r="Q47" s="1691"/>
      <c r="R47" s="1691"/>
      <c r="S47" s="1691"/>
      <c r="T47" s="1692"/>
      <c r="U47" s="1691"/>
      <c r="V47" s="1691"/>
      <c r="W47" s="1691"/>
      <c r="X47" s="1691"/>
      <c r="Y47" s="1691"/>
      <c r="Z47" s="1696"/>
    </row>
    <row r="48" spans="1:26" customFormat="1" ht="6" customHeight="1">
      <c r="A48" s="1709"/>
      <c r="B48" s="1710"/>
      <c r="C48" s="1693"/>
      <c r="D48" s="1694"/>
      <c r="E48" s="1694"/>
      <c r="F48" s="1694"/>
      <c r="G48" s="1694"/>
      <c r="H48" s="1694"/>
      <c r="I48" s="1694"/>
      <c r="J48" s="1694"/>
      <c r="K48" s="1694"/>
      <c r="L48" s="1694"/>
      <c r="M48" s="1694"/>
      <c r="N48" s="1694"/>
      <c r="O48" s="1694"/>
      <c r="P48" s="1694"/>
      <c r="Q48" s="1694"/>
      <c r="R48" s="1694"/>
      <c r="S48" s="1694"/>
      <c r="T48" s="1695"/>
      <c r="U48" s="1694"/>
      <c r="V48" s="1694"/>
      <c r="W48" s="1694"/>
      <c r="X48" s="1694"/>
      <c r="Y48" s="1694"/>
      <c r="Z48" s="1697"/>
    </row>
    <row r="49" spans="1:26" customFormat="1" ht="15" customHeight="1">
      <c r="A49" s="1705">
        <v>10</v>
      </c>
      <c r="B49" s="1706"/>
      <c r="C49" s="1690" t="s">
        <v>1298</v>
      </c>
      <c r="D49" s="1691"/>
      <c r="E49" s="1691"/>
      <c r="F49" s="1691"/>
      <c r="G49" s="1691"/>
      <c r="H49" s="1691"/>
      <c r="I49" s="1691"/>
      <c r="J49" s="1691"/>
      <c r="K49" s="1691"/>
      <c r="L49" s="1691"/>
      <c r="M49" s="1691"/>
      <c r="N49" s="1691"/>
      <c r="O49" s="1691"/>
      <c r="P49" s="1691"/>
      <c r="Q49" s="1691"/>
      <c r="R49" s="1691"/>
      <c r="S49" s="1691"/>
      <c r="T49" s="1692"/>
      <c r="U49" s="1691"/>
      <c r="V49" s="1691"/>
      <c r="W49" s="1691"/>
      <c r="X49" s="1691"/>
      <c r="Y49" s="1691"/>
      <c r="Z49" s="1696"/>
    </row>
    <row r="50" spans="1:26" customFormat="1" ht="15" customHeight="1">
      <c r="A50" s="1707"/>
      <c r="B50" s="1708"/>
      <c r="C50" s="1690"/>
      <c r="D50" s="1691"/>
      <c r="E50" s="1691"/>
      <c r="F50" s="1691"/>
      <c r="G50" s="1691"/>
      <c r="H50" s="1691"/>
      <c r="I50" s="1691"/>
      <c r="J50" s="1691"/>
      <c r="K50" s="1691"/>
      <c r="L50" s="1691"/>
      <c r="M50" s="1691"/>
      <c r="N50" s="1691"/>
      <c r="O50" s="1691"/>
      <c r="P50" s="1691"/>
      <c r="Q50" s="1691"/>
      <c r="R50" s="1691"/>
      <c r="S50" s="1691"/>
      <c r="T50" s="1692"/>
      <c r="U50" s="1691"/>
      <c r="V50" s="1691"/>
      <c r="W50" s="1691"/>
      <c r="X50" s="1691"/>
      <c r="Y50" s="1691"/>
      <c r="Z50" s="1696"/>
    </row>
    <row r="51" spans="1:26" customFormat="1" ht="6" customHeight="1">
      <c r="A51" s="1709"/>
      <c r="B51" s="1710"/>
      <c r="C51" s="1693"/>
      <c r="D51" s="1694"/>
      <c r="E51" s="1694"/>
      <c r="F51" s="1694"/>
      <c r="G51" s="1694"/>
      <c r="H51" s="1694"/>
      <c r="I51" s="1694"/>
      <c r="J51" s="1694"/>
      <c r="K51" s="1694"/>
      <c r="L51" s="1694"/>
      <c r="M51" s="1694"/>
      <c r="N51" s="1694"/>
      <c r="O51" s="1694"/>
      <c r="P51" s="1694"/>
      <c r="Q51" s="1694"/>
      <c r="R51" s="1694"/>
      <c r="S51" s="1694"/>
      <c r="T51" s="1695"/>
      <c r="U51" s="1694"/>
      <c r="V51" s="1694"/>
      <c r="W51" s="1694"/>
      <c r="X51" s="1694"/>
      <c r="Y51" s="1694"/>
      <c r="Z51" s="1697"/>
    </row>
    <row r="52" spans="1:26" s="867" customFormat="1" ht="24.75" customHeight="1">
      <c r="A52" s="866"/>
      <c r="B52" s="866" t="s">
        <v>1299</v>
      </c>
      <c r="C52" s="866"/>
      <c r="D52" s="866"/>
      <c r="E52" s="866"/>
      <c r="F52" s="866"/>
      <c r="G52" s="866"/>
      <c r="H52" s="866"/>
      <c r="I52" s="866"/>
      <c r="J52" s="866"/>
      <c r="K52" s="866"/>
      <c r="L52" s="866"/>
      <c r="M52" s="866"/>
      <c r="N52" s="866"/>
      <c r="O52" s="866"/>
      <c r="P52" s="866"/>
      <c r="Q52" s="866"/>
      <c r="R52" s="866"/>
      <c r="S52" s="866"/>
      <c r="T52" s="866"/>
      <c r="U52" s="866"/>
      <c r="V52" s="866"/>
      <c r="W52" s="866"/>
      <c r="X52" s="866"/>
      <c r="Y52" s="866"/>
      <c r="Z52" s="866"/>
    </row>
    <row r="53" spans="1:26" s="867" customFormat="1" ht="19.5" customHeight="1">
      <c r="A53" s="866"/>
      <c r="B53" s="866" t="s">
        <v>1300</v>
      </c>
      <c r="C53" s="866"/>
      <c r="D53" s="866"/>
      <c r="E53" s="866"/>
      <c r="F53" s="866"/>
      <c r="G53" s="866"/>
      <c r="H53" s="866"/>
      <c r="I53" s="866"/>
      <c r="J53" s="866"/>
      <c r="K53" s="866"/>
      <c r="L53" s="866"/>
      <c r="M53" s="866"/>
      <c r="N53" s="866"/>
      <c r="O53" s="866"/>
      <c r="P53" s="866"/>
      <c r="Q53" s="866"/>
      <c r="R53" s="866"/>
      <c r="S53" s="866"/>
      <c r="T53" s="866"/>
      <c r="U53" s="866"/>
      <c r="V53" s="866"/>
      <c r="W53" s="866"/>
      <c r="X53" s="866"/>
      <c r="Y53" s="866"/>
      <c r="Z53" s="866"/>
    </row>
  </sheetData>
  <mergeCells count="56">
    <mergeCell ref="B8:R10"/>
    <mergeCell ref="S8:T10"/>
    <mergeCell ref="U8:W10"/>
    <mergeCell ref="X8:X10"/>
    <mergeCell ref="B11:R13"/>
    <mergeCell ref="S11:T13"/>
    <mergeCell ref="U11:W13"/>
    <mergeCell ref="X11:X13"/>
    <mergeCell ref="A22:B24"/>
    <mergeCell ref="C22:T24"/>
    <mergeCell ref="U22:Z24"/>
    <mergeCell ref="B14:R16"/>
    <mergeCell ref="S14:T16"/>
    <mergeCell ref="U14:W16"/>
    <mergeCell ref="X14:X16"/>
    <mergeCell ref="B17:H18"/>
    <mergeCell ref="I17:Q17"/>
    <mergeCell ref="R17:Z17"/>
    <mergeCell ref="C25:T27"/>
    <mergeCell ref="U25:Z27"/>
    <mergeCell ref="I18:Q18"/>
    <mergeCell ref="R18:Z18"/>
    <mergeCell ref="C19:T21"/>
    <mergeCell ref="U19:Z21"/>
    <mergeCell ref="A49:B51"/>
    <mergeCell ref="C49:T51"/>
    <mergeCell ref="U49:Z51"/>
    <mergeCell ref="A34:B36"/>
    <mergeCell ref="C34:T36"/>
    <mergeCell ref="U34:Z36"/>
    <mergeCell ref="A37:B39"/>
    <mergeCell ref="C37:T39"/>
    <mergeCell ref="U37:Z39"/>
    <mergeCell ref="A40:B42"/>
    <mergeCell ref="C40:T42"/>
    <mergeCell ref="U40:Z42"/>
    <mergeCell ref="A43:B45"/>
    <mergeCell ref="C43:T45"/>
    <mergeCell ref="U43:Z45"/>
    <mergeCell ref="A46:B48"/>
    <mergeCell ref="C46:T48"/>
    <mergeCell ref="U46:Z48"/>
    <mergeCell ref="R2:Z2"/>
    <mergeCell ref="A3:Z4"/>
    <mergeCell ref="B5:H5"/>
    <mergeCell ref="I5:Z5"/>
    <mergeCell ref="F7:Z7"/>
    <mergeCell ref="B6:H6"/>
    <mergeCell ref="I6:Z6"/>
    <mergeCell ref="A28:B30"/>
    <mergeCell ref="C28:T30"/>
    <mergeCell ref="U28:Z30"/>
    <mergeCell ref="A31:B33"/>
    <mergeCell ref="C31:T33"/>
    <mergeCell ref="U31:Z33"/>
    <mergeCell ref="A25:B27"/>
  </mergeCells>
  <phoneticPr fontId="5"/>
  <dataValidations count="1">
    <dataValidation type="list" allowBlank="1" showInputMessage="1" showErrorMessage="1" sqref="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R65554 JN65554 TJ65554 ADF65554 ANB65554 AWX65554 BGT65554 BQP65554 CAL65554 CKH65554 CUD65554 DDZ65554 DNV65554 DXR65554 EHN65554 ERJ65554 FBF65554 FLB65554 FUX65554 GET65554 GOP65554 GYL65554 HIH65554 HSD65554 IBZ65554 ILV65554 IVR65554 JFN65554 JPJ65554 JZF65554 KJB65554 KSX65554 LCT65554 LMP65554 LWL65554 MGH65554 MQD65554 MZZ65554 NJV65554 NTR65554 ODN65554 ONJ65554 OXF65554 PHB65554 PQX65554 QAT65554 QKP65554 QUL65554 REH65554 ROD65554 RXZ65554 SHV65554 SRR65554 TBN65554 TLJ65554 TVF65554 UFB65554 UOX65554 UYT65554 VIP65554 VSL65554 WCH65554 WMD65554 WVZ65554 R131090 JN131090 TJ131090 ADF131090 ANB131090 AWX131090 BGT131090 BQP131090 CAL131090 CKH131090 CUD131090 DDZ131090 DNV131090 DXR131090 EHN131090 ERJ131090 FBF131090 FLB131090 FUX131090 GET131090 GOP131090 GYL131090 HIH131090 HSD131090 IBZ131090 ILV131090 IVR131090 JFN131090 JPJ131090 JZF131090 KJB131090 KSX131090 LCT131090 LMP131090 LWL131090 MGH131090 MQD131090 MZZ131090 NJV131090 NTR131090 ODN131090 ONJ131090 OXF131090 PHB131090 PQX131090 QAT131090 QKP131090 QUL131090 REH131090 ROD131090 RXZ131090 SHV131090 SRR131090 TBN131090 TLJ131090 TVF131090 UFB131090 UOX131090 UYT131090 VIP131090 VSL131090 WCH131090 WMD131090 WVZ131090 R196626 JN196626 TJ196626 ADF196626 ANB196626 AWX196626 BGT196626 BQP196626 CAL196626 CKH196626 CUD196626 DDZ196626 DNV196626 DXR196626 EHN196626 ERJ196626 FBF196626 FLB196626 FUX196626 GET196626 GOP196626 GYL196626 HIH196626 HSD196626 IBZ196626 ILV196626 IVR196626 JFN196626 JPJ196626 JZF196626 KJB196626 KSX196626 LCT196626 LMP196626 LWL196626 MGH196626 MQD196626 MZZ196626 NJV196626 NTR196626 ODN196626 ONJ196626 OXF196626 PHB196626 PQX196626 QAT196626 QKP196626 QUL196626 REH196626 ROD196626 RXZ196626 SHV196626 SRR196626 TBN196626 TLJ196626 TVF196626 UFB196626 UOX196626 UYT196626 VIP196626 VSL196626 WCH196626 WMD196626 WVZ196626 R262162 JN262162 TJ262162 ADF262162 ANB262162 AWX262162 BGT262162 BQP262162 CAL262162 CKH262162 CUD262162 DDZ262162 DNV262162 DXR262162 EHN262162 ERJ262162 FBF262162 FLB262162 FUX262162 GET262162 GOP262162 GYL262162 HIH262162 HSD262162 IBZ262162 ILV262162 IVR262162 JFN262162 JPJ262162 JZF262162 KJB262162 KSX262162 LCT262162 LMP262162 LWL262162 MGH262162 MQD262162 MZZ262162 NJV262162 NTR262162 ODN262162 ONJ262162 OXF262162 PHB262162 PQX262162 QAT262162 QKP262162 QUL262162 REH262162 ROD262162 RXZ262162 SHV262162 SRR262162 TBN262162 TLJ262162 TVF262162 UFB262162 UOX262162 UYT262162 VIP262162 VSL262162 WCH262162 WMD262162 WVZ262162 R327698 JN327698 TJ327698 ADF327698 ANB327698 AWX327698 BGT327698 BQP327698 CAL327698 CKH327698 CUD327698 DDZ327698 DNV327698 DXR327698 EHN327698 ERJ327698 FBF327698 FLB327698 FUX327698 GET327698 GOP327698 GYL327698 HIH327698 HSD327698 IBZ327698 ILV327698 IVR327698 JFN327698 JPJ327698 JZF327698 KJB327698 KSX327698 LCT327698 LMP327698 LWL327698 MGH327698 MQD327698 MZZ327698 NJV327698 NTR327698 ODN327698 ONJ327698 OXF327698 PHB327698 PQX327698 QAT327698 QKP327698 QUL327698 REH327698 ROD327698 RXZ327698 SHV327698 SRR327698 TBN327698 TLJ327698 TVF327698 UFB327698 UOX327698 UYT327698 VIP327698 VSL327698 WCH327698 WMD327698 WVZ327698 R393234 JN393234 TJ393234 ADF393234 ANB393234 AWX393234 BGT393234 BQP393234 CAL393234 CKH393234 CUD393234 DDZ393234 DNV393234 DXR393234 EHN393234 ERJ393234 FBF393234 FLB393234 FUX393234 GET393234 GOP393234 GYL393234 HIH393234 HSD393234 IBZ393234 ILV393234 IVR393234 JFN393234 JPJ393234 JZF393234 KJB393234 KSX393234 LCT393234 LMP393234 LWL393234 MGH393234 MQD393234 MZZ393234 NJV393234 NTR393234 ODN393234 ONJ393234 OXF393234 PHB393234 PQX393234 QAT393234 QKP393234 QUL393234 REH393234 ROD393234 RXZ393234 SHV393234 SRR393234 TBN393234 TLJ393234 TVF393234 UFB393234 UOX393234 UYT393234 VIP393234 VSL393234 WCH393234 WMD393234 WVZ393234 R458770 JN458770 TJ458770 ADF458770 ANB458770 AWX458770 BGT458770 BQP458770 CAL458770 CKH458770 CUD458770 DDZ458770 DNV458770 DXR458770 EHN458770 ERJ458770 FBF458770 FLB458770 FUX458770 GET458770 GOP458770 GYL458770 HIH458770 HSD458770 IBZ458770 ILV458770 IVR458770 JFN458770 JPJ458770 JZF458770 KJB458770 KSX458770 LCT458770 LMP458770 LWL458770 MGH458770 MQD458770 MZZ458770 NJV458770 NTR458770 ODN458770 ONJ458770 OXF458770 PHB458770 PQX458770 QAT458770 QKP458770 QUL458770 REH458770 ROD458770 RXZ458770 SHV458770 SRR458770 TBN458770 TLJ458770 TVF458770 UFB458770 UOX458770 UYT458770 VIP458770 VSL458770 WCH458770 WMD458770 WVZ458770 R524306 JN524306 TJ524306 ADF524306 ANB524306 AWX524306 BGT524306 BQP524306 CAL524306 CKH524306 CUD524306 DDZ524306 DNV524306 DXR524306 EHN524306 ERJ524306 FBF524306 FLB524306 FUX524306 GET524306 GOP524306 GYL524306 HIH524306 HSD524306 IBZ524306 ILV524306 IVR524306 JFN524306 JPJ524306 JZF524306 KJB524306 KSX524306 LCT524306 LMP524306 LWL524306 MGH524306 MQD524306 MZZ524306 NJV524306 NTR524306 ODN524306 ONJ524306 OXF524306 PHB524306 PQX524306 QAT524306 QKP524306 QUL524306 REH524306 ROD524306 RXZ524306 SHV524306 SRR524306 TBN524306 TLJ524306 TVF524306 UFB524306 UOX524306 UYT524306 VIP524306 VSL524306 WCH524306 WMD524306 WVZ524306 R589842 JN589842 TJ589842 ADF589842 ANB589842 AWX589842 BGT589842 BQP589842 CAL589842 CKH589842 CUD589842 DDZ589842 DNV589842 DXR589842 EHN589842 ERJ589842 FBF589842 FLB589842 FUX589842 GET589842 GOP589842 GYL589842 HIH589842 HSD589842 IBZ589842 ILV589842 IVR589842 JFN589842 JPJ589842 JZF589842 KJB589842 KSX589842 LCT589842 LMP589842 LWL589842 MGH589842 MQD589842 MZZ589842 NJV589842 NTR589842 ODN589842 ONJ589842 OXF589842 PHB589842 PQX589842 QAT589842 QKP589842 QUL589842 REH589842 ROD589842 RXZ589842 SHV589842 SRR589842 TBN589842 TLJ589842 TVF589842 UFB589842 UOX589842 UYT589842 VIP589842 VSL589842 WCH589842 WMD589842 WVZ589842 R655378 JN655378 TJ655378 ADF655378 ANB655378 AWX655378 BGT655378 BQP655378 CAL655378 CKH655378 CUD655378 DDZ655378 DNV655378 DXR655378 EHN655378 ERJ655378 FBF655378 FLB655378 FUX655378 GET655378 GOP655378 GYL655378 HIH655378 HSD655378 IBZ655378 ILV655378 IVR655378 JFN655378 JPJ655378 JZF655378 KJB655378 KSX655378 LCT655378 LMP655378 LWL655378 MGH655378 MQD655378 MZZ655378 NJV655378 NTR655378 ODN655378 ONJ655378 OXF655378 PHB655378 PQX655378 QAT655378 QKP655378 QUL655378 REH655378 ROD655378 RXZ655378 SHV655378 SRR655378 TBN655378 TLJ655378 TVF655378 UFB655378 UOX655378 UYT655378 VIP655378 VSL655378 WCH655378 WMD655378 WVZ655378 R720914 JN720914 TJ720914 ADF720914 ANB720914 AWX720914 BGT720914 BQP720914 CAL720914 CKH720914 CUD720914 DDZ720914 DNV720914 DXR720914 EHN720914 ERJ720914 FBF720914 FLB720914 FUX720914 GET720914 GOP720914 GYL720914 HIH720914 HSD720914 IBZ720914 ILV720914 IVR720914 JFN720914 JPJ720914 JZF720914 KJB720914 KSX720914 LCT720914 LMP720914 LWL720914 MGH720914 MQD720914 MZZ720914 NJV720914 NTR720914 ODN720914 ONJ720914 OXF720914 PHB720914 PQX720914 QAT720914 QKP720914 QUL720914 REH720914 ROD720914 RXZ720914 SHV720914 SRR720914 TBN720914 TLJ720914 TVF720914 UFB720914 UOX720914 UYT720914 VIP720914 VSL720914 WCH720914 WMD720914 WVZ720914 R786450 JN786450 TJ786450 ADF786450 ANB786450 AWX786450 BGT786450 BQP786450 CAL786450 CKH786450 CUD786450 DDZ786450 DNV786450 DXR786450 EHN786450 ERJ786450 FBF786450 FLB786450 FUX786450 GET786450 GOP786450 GYL786450 HIH786450 HSD786450 IBZ786450 ILV786450 IVR786450 JFN786450 JPJ786450 JZF786450 KJB786450 KSX786450 LCT786450 LMP786450 LWL786450 MGH786450 MQD786450 MZZ786450 NJV786450 NTR786450 ODN786450 ONJ786450 OXF786450 PHB786450 PQX786450 QAT786450 QKP786450 QUL786450 REH786450 ROD786450 RXZ786450 SHV786450 SRR786450 TBN786450 TLJ786450 TVF786450 UFB786450 UOX786450 UYT786450 VIP786450 VSL786450 WCH786450 WMD786450 WVZ786450 R851986 JN851986 TJ851986 ADF851986 ANB851986 AWX851986 BGT851986 BQP851986 CAL851986 CKH851986 CUD851986 DDZ851986 DNV851986 DXR851986 EHN851986 ERJ851986 FBF851986 FLB851986 FUX851986 GET851986 GOP851986 GYL851986 HIH851986 HSD851986 IBZ851986 ILV851986 IVR851986 JFN851986 JPJ851986 JZF851986 KJB851986 KSX851986 LCT851986 LMP851986 LWL851986 MGH851986 MQD851986 MZZ851986 NJV851986 NTR851986 ODN851986 ONJ851986 OXF851986 PHB851986 PQX851986 QAT851986 QKP851986 QUL851986 REH851986 ROD851986 RXZ851986 SHV851986 SRR851986 TBN851986 TLJ851986 TVF851986 UFB851986 UOX851986 UYT851986 VIP851986 VSL851986 WCH851986 WMD851986 WVZ851986 R917522 JN917522 TJ917522 ADF917522 ANB917522 AWX917522 BGT917522 BQP917522 CAL917522 CKH917522 CUD917522 DDZ917522 DNV917522 DXR917522 EHN917522 ERJ917522 FBF917522 FLB917522 FUX917522 GET917522 GOP917522 GYL917522 HIH917522 HSD917522 IBZ917522 ILV917522 IVR917522 JFN917522 JPJ917522 JZF917522 KJB917522 KSX917522 LCT917522 LMP917522 LWL917522 MGH917522 MQD917522 MZZ917522 NJV917522 NTR917522 ODN917522 ONJ917522 OXF917522 PHB917522 PQX917522 QAT917522 QKP917522 QUL917522 REH917522 ROD917522 RXZ917522 SHV917522 SRR917522 TBN917522 TLJ917522 TVF917522 UFB917522 UOX917522 UYT917522 VIP917522 VSL917522 WCH917522 WMD917522 WVZ917522 R983058 JN983058 TJ983058 ADF983058 ANB983058 AWX983058 BGT983058 BQP983058 CAL983058 CKH983058 CUD983058 DDZ983058 DNV983058 DXR983058 EHN983058 ERJ983058 FBF983058 FLB983058 FUX983058 GET983058 GOP983058 GYL983058 HIH983058 HSD983058 IBZ983058 ILV983058 IVR983058 JFN983058 JPJ983058 JZF983058 KJB983058 KSX983058 LCT983058 LMP983058 LWL983058 MGH983058 MQD983058 MZZ983058 NJV983058 NTR983058 ODN983058 ONJ983058 OXF983058 PHB983058 PQX983058 QAT983058 QKP983058 QUL983058 REH983058 ROD983058 RXZ983058 SHV983058 SRR983058 TBN983058 TLJ983058 TVF983058 UFB983058 UOX983058 UYT983058 VIP983058 VSL983058 WCH983058 WMD983058 WVZ983058" xr:uid="{3985B07F-C241-43FB-AB8B-6D6A6529995F}">
      <formula1>"　,○,"</formula1>
    </dataValidation>
  </dataValidations>
  <printOptions horizontalCentered="1"/>
  <pageMargins left="0.39370078740157483" right="0.39370078740157483" top="0.78740157480314965" bottom="0.59055118110236227" header="0.39370078740157483" footer="0.39370078740157483"/>
  <pageSetup paperSize="9" orientation="portrait" verticalDpi="300" r:id="rId1"/>
  <headerFooter alignWithMargins="0">
    <oddHeader xml:space="preserve">&amp;R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62916-CE6F-4E9E-B75F-A02E82E0C5A6}">
  <sheetPr>
    <tabColor rgb="FFFF0000"/>
  </sheetPr>
  <dimension ref="A1:J35"/>
  <sheetViews>
    <sheetView showGridLines="0" view="pageBreakPreview" zoomScaleNormal="100" zoomScaleSheetLayoutView="100" workbookViewId="0">
      <selection activeCell="A2" sqref="A2"/>
    </sheetView>
  </sheetViews>
  <sheetFormatPr defaultRowHeight="13"/>
  <cols>
    <col min="1" max="1" width="5.08984375" style="872" customWidth="1"/>
    <col min="2" max="3" width="9" style="872" customWidth="1"/>
    <col min="4" max="5" width="8.453125" style="872" customWidth="1"/>
    <col min="6" max="6" width="8.36328125" style="872" customWidth="1"/>
    <col min="7" max="7" width="7.36328125" style="872" customWidth="1"/>
    <col min="8" max="9" width="8.453125" style="872" customWidth="1"/>
    <col min="10" max="10" width="22.6328125" style="872" customWidth="1"/>
    <col min="11" max="256" width="8.7265625" style="872"/>
    <col min="257" max="257" width="5.08984375" style="872" customWidth="1"/>
    <col min="258" max="259" width="9" style="872" customWidth="1"/>
    <col min="260" max="261" width="8.453125" style="872" customWidth="1"/>
    <col min="262" max="262" width="8.36328125" style="872" customWidth="1"/>
    <col min="263" max="263" width="7.36328125" style="872" customWidth="1"/>
    <col min="264" max="265" width="8.453125" style="872" customWidth="1"/>
    <col min="266" max="266" width="22.6328125" style="872" customWidth="1"/>
    <col min="267" max="512" width="8.7265625" style="872"/>
    <col min="513" max="513" width="5.08984375" style="872" customWidth="1"/>
    <col min="514" max="515" width="9" style="872" customWidth="1"/>
    <col min="516" max="517" width="8.453125" style="872" customWidth="1"/>
    <col min="518" max="518" width="8.36328125" style="872" customWidth="1"/>
    <col min="519" max="519" width="7.36328125" style="872" customWidth="1"/>
    <col min="520" max="521" width="8.453125" style="872" customWidth="1"/>
    <col min="522" max="522" width="22.6328125" style="872" customWidth="1"/>
    <col min="523" max="768" width="8.7265625" style="872"/>
    <col min="769" max="769" width="5.08984375" style="872" customWidth="1"/>
    <col min="770" max="771" width="9" style="872" customWidth="1"/>
    <col min="772" max="773" width="8.453125" style="872" customWidth="1"/>
    <col min="774" max="774" width="8.36328125" style="872" customWidth="1"/>
    <col min="775" max="775" width="7.36328125" style="872" customWidth="1"/>
    <col min="776" max="777" width="8.453125" style="872" customWidth="1"/>
    <col min="778" max="778" width="22.6328125" style="872" customWidth="1"/>
    <col min="779" max="1024" width="8.7265625" style="872"/>
    <col min="1025" max="1025" width="5.08984375" style="872" customWidth="1"/>
    <col min="1026" max="1027" width="9" style="872" customWidth="1"/>
    <col min="1028" max="1029" width="8.453125" style="872" customWidth="1"/>
    <col min="1030" max="1030" width="8.36328125" style="872" customWidth="1"/>
    <col min="1031" max="1031" width="7.36328125" style="872" customWidth="1"/>
    <col min="1032" max="1033" width="8.453125" style="872" customWidth="1"/>
    <col min="1034" max="1034" width="22.6328125" style="872" customWidth="1"/>
    <col min="1035" max="1280" width="8.7265625" style="872"/>
    <col min="1281" max="1281" width="5.08984375" style="872" customWidth="1"/>
    <col min="1282" max="1283" width="9" style="872" customWidth="1"/>
    <col min="1284" max="1285" width="8.453125" style="872" customWidth="1"/>
    <col min="1286" max="1286" width="8.36328125" style="872" customWidth="1"/>
    <col min="1287" max="1287" width="7.36328125" style="872" customWidth="1"/>
    <col min="1288" max="1289" width="8.453125" style="872" customWidth="1"/>
    <col min="1290" max="1290" width="22.6328125" style="872" customWidth="1"/>
    <col min="1291" max="1536" width="8.7265625" style="872"/>
    <col min="1537" max="1537" width="5.08984375" style="872" customWidth="1"/>
    <col min="1538" max="1539" width="9" style="872" customWidth="1"/>
    <col min="1540" max="1541" width="8.453125" style="872" customWidth="1"/>
    <col min="1542" max="1542" width="8.36328125" style="872" customWidth="1"/>
    <col min="1543" max="1543" width="7.36328125" style="872" customWidth="1"/>
    <col min="1544" max="1545" width="8.453125" style="872" customWidth="1"/>
    <col min="1546" max="1546" width="22.6328125" style="872" customWidth="1"/>
    <col min="1547" max="1792" width="8.7265625" style="872"/>
    <col min="1793" max="1793" width="5.08984375" style="872" customWidth="1"/>
    <col min="1794" max="1795" width="9" style="872" customWidth="1"/>
    <col min="1796" max="1797" width="8.453125" style="872" customWidth="1"/>
    <col min="1798" max="1798" width="8.36328125" style="872" customWidth="1"/>
    <col min="1799" max="1799" width="7.36328125" style="872" customWidth="1"/>
    <col min="1800" max="1801" width="8.453125" style="872" customWidth="1"/>
    <col min="1802" max="1802" width="22.6328125" style="872" customWidth="1"/>
    <col min="1803" max="2048" width="8.7265625" style="872"/>
    <col min="2049" max="2049" width="5.08984375" style="872" customWidth="1"/>
    <col min="2050" max="2051" width="9" style="872" customWidth="1"/>
    <col min="2052" max="2053" width="8.453125" style="872" customWidth="1"/>
    <col min="2054" max="2054" width="8.36328125" style="872" customWidth="1"/>
    <col min="2055" max="2055" width="7.36328125" style="872" customWidth="1"/>
    <col min="2056" max="2057" width="8.453125" style="872" customWidth="1"/>
    <col min="2058" max="2058" width="22.6328125" style="872" customWidth="1"/>
    <col min="2059" max="2304" width="8.7265625" style="872"/>
    <col min="2305" max="2305" width="5.08984375" style="872" customWidth="1"/>
    <col min="2306" max="2307" width="9" style="872" customWidth="1"/>
    <col min="2308" max="2309" width="8.453125" style="872" customWidth="1"/>
    <col min="2310" max="2310" width="8.36328125" style="872" customWidth="1"/>
    <col min="2311" max="2311" width="7.36328125" style="872" customWidth="1"/>
    <col min="2312" max="2313" width="8.453125" style="872" customWidth="1"/>
    <col min="2314" max="2314" width="22.6328125" style="872" customWidth="1"/>
    <col min="2315" max="2560" width="8.7265625" style="872"/>
    <col min="2561" max="2561" width="5.08984375" style="872" customWidth="1"/>
    <col min="2562" max="2563" width="9" style="872" customWidth="1"/>
    <col min="2564" max="2565" width="8.453125" style="872" customWidth="1"/>
    <col min="2566" max="2566" width="8.36328125" style="872" customWidth="1"/>
    <col min="2567" max="2567" width="7.36328125" style="872" customWidth="1"/>
    <col min="2568" max="2569" width="8.453125" style="872" customWidth="1"/>
    <col min="2570" max="2570" width="22.6328125" style="872" customWidth="1"/>
    <col min="2571" max="2816" width="8.7265625" style="872"/>
    <col min="2817" max="2817" width="5.08984375" style="872" customWidth="1"/>
    <col min="2818" max="2819" width="9" style="872" customWidth="1"/>
    <col min="2820" max="2821" width="8.453125" style="872" customWidth="1"/>
    <col min="2822" max="2822" width="8.36328125" style="872" customWidth="1"/>
    <col min="2823" max="2823" width="7.36328125" style="872" customWidth="1"/>
    <col min="2824" max="2825" width="8.453125" style="872" customWidth="1"/>
    <col min="2826" max="2826" width="22.6328125" style="872" customWidth="1"/>
    <col min="2827" max="3072" width="8.7265625" style="872"/>
    <col min="3073" max="3073" width="5.08984375" style="872" customWidth="1"/>
    <col min="3074" max="3075" width="9" style="872" customWidth="1"/>
    <col min="3076" max="3077" width="8.453125" style="872" customWidth="1"/>
    <col min="3078" max="3078" width="8.36328125" style="872" customWidth="1"/>
    <col min="3079" max="3079" width="7.36328125" style="872" customWidth="1"/>
    <col min="3080" max="3081" width="8.453125" style="872" customWidth="1"/>
    <col min="3082" max="3082" width="22.6328125" style="872" customWidth="1"/>
    <col min="3083" max="3328" width="8.7265625" style="872"/>
    <col min="3329" max="3329" width="5.08984375" style="872" customWidth="1"/>
    <col min="3330" max="3331" width="9" style="872" customWidth="1"/>
    <col min="3332" max="3333" width="8.453125" style="872" customWidth="1"/>
    <col min="3334" max="3334" width="8.36328125" style="872" customWidth="1"/>
    <col min="3335" max="3335" width="7.36328125" style="872" customWidth="1"/>
    <col min="3336" max="3337" width="8.453125" style="872" customWidth="1"/>
    <col min="3338" max="3338" width="22.6328125" style="872" customWidth="1"/>
    <col min="3339" max="3584" width="8.7265625" style="872"/>
    <col min="3585" max="3585" width="5.08984375" style="872" customWidth="1"/>
    <col min="3586" max="3587" width="9" style="872" customWidth="1"/>
    <col min="3588" max="3589" width="8.453125" style="872" customWidth="1"/>
    <col min="3590" max="3590" width="8.36328125" style="872" customWidth="1"/>
    <col min="3591" max="3591" width="7.36328125" style="872" customWidth="1"/>
    <col min="3592" max="3593" width="8.453125" style="872" customWidth="1"/>
    <col min="3594" max="3594" width="22.6328125" style="872" customWidth="1"/>
    <col min="3595" max="3840" width="8.7265625" style="872"/>
    <col min="3841" max="3841" width="5.08984375" style="872" customWidth="1"/>
    <col min="3842" max="3843" width="9" style="872" customWidth="1"/>
    <col min="3844" max="3845" width="8.453125" style="872" customWidth="1"/>
    <col min="3846" max="3846" width="8.36328125" style="872" customWidth="1"/>
    <col min="3847" max="3847" width="7.36328125" style="872" customWidth="1"/>
    <col min="3848" max="3849" width="8.453125" style="872" customWidth="1"/>
    <col min="3850" max="3850" width="22.6328125" style="872" customWidth="1"/>
    <col min="3851" max="4096" width="8.7265625" style="872"/>
    <col min="4097" max="4097" width="5.08984375" style="872" customWidth="1"/>
    <col min="4098" max="4099" width="9" style="872" customWidth="1"/>
    <col min="4100" max="4101" width="8.453125" style="872" customWidth="1"/>
    <col min="4102" max="4102" width="8.36328125" style="872" customWidth="1"/>
    <col min="4103" max="4103" width="7.36328125" style="872" customWidth="1"/>
    <col min="4104" max="4105" width="8.453125" style="872" customWidth="1"/>
    <col min="4106" max="4106" width="22.6328125" style="872" customWidth="1"/>
    <col min="4107" max="4352" width="8.7265625" style="872"/>
    <col min="4353" max="4353" width="5.08984375" style="872" customWidth="1"/>
    <col min="4354" max="4355" width="9" style="872" customWidth="1"/>
    <col min="4356" max="4357" width="8.453125" style="872" customWidth="1"/>
    <col min="4358" max="4358" width="8.36328125" style="872" customWidth="1"/>
    <col min="4359" max="4359" width="7.36328125" style="872" customWidth="1"/>
    <col min="4360" max="4361" width="8.453125" style="872" customWidth="1"/>
    <col min="4362" max="4362" width="22.6328125" style="872" customWidth="1"/>
    <col min="4363" max="4608" width="8.7265625" style="872"/>
    <col min="4609" max="4609" width="5.08984375" style="872" customWidth="1"/>
    <col min="4610" max="4611" width="9" style="872" customWidth="1"/>
    <col min="4612" max="4613" width="8.453125" style="872" customWidth="1"/>
    <col min="4614" max="4614" width="8.36328125" style="872" customWidth="1"/>
    <col min="4615" max="4615" width="7.36328125" style="872" customWidth="1"/>
    <col min="4616" max="4617" width="8.453125" style="872" customWidth="1"/>
    <col min="4618" max="4618" width="22.6328125" style="872" customWidth="1"/>
    <col min="4619" max="4864" width="8.7265625" style="872"/>
    <col min="4865" max="4865" width="5.08984375" style="872" customWidth="1"/>
    <col min="4866" max="4867" width="9" style="872" customWidth="1"/>
    <col min="4868" max="4869" width="8.453125" style="872" customWidth="1"/>
    <col min="4870" max="4870" width="8.36328125" style="872" customWidth="1"/>
    <col min="4871" max="4871" width="7.36328125" style="872" customWidth="1"/>
    <col min="4872" max="4873" width="8.453125" style="872" customWidth="1"/>
    <col min="4874" max="4874" width="22.6328125" style="872" customWidth="1"/>
    <col min="4875" max="5120" width="8.7265625" style="872"/>
    <col min="5121" max="5121" width="5.08984375" style="872" customWidth="1"/>
    <col min="5122" max="5123" width="9" style="872" customWidth="1"/>
    <col min="5124" max="5125" width="8.453125" style="872" customWidth="1"/>
    <col min="5126" max="5126" width="8.36328125" style="872" customWidth="1"/>
    <col min="5127" max="5127" width="7.36328125" style="872" customWidth="1"/>
    <col min="5128" max="5129" width="8.453125" style="872" customWidth="1"/>
    <col min="5130" max="5130" width="22.6328125" style="872" customWidth="1"/>
    <col min="5131" max="5376" width="8.7265625" style="872"/>
    <col min="5377" max="5377" width="5.08984375" style="872" customWidth="1"/>
    <col min="5378" max="5379" width="9" style="872" customWidth="1"/>
    <col min="5380" max="5381" width="8.453125" style="872" customWidth="1"/>
    <col min="5382" max="5382" width="8.36328125" style="872" customWidth="1"/>
    <col min="5383" max="5383" width="7.36328125" style="872" customWidth="1"/>
    <col min="5384" max="5385" width="8.453125" style="872" customWidth="1"/>
    <col min="5386" max="5386" width="22.6328125" style="872" customWidth="1"/>
    <col min="5387" max="5632" width="8.7265625" style="872"/>
    <col min="5633" max="5633" width="5.08984375" style="872" customWidth="1"/>
    <col min="5634" max="5635" width="9" style="872" customWidth="1"/>
    <col min="5636" max="5637" width="8.453125" style="872" customWidth="1"/>
    <col min="5638" max="5638" width="8.36328125" style="872" customWidth="1"/>
    <col min="5639" max="5639" width="7.36328125" style="872" customWidth="1"/>
    <col min="5640" max="5641" width="8.453125" style="872" customWidth="1"/>
    <col min="5642" max="5642" width="22.6328125" style="872" customWidth="1"/>
    <col min="5643" max="5888" width="8.7265625" style="872"/>
    <col min="5889" max="5889" width="5.08984375" style="872" customWidth="1"/>
    <col min="5890" max="5891" width="9" style="872" customWidth="1"/>
    <col min="5892" max="5893" width="8.453125" style="872" customWidth="1"/>
    <col min="5894" max="5894" width="8.36328125" style="872" customWidth="1"/>
    <col min="5895" max="5895" width="7.36328125" style="872" customWidth="1"/>
    <col min="5896" max="5897" width="8.453125" style="872" customWidth="1"/>
    <col min="5898" max="5898" width="22.6328125" style="872" customWidth="1"/>
    <col min="5899" max="6144" width="8.7265625" style="872"/>
    <col min="6145" max="6145" width="5.08984375" style="872" customWidth="1"/>
    <col min="6146" max="6147" width="9" style="872" customWidth="1"/>
    <col min="6148" max="6149" width="8.453125" style="872" customWidth="1"/>
    <col min="6150" max="6150" width="8.36328125" style="872" customWidth="1"/>
    <col min="6151" max="6151" width="7.36328125" style="872" customWidth="1"/>
    <col min="6152" max="6153" width="8.453125" style="872" customWidth="1"/>
    <col min="6154" max="6154" width="22.6328125" style="872" customWidth="1"/>
    <col min="6155" max="6400" width="8.7265625" style="872"/>
    <col min="6401" max="6401" width="5.08984375" style="872" customWidth="1"/>
    <col min="6402" max="6403" width="9" style="872" customWidth="1"/>
    <col min="6404" max="6405" width="8.453125" style="872" customWidth="1"/>
    <col min="6406" max="6406" width="8.36328125" style="872" customWidth="1"/>
    <col min="6407" max="6407" width="7.36328125" style="872" customWidth="1"/>
    <col min="6408" max="6409" width="8.453125" style="872" customWidth="1"/>
    <col min="6410" max="6410" width="22.6328125" style="872" customWidth="1"/>
    <col min="6411" max="6656" width="8.7265625" style="872"/>
    <col min="6657" max="6657" width="5.08984375" style="872" customWidth="1"/>
    <col min="6658" max="6659" width="9" style="872" customWidth="1"/>
    <col min="6660" max="6661" width="8.453125" style="872" customWidth="1"/>
    <col min="6662" max="6662" width="8.36328125" style="872" customWidth="1"/>
    <col min="6663" max="6663" width="7.36328125" style="872" customWidth="1"/>
    <col min="6664" max="6665" width="8.453125" style="872" customWidth="1"/>
    <col min="6666" max="6666" width="22.6328125" style="872" customWidth="1"/>
    <col min="6667" max="6912" width="8.7265625" style="872"/>
    <col min="6913" max="6913" width="5.08984375" style="872" customWidth="1"/>
    <col min="6914" max="6915" width="9" style="872" customWidth="1"/>
    <col min="6916" max="6917" width="8.453125" style="872" customWidth="1"/>
    <col min="6918" max="6918" width="8.36328125" style="872" customWidth="1"/>
    <col min="6919" max="6919" width="7.36328125" style="872" customWidth="1"/>
    <col min="6920" max="6921" width="8.453125" style="872" customWidth="1"/>
    <col min="6922" max="6922" width="22.6328125" style="872" customWidth="1"/>
    <col min="6923" max="7168" width="8.7265625" style="872"/>
    <col min="7169" max="7169" width="5.08984375" style="872" customWidth="1"/>
    <col min="7170" max="7171" width="9" style="872" customWidth="1"/>
    <col min="7172" max="7173" width="8.453125" style="872" customWidth="1"/>
    <col min="7174" max="7174" width="8.36328125" style="872" customWidth="1"/>
    <col min="7175" max="7175" width="7.36328125" style="872" customWidth="1"/>
    <col min="7176" max="7177" width="8.453125" style="872" customWidth="1"/>
    <col min="7178" max="7178" width="22.6328125" style="872" customWidth="1"/>
    <col min="7179" max="7424" width="8.7265625" style="872"/>
    <col min="7425" max="7425" width="5.08984375" style="872" customWidth="1"/>
    <col min="7426" max="7427" width="9" style="872" customWidth="1"/>
    <col min="7428" max="7429" width="8.453125" style="872" customWidth="1"/>
    <col min="7430" max="7430" width="8.36328125" style="872" customWidth="1"/>
    <col min="7431" max="7431" width="7.36328125" style="872" customWidth="1"/>
    <col min="7432" max="7433" width="8.453125" style="872" customWidth="1"/>
    <col min="7434" max="7434" width="22.6328125" style="872" customWidth="1"/>
    <col min="7435" max="7680" width="8.7265625" style="872"/>
    <col min="7681" max="7681" width="5.08984375" style="872" customWidth="1"/>
    <col min="7682" max="7683" width="9" style="872" customWidth="1"/>
    <col min="7684" max="7685" width="8.453125" style="872" customWidth="1"/>
    <col min="7686" max="7686" width="8.36328125" style="872" customWidth="1"/>
    <col min="7687" max="7687" width="7.36328125" style="872" customWidth="1"/>
    <col min="7688" max="7689" width="8.453125" style="872" customWidth="1"/>
    <col min="7690" max="7690" width="22.6328125" style="872" customWidth="1"/>
    <col min="7691" max="7936" width="8.7265625" style="872"/>
    <col min="7937" max="7937" width="5.08984375" style="872" customWidth="1"/>
    <col min="7938" max="7939" width="9" style="872" customWidth="1"/>
    <col min="7940" max="7941" width="8.453125" style="872" customWidth="1"/>
    <col min="7942" max="7942" width="8.36328125" style="872" customWidth="1"/>
    <col min="7943" max="7943" width="7.36328125" style="872" customWidth="1"/>
    <col min="7944" max="7945" width="8.453125" style="872" customWidth="1"/>
    <col min="7946" max="7946" width="22.6328125" style="872" customWidth="1"/>
    <col min="7947" max="8192" width="8.7265625" style="872"/>
    <col min="8193" max="8193" width="5.08984375" style="872" customWidth="1"/>
    <col min="8194" max="8195" width="9" style="872" customWidth="1"/>
    <col min="8196" max="8197" width="8.453125" style="872" customWidth="1"/>
    <col min="8198" max="8198" width="8.36328125" style="872" customWidth="1"/>
    <col min="8199" max="8199" width="7.36328125" style="872" customWidth="1"/>
    <col min="8200" max="8201" width="8.453125" style="872" customWidth="1"/>
    <col min="8202" max="8202" width="22.6328125" style="872" customWidth="1"/>
    <col min="8203" max="8448" width="8.7265625" style="872"/>
    <col min="8449" max="8449" width="5.08984375" style="872" customWidth="1"/>
    <col min="8450" max="8451" width="9" style="872" customWidth="1"/>
    <col min="8452" max="8453" width="8.453125" style="872" customWidth="1"/>
    <col min="8454" max="8454" width="8.36328125" style="872" customWidth="1"/>
    <col min="8455" max="8455" width="7.36328125" style="872" customWidth="1"/>
    <col min="8456" max="8457" width="8.453125" style="872" customWidth="1"/>
    <col min="8458" max="8458" width="22.6328125" style="872" customWidth="1"/>
    <col min="8459" max="8704" width="8.7265625" style="872"/>
    <col min="8705" max="8705" width="5.08984375" style="872" customWidth="1"/>
    <col min="8706" max="8707" width="9" style="872" customWidth="1"/>
    <col min="8708" max="8709" width="8.453125" style="872" customWidth="1"/>
    <col min="8710" max="8710" width="8.36328125" style="872" customWidth="1"/>
    <col min="8711" max="8711" width="7.36328125" style="872" customWidth="1"/>
    <col min="8712" max="8713" width="8.453125" style="872" customWidth="1"/>
    <col min="8714" max="8714" width="22.6328125" style="872" customWidth="1"/>
    <col min="8715" max="8960" width="8.7265625" style="872"/>
    <col min="8961" max="8961" width="5.08984375" style="872" customWidth="1"/>
    <col min="8962" max="8963" width="9" style="872" customWidth="1"/>
    <col min="8964" max="8965" width="8.453125" style="872" customWidth="1"/>
    <col min="8966" max="8966" width="8.36328125" style="872" customWidth="1"/>
    <col min="8967" max="8967" width="7.36328125" style="872" customWidth="1"/>
    <col min="8968" max="8969" width="8.453125" style="872" customWidth="1"/>
    <col min="8970" max="8970" width="22.6328125" style="872" customWidth="1"/>
    <col min="8971" max="9216" width="8.7265625" style="872"/>
    <col min="9217" max="9217" width="5.08984375" style="872" customWidth="1"/>
    <col min="9218" max="9219" width="9" style="872" customWidth="1"/>
    <col min="9220" max="9221" width="8.453125" style="872" customWidth="1"/>
    <col min="9222" max="9222" width="8.36328125" style="872" customWidth="1"/>
    <col min="9223" max="9223" width="7.36328125" style="872" customWidth="1"/>
    <col min="9224" max="9225" width="8.453125" style="872" customWidth="1"/>
    <col min="9226" max="9226" width="22.6328125" style="872" customWidth="1"/>
    <col min="9227" max="9472" width="8.7265625" style="872"/>
    <col min="9473" max="9473" width="5.08984375" style="872" customWidth="1"/>
    <col min="9474" max="9475" width="9" style="872" customWidth="1"/>
    <col min="9476" max="9477" width="8.453125" style="872" customWidth="1"/>
    <col min="9478" max="9478" width="8.36328125" style="872" customWidth="1"/>
    <col min="9479" max="9479" width="7.36328125" style="872" customWidth="1"/>
    <col min="9480" max="9481" width="8.453125" style="872" customWidth="1"/>
    <col min="9482" max="9482" width="22.6328125" style="872" customWidth="1"/>
    <col min="9483" max="9728" width="8.7265625" style="872"/>
    <col min="9729" max="9729" width="5.08984375" style="872" customWidth="1"/>
    <col min="9730" max="9731" width="9" style="872" customWidth="1"/>
    <col min="9732" max="9733" width="8.453125" style="872" customWidth="1"/>
    <col min="9734" max="9734" width="8.36328125" style="872" customWidth="1"/>
    <col min="9735" max="9735" width="7.36328125" style="872" customWidth="1"/>
    <col min="9736" max="9737" width="8.453125" style="872" customWidth="1"/>
    <col min="9738" max="9738" width="22.6328125" style="872" customWidth="1"/>
    <col min="9739" max="9984" width="8.7265625" style="872"/>
    <col min="9985" max="9985" width="5.08984375" style="872" customWidth="1"/>
    <col min="9986" max="9987" width="9" style="872" customWidth="1"/>
    <col min="9988" max="9989" width="8.453125" style="872" customWidth="1"/>
    <col min="9990" max="9990" width="8.36328125" style="872" customWidth="1"/>
    <col min="9991" max="9991" width="7.36328125" style="872" customWidth="1"/>
    <col min="9992" max="9993" width="8.453125" style="872" customWidth="1"/>
    <col min="9994" max="9994" width="22.6328125" style="872" customWidth="1"/>
    <col min="9995" max="10240" width="8.7265625" style="872"/>
    <col min="10241" max="10241" width="5.08984375" style="872" customWidth="1"/>
    <col min="10242" max="10243" width="9" style="872" customWidth="1"/>
    <col min="10244" max="10245" width="8.453125" style="872" customWidth="1"/>
    <col min="10246" max="10246" width="8.36328125" style="872" customWidth="1"/>
    <col min="10247" max="10247" width="7.36328125" style="872" customWidth="1"/>
    <col min="10248" max="10249" width="8.453125" style="872" customWidth="1"/>
    <col min="10250" max="10250" width="22.6328125" style="872" customWidth="1"/>
    <col min="10251" max="10496" width="8.7265625" style="872"/>
    <col min="10497" max="10497" width="5.08984375" style="872" customWidth="1"/>
    <col min="10498" max="10499" width="9" style="872" customWidth="1"/>
    <col min="10500" max="10501" width="8.453125" style="872" customWidth="1"/>
    <col min="10502" max="10502" width="8.36328125" style="872" customWidth="1"/>
    <col min="10503" max="10503" width="7.36328125" style="872" customWidth="1"/>
    <col min="10504" max="10505" width="8.453125" style="872" customWidth="1"/>
    <col min="10506" max="10506" width="22.6328125" style="872" customWidth="1"/>
    <col min="10507" max="10752" width="8.7265625" style="872"/>
    <col min="10753" max="10753" width="5.08984375" style="872" customWidth="1"/>
    <col min="10754" max="10755" width="9" style="872" customWidth="1"/>
    <col min="10756" max="10757" width="8.453125" style="872" customWidth="1"/>
    <col min="10758" max="10758" width="8.36328125" style="872" customWidth="1"/>
    <col min="10759" max="10759" width="7.36328125" style="872" customWidth="1"/>
    <col min="10760" max="10761" width="8.453125" style="872" customWidth="1"/>
    <col min="10762" max="10762" width="22.6328125" style="872" customWidth="1"/>
    <col min="10763" max="11008" width="8.7265625" style="872"/>
    <col min="11009" max="11009" width="5.08984375" style="872" customWidth="1"/>
    <col min="11010" max="11011" width="9" style="872" customWidth="1"/>
    <col min="11012" max="11013" width="8.453125" style="872" customWidth="1"/>
    <col min="11014" max="11014" width="8.36328125" style="872" customWidth="1"/>
    <col min="11015" max="11015" width="7.36328125" style="872" customWidth="1"/>
    <col min="11016" max="11017" width="8.453125" style="872" customWidth="1"/>
    <col min="11018" max="11018" width="22.6328125" style="872" customWidth="1"/>
    <col min="11019" max="11264" width="8.7265625" style="872"/>
    <col min="11265" max="11265" width="5.08984375" style="872" customWidth="1"/>
    <col min="11266" max="11267" width="9" style="872" customWidth="1"/>
    <col min="11268" max="11269" width="8.453125" style="872" customWidth="1"/>
    <col min="11270" max="11270" width="8.36328125" style="872" customWidth="1"/>
    <col min="11271" max="11271" width="7.36328125" style="872" customWidth="1"/>
    <col min="11272" max="11273" width="8.453125" style="872" customWidth="1"/>
    <col min="11274" max="11274" width="22.6328125" style="872" customWidth="1"/>
    <col min="11275" max="11520" width="8.7265625" style="872"/>
    <col min="11521" max="11521" width="5.08984375" style="872" customWidth="1"/>
    <col min="11522" max="11523" width="9" style="872" customWidth="1"/>
    <col min="11524" max="11525" width="8.453125" style="872" customWidth="1"/>
    <col min="11526" max="11526" width="8.36328125" style="872" customWidth="1"/>
    <col min="11527" max="11527" width="7.36328125" style="872" customWidth="1"/>
    <col min="11528" max="11529" width="8.453125" style="872" customWidth="1"/>
    <col min="11530" max="11530" width="22.6328125" style="872" customWidth="1"/>
    <col min="11531" max="11776" width="8.7265625" style="872"/>
    <col min="11777" max="11777" width="5.08984375" style="872" customWidth="1"/>
    <col min="11778" max="11779" width="9" style="872" customWidth="1"/>
    <col min="11780" max="11781" width="8.453125" style="872" customWidth="1"/>
    <col min="11782" max="11782" width="8.36328125" style="872" customWidth="1"/>
    <col min="11783" max="11783" width="7.36328125" style="872" customWidth="1"/>
    <col min="11784" max="11785" width="8.453125" style="872" customWidth="1"/>
    <col min="11786" max="11786" width="22.6328125" style="872" customWidth="1"/>
    <col min="11787" max="12032" width="8.7265625" style="872"/>
    <col min="12033" max="12033" width="5.08984375" style="872" customWidth="1"/>
    <col min="12034" max="12035" width="9" style="872" customWidth="1"/>
    <col min="12036" max="12037" width="8.453125" style="872" customWidth="1"/>
    <col min="12038" max="12038" width="8.36328125" style="872" customWidth="1"/>
    <col min="12039" max="12039" width="7.36328125" style="872" customWidth="1"/>
    <col min="12040" max="12041" width="8.453125" style="872" customWidth="1"/>
    <col min="12042" max="12042" width="22.6328125" style="872" customWidth="1"/>
    <col min="12043" max="12288" width="8.7265625" style="872"/>
    <col min="12289" max="12289" width="5.08984375" style="872" customWidth="1"/>
    <col min="12290" max="12291" width="9" style="872" customWidth="1"/>
    <col min="12292" max="12293" width="8.453125" style="872" customWidth="1"/>
    <col min="12294" max="12294" width="8.36328125" style="872" customWidth="1"/>
    <col min="12295" max="12295" width="7.36328125" style="872" customWidth="1"/>
    <col min="12296" max="12297" width="8.453125" style="872" customWidth="1"/>
    <col min="12298" max="12298" width="22.6328125" style="872" customWidth="1"/>
    <col min="12299" max="12544" width="8.7265625" style="872"/>
    <col min="12545" max="12545" width="5.08984375" style="872" customWidth="1"/>
    <col min="12546" max="12547" width="9" style="872" customWidth="1"/>
    <col min="12548" max="12549" width="8.453125" style="872" customWidth="1"/>
    <col min="12550" max="12550" width="8.36328125" style="872" customWidth="1"/>
    <col min="12551" max="12551" width="7.36328125" style="872" customWidth="1"/>
    <col min="12552" max="12553" width="8.453125" style="872" customWidth="1"/>
    <col min="12554" max="12554" width="22.6328125" style="872" customWidth="1"/>
    <col min="12555" max="12800" width="8.7265625" style="872"/>
    <col min="12801" max="12801" width="5.08984375" style="872" customWidth="1"/>
    <col min="12802" max="12803" width="9" style="872" customWidth="1"/>
    <col min="12804" max="12805" width="8.453125" style="872" customWidth="1"/>
    <col min="12806" max="12806" width="8.36328125" style="872" customWidth="1"/>
    <col min="12807" max="12807" width="7.36328125" style="872" customWidth="1"/>
    <col min="12808" max="12809" width="8.453125" style="872" customWidth="1"/>
    <col min="12810" max="12810" width="22.6328125" style="872" customWidth="1"/>
    <col min="12811" max="13056" width="8.7265625" style="872"/>
    <col min="13057" max="13057" width="5.08984375" style="872" customWidth="1"/>
    <col min="13058" max="13059" width="9" style="872" customWidth="1"/>
    <col min="13060" max="13061" width="8.453125" style="872" customWidth="1"/>
    <col min="13062" max="13062" width="8.36328125" style="872" customWidth="1"/>
    <col min="13063" max="13063" width="7.36328125" style="872" customWidth="1"/>
    <col min="13064" max="13065" width="8.453125" style="872" customWidth="1"/>
    <col min="13066" max="13066" width="22.6328125" style="872" customWidth="1"/>
    <col min="13067" max="13312" width="8.7265625" style="872"/>
    <col min="13313" max="13313" width="5.08984375" style="872" customWidth="1"/>
    <col min="13314" max="13315" width="9" style="872" customWidth="1"/>
    <col min="13316" max="13317" width="8.453125" style="872" customWidth="1"/>
    <col min="13318" max="13318" width="8.36328125" style="872" customWidth="1"/>
    <col min="13319" max="13319" width="7.36328125" style="872" customWidth="1"/>
    <col min="13320" max="13321" width="8.453125" style="872" customWidth="1"/>
    <col min="13322" max="13322" width="22.6328125" style="872" customWidth="1"/>
    <col min="13323" max="13568" width="8.7265625" style="872"/>
    <col min="13569" max="13569" width="5.08984375" style="872" customWidth="1"/>
    <col min="13570" max="13571" width="9" style="872" customWidth="1"/>
    <col min="13572" max="13573" width="8.453125" style="872" customWidth="1"/>
    <col min="13574" max="13574" width="8.36328125" style="872" customWidth="1"/>
    <col min="13575" max="13575" width="7.36328125" style="872" customWidth="1"/>
    <col min="13576" max="13577" width="8.453125" style="872" customWidth="1"/>
    <col min="13578" max="13578" width="22.6328125" style="872" customWidth="1"/>
    <col min="13579" max="13824" width="8.7265625" style="872"/>
    <col min="13825" max="13825" width="5.08984375" style="872" customWidth="1"/>
    <col min="13826" max="13827" width="9" style="872" customWidth="1"/>
    <col min="13828" max="13829" width="8.453125" style="872" customWidth="1"/>
    <col min="13830" max="13830" width="8.36328125" style="872" customWidth="1"/>
    <col min="13831" max="13831" width="7.36328125" style="872" customWidth="1"/>
    <col min="13832" max="13833" width="8.453125" style="872" customWidth="1"/>
    <col min="13834" max="13834" width="22.6328125" style="872" customWidth="1"/>
    <col min="13835" max="14080" width="8.7265625" style="872"/>
    <col min="14081" max="14081" width="5.08984375" style="872" customWidth="1"/>
    <col min="14082" max="14083" width="9" style="872" customWidth="1"/>
    <col min="14084" max="14085" width="8.453125" style="872" customWidth="1"/>
    <col min="14086" max="14086" width="8.36328125" style="872" customWidth="1"/>
    <col min="14087" max="14087" width="7.36328125" style="872" customWidth="1"/>
    <col min="14088" max="14089" width="8.453125" style="872" customWidth="1"/>
    <col min="14090" max="14090" width="22.6328125" style="872" customWidth="1"/>
    <col min="14091" max="14336" width="8.7265625" style="872"/>
    <col min="14337" max="14337" width="5.08984375" style="872" customWidth="1"/>
    <col min="14338" max="14339" width="9" style="872" customWidth="1"/>
    <col min="14340" max="14341" width="8.453125" style="872" customWidth="1"/>
    <col min="14342" max="14342" width="8.36328125" style="872" customWidth="1"/>
    <col min="14343" max="14343" width="7.36328125" style="872" customWidth="1"/>
    <col min="14344" max="14345" width="8.453125" style="872" customWidth="1"/>
    <col min="14346" max="14346" width="22.6328125" style="872" customWidth="1"/>
    <col min="14347" max="14592" width="8.7265625" style="872"/>
    <col min="14593" max="14593" width="5.08984375" style="872" customWidth="1"/>
    <col min="14594" max="14595" width="9" style="872" customWidth="1"/>
    <col min="14596" max="14597" width="8.453125" style="872" customWidth="1"/>
    <col min="14598" max="14598" width="8.36328125" style="872" customWidth="1"/>
    <col min="14599" max="14599" width="7.36328125" style="872" customWidth="1"/>
    <col min="14600" max="14601" width="8.453125" style="872" customWidth="1"/>
    <col min="14602" max="14602" width="22.6328125" style="872" customWidth="1"/>
    <col min="14603" max="14848" width="8.7265625" style="872"/>
    <col min="14849" max="14849" width="5.08984375" style="872" customWidth="1"/>
    <col min="14850" max="14851" width="9" style="872" customWidth="1"/>
    <col min="14852" max="14853" width="8.453125" style="872" customWidth="1"/>
    <col min="14854" max="14854" width="8.36328125" style="872" customWidth="1"/>
    <col min="14855" max="14855" width="7.36328125" style="872" customWidth="1"/>
    <col min="14856" max="14857" width="8.453125" style="872" customWidth="1"/>
    <col min="14858" max="14858" width="22.6328125" style="872" customWidth="1"/>
    <col min="14859" max="15104" width="8.7265625" style="872"/>
    <col min="15105" max="15105" width="5.08984375" style="872" customWidth="1"/>
    <col min="15106" max="15107" width="9" style="872" customWidth="1"/>
    <col min="15108" max="15109" width="8.453125" style="872" customWidth="1"/>
    <col min="15110" max="15110" width="8.36328125" style="872" customWidth="1"/>
    <col min="15111" max="15111" width="7.36328125" style="872" customWidth="1"/>
    <col min="15112" max="15113" width="8.453125" style="872" customWidth="1"/>
    <col min="15114" max="15114" width="22.6328125" style="872" customWidth="1"/>
    <col min="15115" max="15360" width="8.7265625" style="872"/>
    <col min="15361" max="15361" width="5.08984375" style="872" customWidth="1"/>
    <col min="15362" max="15363" width="9" style="872" customWidth="1"/>
    <col min="15364" max="15365" width="8.453125" style="872" customWidth="1"/>
    <col min="15366" max="15366" width="8.36328125" style="872" customWidth="1"/>
    <col min="15367" max="15367" width="7.36328125" style="872" customWidth="1"/>
    <col min="15368" max="15369" width="8.453125" style="872" customWidth="1"/>
    <col min="15370" max="15370" width="22.6328125" style="872" customWidth="1"/>
    <col min="15371" max="15616" width="8.7265625" style="872"/>
    <col min="15617" max="15617" width="5.08984375" style="872" customWidth="1"/>
    <col min="15618" max="15619" width="9" style="872" customWidth="1"/>
    <col min="15620" max="15621" width="8.453125" style="872" customWidth="1"/>
    <col min="15622" max="15622" width="8.36328125" style="872" customWidth="1"/>
    <col min="15623" max="15623" width="7.36328125" style="872" customWidth="1"/>
    <col min="15624" max="15625" width="8.453125" style="872" customWidth="1"/>
    <col min="15626" max="15626" width="22.6328125" style="872" customWidth="1"/>
    <col min="15627" max="15872" width="8.7265625" style="872"/>
    <col min="15873" max="15873" width="5.08984375" style="872" customWidth="1"/>
    <col min="15874" max="15875" width="9" style="872" customWidth="1"/>
    <col min="15876" max="15877" width="8.453125" style="872" customWidth="1"/>
    <col min="15878" max="15878" width="8.36328125" style="872" customWidth="1"/>
    <col min="15879" max="15879" width="7.36328125" style="872" customWidth="1"/>
    <col min="15880" max="15881" width="8.453125" style="872" customWidth="1"/>
    <col min="15882" max="15882" width="22.6328125" style="872" customWidth="1"/>
    <col min="15883" max="16128" width="8.7265625" style="872"/>
    <col min="16129" max="16129" width="5.08984375" style="872" customWidth="1"/>
    <col min="16130" max="16131" width="9" style="872" customWidth="1"/>
    <col min="16132" max="16133" width="8.453125" style="872" customWidth="1"/>
    <col min="16134" max="16134" width="8.36328125" style="872" customWidth="1"/>
    <col min="16135" max="16135" width="7.36328125" style="872" customWidth="1"/>
    <col min="16136" max="16137" width="8.453125" style="872" customWidth="1"/>
    <col min="16138" max="16138" width="22.6328125" style="872" customWidth="1"/>
    <col min="16139" max="16384" width="8.7265625" style="872"/>
  </cols>
  <sheetData>
    <row r="1" spans="1:10">
      <c r="A1" s="872" t="s">
        <v>1309</v>
      </c>
    </row>
    <row r="2" spans="1:10" ht="27.75" customHeight="1">
      <c r="A2" s="882"/>
      <c r="B2" s="883"/>
      <c r="C2" s="875"/>
      <c r="D2" s="875"/>
      <c r="E2" s="875"/>
      <c r="F2" s="875"/>
      <c r="G2" s="1755" t="s">
        <v>1308</v>
      </c>
      <c r="H2" s="1755"/>
      <c r="I2" s="1755"/>
      <c r="J2" s="1755"/>
    </row>
    <row r="3" spans="1:10" ht="84.75" customHeight="1">
      <c r="A3" s="1788" t="s">
        <v>1302</v>
      </c>
      <c r="B3" s="1789"/>
      <c r="C3" s="1789"/>
      <c r="D3" s="1789"/>
      <c r="E3" s="1789"/>
      <c r="F3" s="1789"/>
      <c r="G3" s="1789"/>
      <c r="H3" s="1789"/>
      <c r="I3" s="1789"/>
      <c r="J3" s="1789"/>
    </row>
    <row r="4" spans="1:10" ht="17.25" customHeight="1">
      <c r="A4" s="870"/>
      <c r="B4" s="871"/>
      <c r="C4" s="871"/>
      <c r="D4" s="871"/>
      <c r="E4" s="871"/>
      <c r="F4" s="871"/>
      <c r="G4" s="871"/>
      <c r="H4" s="871"/>
      <c r="I4" s="871"/>
      <c r="J4" s="871"/>
    </row>
    <row r="5" spans="1:10" ht="30" customHeight="1">
      <c r="A5" s="1790" t="s">
        <v>138</v>
      </c>
      <c r="B5" s="1790"/>
      <c r="C5" s="1790"/>
      <c r="D5" s="1791"/>
      <c r="E5" s="1791"/>
      <c r="F5" s="1791"/>
      <c r="G5" s="1791"/>
      <c r="H5" s="1791"/>
      <c r="I5" s="1791"/>
      <c r="J5" s="1791"/>
    </row>
    <row r="6" spans="1:10" ht="30" customHeight="1">
      <c r="A6" s="1790" t="s">
        <v>44</v>
      </c>
      <c r="B6" s="1790"/>
      <c r="C6" s="1790"/>
      <c r="D6" s="1791" t="s">
        <v>1303</v>
      </c>
      <c r="E6" s="1791"/>
      <c r="F6" s="1791"/>
      <c r="G6" s="1791"/>
      <c r="H6" s="1791"/>
      <c r="I6" s="1791"/>
      <c r="J6" s="1791"/>
    </row>
    <row r="7" spans="1:10" ht="17.25" customHeight="1">
      <c r="A7" s="870"/>
      <c r="B7" s="871"/>
      <c r="C7" s="871"/>
      <c r="D7" s="871"/>
      <c r="E7" s="871"/>
      <c r="F7" s="871"/>
      <c r="G7" s="871"/>
      <c r="H7" s="871"/>
      <c r="I7" s="871"/>
      <c r="J7" s="871"/>
    </row>
    <row r="8" spans="1:10" ht="17.25" customHeight="1">
      <c r="A8" s="1778"/>
      <c r="B8" s="1778"/>
      <c r="C8" s="1778"/>
      <c r="D8" s="1779"/>
      <c r="E8" s="1780"/>
      <c r="F8" s="873"/>
      <c r="G8" s="1781" t="s">
        <v>258</v>
      </c>
      <c r="H8" s="1781"/>
      <c r="I8" s="1782" t="s">
        <v>177</v>
      </c>
      <c r="J8" s="1783"/>
    </row>
    <row r="9" spans="1:10" ht="17.25" customHeight="1">
      <c r="A9" s="1778"/>
      <c r="B9" s="1778"/>
      <c r="C9" s="1778"/>
      <c r="D9" s="1779"/>
      <c r="E9" s="1780"/>
      <c r="F9" s="874"/>
      <c r="G9" s="1781"/>
      <c r="H9" s="1781"/>
      <c r="I9" s="1784"/>
      <c r="J9" s="1785"/>
    </row>
    <row r="10" spans="1:10" ht="17.25" customHeight="1">
      <c r="A10" s="1778"/>
      <c r="B10" s="1778"/>
      <c r="C10" s="1778"/>
      <c r="D10" s="1779"/>
      <c r="E10" s="1779"/>
      <c r="F10" s="874"/>
      <c r="G10" s="1781"/>
      <c r="H10" s="1781"/>
      <c r="I10" s="1786"/>
      <c r="J10" s="1787"/>
    </row>
    <row r="11" spans="1:10" ht="15.75" customHeight="1">
      <c r="A11" s="875"/>
      <c r="B11" s="875"/>
      <c r="C11" s="875"/>
      <c r="D11" s="875"/>
      <c r="E11" s="875"/>
      <c r="F11" s="875"/>
      <c r="G11" s="875"/>
      <c r="H11" s="875"/>
      <c r="I11" s="875"/>
      <c r="J11" s="875"/>
    </row>
    <row r="12" spans="1:10" ht="15.75" customHeight="1" thickBot="1">
      <c r="A12" s="876"/>
      <c r="B12" s="876"/>
      <c r="C12" s="876"/>
      <c r="D12" s="876"/>
      <c r="E12" s="876"/>
      <c r="F12" s="876"/>
      <c r="G12" s="876"/>
      <c r="H12" s="876"/>
      <c r="I12" s="876"/>
      <c r="J12" s="876"/>
    </row>
    <row r="13" spans="1:10" s="879" customFormat="1" ht="24.75" customHeight="1">
      <c r="A13" s="877"/>
      <c r="B13" s="1756" t="s">
        <v>50</v>
      </c>
      <c r="C13" s="1756"/>
      <c r="D13" s="1756" t="s">
        <v>1304</v>
      </c>
      <c r="E13" s="1756"/>
      <c r="F13" s="1756" t="s">
        <v>190</v>
      </c>
      <c r="G13" s="1757"/>
      <c r="H13" s="1776" t="s">
        <v>1305</v>
      </c>
      <c r="I13" s="1777"/>
      <c r="J13" s="878" t="s">
        <v>1306</v>
      </c>
    </row>
    <row r="14" spans="1:10" s="879" customFormat="1" ht="17.25" customHeight="1">
      <c r="A14" s="877">
        <v>1</v>
      </c>
      <c r="B14" s="1756"/>
      <c r="C14" s="1756"/>
      <c r="D14" s="1774"/>
      <c r="E14" s="1775"/>
      <c r="F14" s="1756"/>
      <c r="G14" s="1757"/>
      <c r="H14" s="1760"/>
      <c r="I14" s="1761"/>
      <c r="J14" s="880"/>
    </row>
    <row r="15" spans="1:10" s="879" customFormat="1" ht="17.25" customHeight="1">
      <c r="A15" s="877">
        <v>2</v>
      </c>
      <c r="B15" s="1756"/>
      <c r="C15" s="1756"/>
      <c r="D15" s="1774"/>
      <c r="E15" s="1775"/>
      <c r="F15" s="1756"/>
      <c r="G15" s="1757"/>
      <c r="H15" s="1760"/>
      <c r="I15" s="1761"/>
      <c r="J15" s="880"/>
    </row>
    <row r="16" spans="1:10" s="879" customFormat="1" ht="17.25" customHeight="1">
      <c r="A16" s="877">
        <v>3</v>
      </c>
      <c r="B16" s="1757"/>
      <c r="C16" s="1763"/>
      <c r="D16" s="1762"/>
      <c r="E16" s="1764"/>
      <c r="F16" s="1757"/>
      <c r="G16" s="1765"/>
      <c r="H16" s="1760"/>
      <c r="I16" s="1766"/>
      <c r="J16" s="880"/>
    </row>
    <row r="17" spans="1:10" s="879" customFormat="1" ht="17.25" customHeight="1">
      <c r="A17" s="877">
        <v>4</v>
      </c>
      <c r="B17" s="1757"/>
      <c r="C17" s="1763"/>
      <c r="D17" s="1762"/>
      <c r="E17" s="1764"/>
      <c r="F17" s="1757"/>
      <c r="G17" s="1765"/>
      <c r="H17" s="1760"/>
      <c r="I17" s="1766"/>
      <c r="J17" s="880"/>
    </row>
    <row r="18" spans="1:10" s="879" customFormat="1" ht="17.25" customHeight="1">
      <c r="A18" s="877">
        <v>5</v>
      </c>
      <c r="B18" s="1757"/>
      <c r="C18" s="1763"/>
      <c r="D18" s="1762"/>
      <c r="E18" s="1764"/>
      <c r="F18" s="1757"/>
      <c r="G18" s="1765"/>
      <c r="H18" s="1760"/>
      <c r="I18" s="1766"/>
      <c r="J18" s="880"/>
    </row>
    <row r="19" spans="1:10" s="879" customFormat="1" ht="17.25" customHeight="1">
      <c r="A19" s="877">
        <v>6</v>
      </c>
      <c r="B19" s="1757"/>
      <c r="C19" s="1763"/>
      <c r="D19" s="1762"/>
      <c r="E19" s="1764"/>
      <c r="F19" s="1757"/>
      <c r="G19" s="1765"/>
      <c r="H19" s="1760"/>
      <c r="I19" s="1766"/>
      <c r="J19" s="881"/>
    </row>
    <row r="20" spans="1:10" s="879" customFormat="1" ht="17.25" customHeight="1">
      <c r="A20" s="877">
        <v>7</v>
      </c>
      <c r="B20" s="1756"/>
      <c r="C20" s="1756"/>
      <c r="D20" s="1756"/>
      <c r="E20" s="1756"/>
      <c r="F20" s="1756"/>
      <c r="G20" s="1757"/>
      <c r="H20" s="1772"/>
      <c r="I20" s="1773"/>
      <c r="J20" s="881"/>
    </row>
    <row r="21" spans="1:10" s="879" customFormat="1" ht="17.25" customHeight="1">
      <c r="A21" s="877">
        <v>8</v>
      </c>
      <c r="B21" s="1756"/>
      <c r="C21" s="1756"/>
      <c r="D21" s="1756"/>
      <c r="E21" s="1756"/>
      <c r="F21" s="1756"/>
      <c r="G21" s="1757"/>
      <c r="H21" s="1771"/>
      <c r="I21" s="1761"/>
      <c r="J21" s="881"/>
    </row>
    <row r="22" spans="1:10" s="879" customFormat="1" ht="17.25" customHeight="1">
      <c r="A22" s="877">
        <v>9</v>
      </c>
      <c r="B22" s="1756"/>
      <c r="C22" s="1756"/>
      <c r="D22" s="1756"/>
      <c r="E22" s="1756"/>
      <c r="F22" s="1756"/>
      <c r="G22" s="1757"/>
      <c r="H22" s="1771"/>
      <c r="I22" s="1761"/>
      <c r="J22" s="881"/>
    </row>
    <row r="23" spans="1:10" s="879" customFormat="1" ht="17.25" customHeight="1">
      <c r="A23" s="877">
        <v>10</v>
      </c>
      <c r="B23" s="1756"/>
      <c r="C23" s="1756"/>
      <c r="D23" s="1756"/>
      <c r="E23" s="1756"/>
      <c r="F23" s="1756"/>
      <c r="G23" s="1757"/>
      <c r="H23" s="1767"/>
      <c r="I23" s="1768"/>
      <c r="J23" s="881"/>
    </row>
    <row r="24" spans="1:10" s="879" customFormat="1" ht="17.25" customHeight="1">
      <c r="A24" s="877">
        <v>11</v>
      </c>
      <c r="B24" s="1757"/>
      <c r="C24" s="1763"/>
      <c r="D24" s="1762"/>
      <c r="E24" s="1764"/>
      <c r="F24" s="1756"/>
      <c r="G24" s="1757"/>
      <c r="H24" s="1760"/>
      <c r="I24" s="1766"/>
      <c r="J24" s="880"/>
    </row>
    <row r="25" spans="1:10" s="879" customFormat="1" ht="17.25" customHeight="1">
      <c r="A25" s="877">
        <v>12</v>
      </c>
      <c r="B25" s="1756"/>
      <c r="C25" s="1756"/>
      <c r="D25" s="1774"/>
      <c r="E25" s="1775"/>
      <c r="F25" s="1756"/>
      <c r="G25" s="1757"/>
      <c r="H25" s="1760"/>
      <c r="I25" s="1761"/>
      <c r="J25" s="880"/>
    </row>
    <row r="26" spans="1:10" s="879" customFormat="1" ht="17.25" customHeight="1">
      <c r="A26" s="877">
        <v>13</v>
      </c>
      <c r="B26" s="1757"/>
      <c r="C26" s="1763"/>
      <c r="D26" s="1762"/>
      <c r="E26" s="1764"/>
      <c r="F26" s="1757"/>
      <c r="G26" s="1765"/>
      <c r="H26" s="1760"/>
      <c r="I26" s="1766"/>
      <c r="J26" s="880"/>
    </row>
    <row r="27" spans="1:10" s="879" customFormat="1" ht="17.25" customHeight="1">
      <c r="A27" s="877">
        <v>14</v>
      </c>
      <c r="B27" s="1756"/>
      <c r="C27" s="1756"/>
      <c r="D27" s="1774"/>
      <c r="E27" s="1775"/>
      <c r="F27" s="1756"/>
      <c r="G27" s="1757"/>
      <c r="H27" s="1760"/>
      <c r="I27" s="1761"/>
      <c r="J27" s="880"/>
    </row>
    <row r="28" spans="1:10" s="879" customFormat="1" ht="17.25" customHeight="1">
      <c r="A28" s="877">
        <v>15</v>
      </c>
      <c r="B28" s="1756"/>
      <c r="C28" s="1756"/>
      <c r="D28" s="1762"/>
      <c r="E28" s="1763"/>
      <c r="F28" s="1756"/>
      <c r="G28" s="1757"/>
      <c r="H28" s="1760"/>
      <c r="I28" s="1761"/>
      <c r="J28" s="881"/>
    </row>
    <row r="29" spans="1:10" s="879" customFormat="1" ht="17.25" customHeight="1">
      <c r="A29" s="877">
        <v>16</v>
      </c>
      <c r="B29" s="1756"/>
      <c r="C29" s="1756"/>
      <c r="D29" s="1792"/>
      <c r="E29" s="1756"/>
      <c r="F29" s="1756"/>
      <c r="G29" s="1757"/>
      <c r="H29" s="1760"/>
      <c r="I29" s="1761"/>
      <c r="J29" s="881"/>
    </row>
    <row r="30" spans="1:10" s="879" customFormat="1" ht="17.25" customHeight="1">
      <c r="A30" s="877">
        <v>17</v>
      </c>
      <c r="B30" s="1756"/>
      <c r="C30" s="1756"/>
      <c r="D30" s="1756"/>
      <c r="E30" s="1756"/>
      <c r="F30" s="1756"/>
      <c r="G30" s="1757"/>
      <c r="H30" s="1760"/>
      <c r="I30" s="1761"/>
      <c r="J30" s="881"/>
    </row>
    <row r="31" spans="1:10" s="879" customFormat="1" ht="17.25" customHeight="1">
      <c r="A31" s="877">
        <v>18</v>
      </c>
      <c r="B31" s="1756"/>
      <c r="C31" s="1756"/>
      <c r="D31" s="1756"/>
      <c r="E31" s="1756"/>
      <c r="F31" s="1756"/>
      <c r="G31" s="1757"/>
      <c r="H31" s="1760"/>
      <c r="I31" s="1761"/>
      <c r="J31" s="881"/>
    </row>
    <row r="32" spans="1:10" s="879" customFormat="1" ht="17.25" customHeight="1">
      <c r="A32" s="877">
        <v>19</v>
      </c>
      <c r="B32" s="1756"/>
      <c r="C32" s="1756"/>
      <c r="D32" s="1756"/>
      <c r="E32" s="1756"/>
      <c r="F32" s="1756"/>
      <c r="G32" s="1757"/>
      <c r="H32" s="1760"/>
      <c r="I32" s="1761"/>
      <c r="J32" s="881"/>
    </row>
    <row r="33" spans="1:10" s="879" customFormat="1" ht="17.25" customHeight="1" thickBot="1">
      <c r="A33" s="877">
        <v>20</v>
      </c>
      <c r="B33" s="1756"/>
      <c r="C33" s="1756"/>
      <c r="D33" s="1756"/>
      <c r="E33" s="1756"/>
      <c r="F33" s="1756"/>
      <c r="G33" s="1757"/>
      <c r="H33" s="1758"/>
      <c r="I33" s="1759"/>
      <c r="J33" s="881"/>
    </row>
    <row r="34" spans="1:10" ht="57" customHeight="1">
      <c r="A34" s="1769" t="s">
        <v>1307</v>
      </c>
      <c r="B34" s="1770"/>
      <c r="C34" s="1770"/>
      <c r="D34" s="1770"/>
      <c r="E34" s="1770"/>
      <c r="F34" s="1770"/>
      <c r="G34" s="1770"/>
      <c r="H34" s="1770"/>
      <c r="I34" s="1770"/>
      <c r="J34" s="1770"/>
    </row>
    <row r="35" spans="1:10" ht="57" customHeight="1">
      <c r="A35" s="1770"/>
      <c r="B35" s="1770"/>
      <c r="C35" s="1770"/>
      <c r="D35" s="1770"/>
      <c r="E35" s="1770"/>
      <c r="F35" s="1770"/>
      <c r="G35" s="1770"/>
      <c r="H35" s="1770"/>
      <c r="I35" s="1770"/>
      <c r="J35" s="1770"/>
    </row>
  </sheetData>
  <mergeCells count="99">
    <mergeCell ref="B27:C27"/>
    <mergeCell ref="D27:E27"/>
    <mergeCell ref="F27:G27"/>
    <mergeCell ref="B23:C23"/>
    <mergeCell ref="D23:E23"/>
    <mergeCell ref="F23:G23"/>
    <mergeCell ref="B25:C25"/>
    <mergeCell ref="D25:E25"/>
    <mergeCell ref="F25:G25"/>
    <mergeCell ref="B24:C24"/>
    <mergeCell ref="D24:E24"/>
    <mergeCell ref="F24:G24"/>
    <mergeCell ref="B29:C29"/>
    <mergeCell ref="D29:E29"/>
    <mergeCell ref="F29:G29"/>
    <mergeCell ref="H29:I29"/>
    <mergeCell ref="B30:C30"/>
    <mergeCell ref="D30:E30"/>
    <mergeCell ref="F30:G30"/>
    <mergeCell ref="H30:I30"/>
    <mergeCell ref="A3:J3"/>
    <mergeCell ref="A5:C5"/>
    <mergeCell ref="D5:J5"/>
    <mergeCell ref="A6:C6"/>
    <mergeCell ref="D6:J6"/>
    <mergeCell ref="A8:C8"/>
    <mergeCell ref="D8:E8"/>
    <mergeCell ref="G8:H10"/>
    <mergeCell ref="I8:J10"/>
    <mergeCell ref="A9:C9"/>
    <mergeCell ref="D9:E9"/>
    <mergeCell ref="A10:C10"/>
    <mergeCell ref="D10:E10"/>
    <mergeCell ref="B13:C13"/>
    <mergeCell ref="D13:E13"/>
    <mergeCell ref="F13:G13"/>
    <mergeCell ref="H13:I13"/>
    <mergeCell ref="B14:C14"/>
    <mergeCell ref="D14:E14"/>
    <mergeCell ref="F14:G14"/>
    <mergeCell ref="H14:I14"/>
    <mergeCell ref="H15:I15"/>
    <mergeCell ref="B16:C16"/>
    <mergeCell ref="D16:E16"/>
    <mergeCell ref="F16:G16"/>
    <mergeCell ref="H16:I16"/>
    <mergeCell ref="B15:C15"/>
    <mergeCell ref="D15:E15"/>
    <mergeCell ref="F15:G15"/>
    <mergeCell ref="H17:I17"/>
    <mergeCell ref="B18:C18"/>
    <mergeCell ref="D18:E18"/>
    <mergeCell ref="F18:G18"/>
    <mergeCell ref="H18:I18"/>
    <mergeCell ref="B17:C17"/>
    <mergeCell ref="D17:E17"/>
    <mergeCell ref="F17:G17"/>
    <mergeCell ref="H19:I19"/>
    <mergeCell ref="B20:C20"/>
    <mergeCell ref="D20:E20"/>
    <mergeCell ref="F20:G20"/>
    <mergeCell ref="H20:I20"/>
    <mergeCell ref="B19:C19"/>
    <mergeCell ref="D19:E19"/>
    <mergeCell ref="F19:G19"/>
    <mergeCell ref="H24:I24"/>
    <mergeCell ref="H21:I21"/>
    <mergeCell ref="B22:C22"/>
    <mergeCell ref="D22:E22"/>
    <mergeCell ref="F22:G22"/>
    <mergeCell ref="H22:I22"/>
    <mergeCell ref="B21:C21"/>
    <mergeCell ref="D21:E21"/>
    <mergeCell ref="F21:G21"/>
    <mergeCell ref="A34:J35"/>
    <mergeCell ref="D31:E31"/>
    <mergeCell ref="F31:G31"/>
    <mergeCell ref="H31:I31"/>
    <mergeCell ref="B32:C32"/>
    <mergeCell ref="D32:E32"/>
    <mergeCell ref="F32:G32"/>
    <mergeCell ref="H32:I32"/>
    <mergeCell ref="B31:C31"/>
    <mergeCell ref="G2:J2"/>
    <mergeCell ref="B33:C33"/>
    <mergeCell ref="D33:E33"/>
    <mergeCell ref="F33:G33"/>
    <mergeCell ref="H33:I33"/>
    <mergeCell ref="H27:I27"/>
    <mergeCell ref="B28:C28"/>
    <mergeCell ref="D28:E28"/>
    <mergeCell ref="F28:G28"/>
    <mergeCell ref="H28:I28"/>
    <mergeCell ref="H25:I25"/>
    <mergeCell ref="B26:C26"/>
    <mergeCell ref="D26:E26"/>
    <mergeCell ref="F26:G26"/>
    <mergeCell ref="H26:I26"/>
    <mergeCell ref="H23:I23"/>
  </mergeCells>
  <phoneticPr fontId="5"/>
  <pageMargins left="0.7" right="0.7" top="0.75" bottom="0.75" header="0.3" footer="0.3"/>
  <pageSetup paperSize="9" scale="9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F4192-5D5B-40E4-A7D0-5B2F9423252A}">
  <sheetPr>
    <tabColor rgb="FFFF0000"/>
  </sheetPr>
  <dimension ref="A1:J45"/>
  <sheetViews>
    <sheetView showGridLines="0" view="pageBreakPreview" zoomScaleNormal="100" zoomScaleSheetLayoutView="100" workbookViewId="0">
      <selection sqref="A1:XFD1"/>
    </sheetView>
  </sheetViews>
  <sheetFormatPr defaultRowHeight="13"/>
  <cols>
    <col min="1" max="1" width="3.08984375" style="260" customWidth="1"/>
    <col min="2" max="2" width="15.36328125" style="260" customWidth="1"/>
    <col min="3" max="4" width="8.453125" style="260" customWidth="1"/>
    <col min="5" max="6" width="8.6328125" style="260" customWidth="1"/>
    <col min="7" max="7" width="18" style="260" customWidth="1"/>
    <col min="8" max="8" width="19.26953125" style="260" customWidth="1"/>
    <col min="9" max="256" width="8.7265625" style="260"/>
    <col min="257" max="257" width="3.08984375" style="260" customWidth="1"/>
    <col min="258" max="258" width="15.36328125" style="260" customWidth="1"/>
    <col min="259" max="260" width="8.453125" style="260" customWidth="1"/>
    <col min="261" max="262" width="8.6328125" style="260" customWidth="1"/>
    <col min="263" max="263" width="16.36328125" style="260" customWidth="1"/>
    <col min="264" max="264" width="16.7265625" style="260" bestFit="1" customWidth="1"/>
    <col min="265" max="512" width="8.7265625" style="260"/>
    <col min="513" max="513" width="3.08984375" style="260" customWidth="1"/>
    <col min="514" max="514" width="15.36328125" style="260" customWidth="1"/>
    <col min="515" max="516" width="8.453125" style="260" customWidth="1"/>
    <col min="517" max="518" width="8.6328125" style="260" customWidth="1"/>
    <col min="519" max="519" width="16.36328125" style="260" customWidth="1"/>
    <col min="520" max="520" width="16.7265625" style="260" bestFit="1" customWidth="1"/>
    <col min="521" max="768" width="8.7265625" style="260"/>
    <col min="769" max="769" width="3.08984375" style="260" customWidth="1"/>
    <col min="770" max="770" width="15.36328125" style="260" customWidth="1"/>
    <col min="771" max="772" width="8.453125" style="260" customWidth="1"/>
    <col min="773" max="774" width="8.6328125" style="260" customWidth="1"/>
    <col min="775" max="775" width="16.36328125" style="260" customWidth="1"/>
    <col min="776" max="776" width="16.7265625" style="260" bestFit="1" customWidth="1"/>
    <col min="777" max="1024" width="8.7265625" style="260"/>
    <col min="1025" max="1025" width="3.08984375" style="260" customWidth="1"/>
    <col min="1026" max="1026" width="15.36328125" style="260" customWidth="1"/>
    <col min="1027" max="1028" width="8.453125" style="260" customWidth="1"/>
    <col min="1029" max="1030" width="8.6328125" style="260" customWidth="1"/>
    <col min="1031" max="1031" width="16.36328125" style="260" customWidth="1"/>
    <col min="1032" max="1032" width="16.7265625" style="260" bestFit="1" customWidth="1"/>
    <col min="1033" max="1280" width="8.7265625" style="260"/>
    <col min="1281" max="1281" width="3.08984375" style="260" customWidth="1"/>
    <col min="1282" max="1282" width="15.36328125" style="260" customWidth="1"/>
    <col min="1283" max="1284" width="8.453125" style="260" customWidth="1"/>
    <col min="1285" max="1286" width="8.6328125" style="260" customWidth="1"/>
    <col min="1287" max="1287" width="16.36328125" style="260" customWidth="1"/>
    <col min="1288" max="1288" width="16.7265625" style="260" bestFit="1" customWidth="1"/>
    <col min="1289" max="1536" width="8.7265625" style="260"/>
    <col min="1537" max="1537" width="3.08984375" style="260" customWidth="1"/>
    <col min="1538" max="1538" width="15.36328125" style="260" customWidth="1"/>
    <col min="1539" max="1540" width="8.453125" style="260" customWidth="1"/>
    <col min="1541" max="1542" width="8.6328125" style="260" customWidth="1"/>
    <col min="1543" max="1543" width="16.36328125" style="260" customWidth="1"/>
    <col min="1544" max="1544" width="16.7265625" style="260" bestFit="1" customWidth="1"/>
    <col min="1545" max="1792" width="8.7265625" style="260"/>
    <col min="1793" max="1793" width="3.08984375" style="260" customWidth="1"/>
    <col min="1794" max="1794" width="15.36328125" style="260" customWidth="1"/>
    <col min="1795" max="1796" width="8.453125" style="260" customWidth="1"/>
    <col min="1797" max="1798" width="8.6328125" style="260" customWidth="1"/>
    <col min="1799" max="1799" width="16.36328125" style="260" customWidth="1"/>
    <col min="1800" max="1800" width="16.7265625" style="260" bestFit="1" customWidth="1"/>
    <col min="1801" max="2048" width="8.7265625" style="260"/>
    <col min="2049" max="2049" width="3.08984375" style="260" customWidth="1"/>
    <col min="2050" max="2050" width="15.36328125" style="260" customWidth="1"/>
    <col min="2051" max="2052" width="8.453125" style="260" customWidth="1"/>
    <col min="2053" max="2054" width="8.6328125" style="260" customWidth="1"/>
    <col min="2055" max="2055" width="16.36328125" style="260" customWidth="1"/>
    <col min="2056" max="2056" width="16.7265625" style="260" bestFit="1" customWidth="1"/>
    <col min="2057" max="2304" width="8.7265625" style="260"/>
    <col min="2305" max="2305" width="3.08984375" style="260" customWidth="1"/>
    <col min="2306" max="2306" width="15.36328125" style="260" customWidth="1"/>
    <col min="2307" max="2308" width="8.453125" style="260" customWidth="1"/>
    <col min="2309" max="2310" width="8.6328125" style="260" customWidth="1"/>
    <col min="2311" max="2311" width="16.36328125" style="260" customWidth="1"/>
    <col min="2312" max="2312" width="16.7265625" style="260" bestFit="1" customWidth="1"/>
    <col min="2313" max="2560" width="8.7265625" style="260"/>
    <col min="2561" max="2561" width="3.08984375" style="260" customWidth="1"/>
    <col min="2562" max="2562" width="15.36328125" style="260" customWidth="1"/>
    <col min="2563" max="2564" width="8.453125" style="260" customWidth="1"/>
    <col min="2565" max="2566" width="8.6328125" style="260" customWidth="1"/>
    <col min="2567" max="2567" width="16.36328125" style="260" customWidth="1"/>
    <col min="2568" max="2568" width="16.7265625" style="260" bestFit="1" customWidth="1"/>
    <col min="2569" max="2816" width="8.7265625" style="260"/>
    <col min="2817" max="2817" width="3.08984375" style="260" customWidth="1"/>
    <col min="2818" max="2818" width="15.36328125" style="260" customWidth="1"/>
    <col min="2819" max="2820" width="8.453125" style="260" customWidth="1"/>
    <col min="2821" max="2822" width="8.6328125" style="260" customWidth="1"/>
    <col min="2823" max="2823" width="16.36328125" style="260" customWidth="1"/>
    <col min="2824" max="2824" width="16.7265625" style="260" bestFit="1" customWidth="1"/>
    <col min="2825" max="3072" width="8.7265625" style="260"/>
    <col min="3073" max="3073" width="3.08984375" style="260" customWidth="1"/>
    <col min="3074" max="3074" width="15.36328125" style="260" customWidth="1"/>
    <col min="3075" max="3076" width="8.453125" style="260" customWidth="1"/>
    <col min="3077" max="3078" width="8.6328125" style="260" customWidth="1"/>
    <col min="3079" max="3079" width="16.36328125" style="260" customWidth="1"/>
    <col min="3080" max="3080" width="16.7265625" style="260" bestFit="1" customWidth="1"/>
    <col min="3081" max="3328" width="8.7265625" style="260"/>
    <col min="3329" max="3329" width="3.08984375" style="260" customWidth="1"/>
    <col min="3330" max="3330" width="15.36328125" style="260" customWidth="1"/>
    <col min="3331" max="3332" width="8.453125" style="260" customWidth="1"/>
    <col min="3333" max="3334" width="8.6328125" style="260" customWidth="1"/>
    <col min="3335" max="3335" width="16.36328125" style="260" customWidth="1"/>
    <col min="3336" max="3336" width="16.7265625" style="260" bestFit="1" customWidth="1"/>
    <col min="3337" max="3584" width="8.7265625" style="260"/>
    <col min="3585" max="3585" width="3.08984375" style="260" customWidth="1"/>
    <col min="3586" max="3586" width="15.36328125" style="260" customWidth="1"/>
    <col min="3587" max="3588" width="8.453125" style="260" customWidth="1"/>
    <col min="3589" max="3590" width="8.6328125" style="260" customWidth="1"/>
    <col min="3591" max="3591" width="16.36328125" style="260" customWidth="1"/>
    <col min="3592" max="3592" width="16.7265625" style="260" bestFit="1" customWidth="1"/>
    <col min="3593" max="3840" width="8.7265625" style="260"/>
    <col min="3841" max="3841" width="3.08984375" style="260" customWidth="1"/>
    <col min="3842" max="3842" width="15.36328125" style="260" customWidth="1"/>
    <col min="3843" max="3844" width="8.453125" style="260" customWidth="1"/>
    <col min="3845" max="3846" width="8.6328125" style="260" customWidth="1"/>
    <col min="3847" max="3847" width="16.36328125" style="260" customWidth="1"/>
    <col min="3848" max="3848" width="16.7265625" style="260" bestFit="1" customWidth="1"/>
    <col min="3849" max="4096" width="8.7265625" style="260"/>
    <col min="4097" max="4097" width="3.08984375" style="260" customWidth="1"/>
    <col min="4098" max="4098" width="15.36328125" style="260" customWidth="1"/>
    <col min="4099" max="4100" width="8.453125" style="260" customWidth="1"/>
    <col min="4101" max="4102" width="8.6328125" style="260" customWidth="1"/>
    <col min="4103" max="4103" width="16.36328125" style="260" customWidth="1"/>
    <col min="4104" max="4104" width="16.7265625" style="260" bestFit="1" customWidth="1"/>
    <col min="4105" max="4352" width="8.7265625" style="260"/>
    <col min="4353" max="4353" width="3.08984375" style="260" customWidth="1"/>
    <col min="4354" max="4354" width="15.36328125" style="260" customWidth="1"/>
    <col min="4355" max="4356" width="8.453125" style="260" customWidth="1"/>
    <col min="4357" max="4358" width="8.6328125" style="260" customWidth="1"/>
    <col min="4359" max="4359" width="16.36328125" style="260" customWidth="1"/>
    <col min="4360" max="4360" width="16.7265625" style="260" bestFit="1" customWidth="1"/>
    <col min="4361" max="4608" width="8.7265625" style="260"/>
    <col min="4609" max="4609" width="3.08984375" style="260" customWidth="1"/>
    <col min="4610" max="4610" width="15.36328125" style="260" customWidth="1"/>
    <col min="4611" max="4612" width="8.453125" style="260" customWidth="1"/>
    <col min="4613" max="4614" width="8.6328125" style="260" customWidth="1"/>
    <col min="4615" max="4615" width="16.36328125" style="260" customWidth="1"/>
    <col min="4616" max="4616" width="16.7265625" style="260" bestFit="1" customWidth="1"/>
    <col min="4617" max="4864" width="8.7265625" style="260"/>
    <col min="4865" max="4865" width="3.08984375" style="260" customWidth="1"/>
    <col min="4866" max="4866" width="15.36328125" style="260" customWidth="1"/>
    <col min="4867" max="4868" width="8.453125" style="260" customWidth="1"/>
    <col min="4869" max="4870" width="8.6328125" style="260" customWidth="1"/>
    <col min="4871" max="4871" width="16.36328125" style="260" customWidth="1"/>
    <col min="4872" max="4872" width="16.7265625" style="260" bestFit="1" customWidth="1"/>
    <col min="4873" max="5120" width="8.7265625" style="260"/>
    <col min="5121" max="5121" width="3.08984375" style="260" customWidth="1"/>
    <col min="5122" max="5122" width="15.36328125" style="260" customWidth="1"/>
    <col min="5123" max="5124" width="8.453125" style="260" customWidth="1"/>
    <col min="5125" max="5126" width="8.6328125" style="260" customWidth="1"/>
    <col min="5127" max="5127" width="16.36328125" style="260" customWidth="1"/>
    <col min="5128" max="5128" width="16.7265625" style="260" bestFit="1" customWidth="1"/>
    <col min="5129" max="5376" width="8.7265625" style="260"/>
    <col min="5377" max="5377" width="3.08984375" style="260" customWidth="1"/>
    <col min="5378" max="5378" width="15.36328125" style="260" customWidth="1"/>
    <col min="5379" max="5380" width="8.453125" style="260" customWidth="1"/>
    <col min="5381" max="5382" width="8.6328125" style="260" customWidth="1"/>
    <col min="5383" max="5383" width="16.36328125" style="260" customWidth="1"/>
    <col min="5384" max="5384" width="16.7265625" style="260" bestFit="1" customWidth="1"/>
    <col min="5385" max="5632" width="8.7265625" style="260"/>
    <col min="5633" max="5633" width="3.08984375" style="260" customWidth="1"/>
    <col min="5634" max="5634" width="15.36328125" style="260" customWidth="1"/>
    <col min="5635" max="5636" width="8.453125" style="260" customWidth="1"/>
    <col min="5637" max="5638" width="8.6328125" style="260" customWidth="1"/>
    <col min="5639" max="5639" width="16.36328125" style="260" customWidth="1"/>
    <col min="5640" max="5640" width="16.7265625" style="260" bestFit="1" customWidth="1"/>
    <col min="5641" max="5888" width="8.7265625" style="260"/>
    <col min="5889" max="5889" width="3.08984375" style="260" customWidth="1"/>
    <col min="5890" max="5890" width="15.36328125" style="260" customWidth="1"/>
    <col min="5891" max="5892" width="8.453125" style="260" customWidth="1"/>
    <col min="5893" max="5894" width="8.6328125" style="260" customWidth="1"/>
    <col min="5895" max="5895" width="16.36328125" style="260" customWidth="1"/>
    <col min="5896" max="5896" width="16.7265625" style="260" bestFit="1" customWidth="1"/>
    <col min="5897" max="6144" width="8.7265625" style="260"/>
    <col min="6145" max="6145" width="3.08984375" style="260" customWidth="1"/>
    <col min="6146" max="6146" width="15.36328125" style="260" customWidth="1"/>
    <col min="6147" max="6148" width="8.453125" style="260" customWidth="1"/>
    <col min="6149" max="6150" width="8.6328125" style="260" customWidth="1"/>
    <col min="6151" max="6151" width="16.36328125" style="260" customWidth="1"/>
    <col min="6152" max="6152" width="16.7265625" style="260" bestFit="1" customWidth="1"/>
    <col min="6153" max="6400" width="8.7265625" style="260"/>
    <col min="6401" max="6401" width="3.08984375" style="260" customWidth="1"/>
    <col min="6402" max="6402" width="15.36328125" style="260" customWidth="1"/>
    <col min="6403" max="6404" width="8.453125" style="260" customWidth="1"/>
    <col min="6405" max="6406" width="8.6328125" style="260" customWidth="1"/>
    <col min="6407" max="6407" width="16.36328125" style="260" customWidth="1"/>
    <col min="6408" max="6408" width="16.7265625" style="260" bestFit="1" customWidth="1"/>
    <col min="6409" max="6656" width="8.7265625" style="260"/>
    <col min="6657" max="6657" width="3.08984375" style="260" customWidth="1"/>
    <col min="6658" max="6658" width="15.36328125" style="260" customWidth="1"/>
    <col min="6659" max="6660" width="8.453125" style="260" customWidth="1"/>
    <col min="6661" max="6662" width="8.6328125" style="260" customWidth="1"/>
    <col min="6663" max="6663" width="16.36328125" style="260" customWidth="1"/>
    <col min="6664" max="6664" width="16.7265625" style="260" bestFit="1" customWidth="1"/>
    <col min="6665" max="6912" width="8.7265625" style="260"/>
    <col min="6913" max="6913" width="3.08984375" style="260" customWidth="1"/>
    <col min="6914" max="6914" width="15.36328125" style="260" customWidth="1"/>
    <col min="6915" max="6916" width="8.453125" style="260" customWidth="1"/>
    <col min="6917" max="6918" width="8.6328125" style="260" customWidth="1"/>
    <col min="6919" max="6919" width="16.36328125" style="260" customWidth="1"/>
    <col min="6920" max="6920" width="16.7265625" style="260" bestFit="1" customWidth="1"/>
    <col min="6921" max="7168" width="8.7265625" style="260"/>
    <col min="7169" max="7169" width="3.08984375" style="260" customWidth="1"/>
    <col min="7170" max="7170" width="15.36328125" style="260" customWidth="1"/>
    <col min="7171" max="7172" width="8.453125" style="260" customWidth="1"/>
    <col min="7173" max="7174" width="8.6328125" style="260" customWidth="1"/>
    <col min="7175" max="7175" width="16.36328125" style="260" customWidth="1"/>
    <col min="7176" max="7176" width="16.7265625" style="260" bestFit="1" customWidth="1"/>
    <col min="7177" max="7424" width="8.7265625" style="260"/>
    <col min="7425" max="7425" width="3.08984375" style="260" customWidth="1"/>
    <col min="7426" max="7426" width="15.36328125" style="260" customWidth="1"/>
    <col min="7427" max="7428" width="8.453125" style="260" customWidth="1"/>
    <col min="7429" max="7430" width="8.6328125" style="260" customWidth="1"/>
    <col min="7431" max="7431" width="16.36328125" style="260" customWidth="1"/>
    <col min="7432" max="7432" width="16.7265625" style="260" bestFit="1" customWidth="1"/>
    <col min="7433" max="7680" width="8.7265625" style="260"/>
    <col min="7681" max="7681" width="3.08984375" style="260" customWidth="1"/>
    <col min="7682" max="7682" width="15.36328125" style="260" customWidth="1"/>
    <col min="7683" max="7684" width="8.453125" style="260" customWidth="1"/>
    <col min="7685" max="7686" width="8.6328125" style="260" customWidth="1"/>
    <col min="7687" max="7687" width="16.36328125" style="260" customWidth="1"/>
    <col min="7688" max="7688" width="16.7265625" style="260" bestFit="1" customWidth="1"/>
    <col min="7689" max="7936" width="8.7265625" style="260"/>
    <col min="7937" max="7937" width="3.08984375" style="260" customWidth="1"/>
    <col min="7938" max="7938" width="15.36328125" style="260" customWidth="1"/>
    <col min="7939" max="7940" width="8.453125" style="260" customWidth="1"/>
    <col min="7941" max="7942" width="8.6328125" style="260" customWidth="1"/>
    <col min="7943" max="7943" width="16.36328125" style="260" customWidth="1"/>
    <col min="7944" max="7944" width="16.7265625" style="260" bestFit="1" customWidth="1"/>
    <col min="7945" max="8192" width="8.7265625" style="260"/>
    <col min="8193" max="8193" width="3.08984375" style="260" customWidth="1"/>
    <col min="8194" max="8194" width="15.36328125" style="260" customWidth="1"/>
    <col min="8195" max="8196" width="8.453125" style="260" customWidth="1"/>
    <col min="8197" max="8198" width="8.6328125" style="260" customWidth="1"/>
    <col min="8199" max="8199" width="16.36328125" style="260" customWidth="1"/>
    <col min="8200" max="8200" width="16.7265625" style="260" bestFit="1" customWidth="1"/>
    <col min="8201" max="8448" width="8.7265625" style="260"/>
    <col min="8449" max="8449" width="3.08984375" style="260" customWidth="1"/>
    <col min="8450" max="8450" width="15.36328125" style="260" customWidth="1"/>
    <col min="8451" max="8452" width="8.453125" style="260" customWidth="1"/>
    <col min="8453" max="8454" width="8.6328125" style="260" customWidth="1"/>
    <col min="8455" max="8455" width="16.36328125" style="260" customWidth="1"/>
    <col min="8456" max="8456" width="16.7265625" style="260" bestFit="1" customWidth="1"/>
    <col min="8457" max="8704" width="8.7265625" style="260"/>
    <col min="8705" max="8705" width="3.08984375" style="260" customWidth="1"/>
    <col min="8706" max="8706" width="15.36328125" style="260" customWidth="1"/>
    <col min="8707" max="8708" width="8.453125" style="260" customWidth="1"/>
    <col min="8709" max="8710" width="8.6328125" style="260" customWidth="1"/>
    <col min="8711" max="8711" width="16.36328125" style="260" customWidth="1"/>
    <col min="8712" max="8712" width="16.7265625" style="260" bestFit="1" customWidth="1"/>
    <col min="8713" max="8960" width="8.7265625" style="260"/>
    <col min="8961" max="8961" width="3.08984375" style="260" customWidth="1"/>
    <col min="8962" max="8962" width="15.36328125" style="260" customWidth="1"/>
    <col min="8963" max="8964" width="8.453125" style="260" customWidth="1"/>
    <col min="8965" max="8966" width="8.6328125" style="260" customWidth="1"/>
    <col min="8967" max="8967" width="16.36328125" style="260" customWidth="1"/>
    <col min="8968" max="8968" width="16.7265625" style="260" bestFit="1" customWidth="1"/>
    <col min="8969" max="9216" width="8.7265625" style="260"/>
    <col min="9217" max="9217" width="3.08984375" style="260" customWidth="1"/>
    <col min="9218" max="9218" width="15.36328125" style="260" customWidth="1"/>
    <col min="9219" max="9220" width="8.453125" style="260" customWidth="1"/>
    <col min="9221" max="9222" width="8.6328125" style="260" customWidth="1"/>
    <col min="9223" max="9223" width="16.36328125" style="260" customWidth="1"/>
    <col min="9224" max="9224" width="16.7265625" style="260" bestFit="1" customWidth="1"/>
    <col min="9225" max="9472" width="8.7265625" style="260"/>
    <col min="9473" max="9473" width="3.08984375" style="260" customWidth="1"/>
    <col min="9474" max="9474" width="15.36328125" style="260" customWidth="1"/>
    <col min="9475" max="9476" width="8.453125" style="260" customWidth="1"/>
    <col min="9477" max="9478" width="8.6328125" style="260" customWidth="1"/>
    <col min="9479" max="9479" width="16.36328125" style="260" customWidth="1"/>
    <col min="9480" max="9480" width="16.7265625" style="260" bestFit="1" customWidth="1"/>
    <col min="9481" max="9728" width="8.7265625" style="260"/>
    <col min="9729" max="9729" width="3.08984375" style="260" customWidth="1"/>
    <col min="9730" max="9730" width="15.36328125" style="260" customWidth="1"/>
    <col min="9731" max="9732" width="8.453125" style="260" customWidth="1"/>
    <col min="9733" max="9734" width="8.6328125" style="260" customWidth="1"/>
    <col min="9735" max="9735" width="16.36328125" style="260" customWidth="1"/>
    <col min="9736" max="9736" width="16.7265625" style="260" bestFit="1" customWidth="1"/>
    <col min="9737" max="9984" width="8.7265625" style="260"/>
    <col min="9985" max="9985" width="3.08984375" style="260" customWidth="1"/>
    <col min="9986" max="9986" width="15.36328125" style="260" customWidth="1"/>
    <col min="9987" max="9988" width="8.453125" style="260" customWidth="1"/>
    <col min="9989" max="9990" width="8.6328125" style="260" customWidth="1"/>
    <col min="9991" max="9991" width="16.36328125" style="260" customWidth="1"/>
    <col min="9992" max="9992" width="16.7265625" style="260" bestFit="1" customWidth="1"/>
    <col min="9993" max="10240" width="8.7265625" style="260"/>
    <col min="10241" max="10241" width="3.08984375" style="260" customWidth="1"/>
    <col min="10242" max="10242" width="15.36328125" style="260" customWidth="1"/>
    <col min="10243" max="10244" width="8.453125" style="260" customWidth="1"/>
    <col min="10245" max="10246" width="8.6328125" style="260" customWidth="1"/>
    <col min="10247" max="10247" width="16.36328125" style="260" customWidth="1"/>
    <col min="10248" max="10248" width="16.7265625" style="260" bestFit="1" customWidth="1"/>
    <col min="10249" max="10496" width="8.7265625" style="260"/>
    <col min="10497" max="10497" width="3.08984375" style="260" customWidth="1"/>
    <col min="10498" max="10498" width="15.36328125" style="260" customWidth="1"/>
    <col min="10499" max="10500" width="8.453125" style="260" customWidth="1"/>
    <col min="10501" max="10502" width="8.6328125" style="260" customWidth="1"/>
    <col min="10503" max="10503" width="16.36328125" style="260" customWidth="1"/>
    <col min="10504" max="10504" width="16.7265625" style="260" bestFit="1" customWidth="1"/>
    <col min="10505" max="10752" width="8.7265625" style="260"/>
    <col min="10753" max="10753" width="3.08984375" style="260" customWidth="1"/>
    <col min="10754" max="10754" width="15.36328125" style="260" customWidth="1"/>
    <col min="10755" max="10756" width="8.453125" style="260" customWidth="1"/>
    <col min="10757" max="10758" width="8.6328125" style="260" customWidth="1"/>
    <col min="10759" max="10759" width="16.36328125" style="260" customWidth="1"/>
    <col min="10760" max="10760" width="16.7265625" style="260" bestFit="1" customWidth="1"/>
    <col min="10761" max="11008" width="8.7265625" style="260"/>
    <col min="11009" max="11009" width="3.08984375" style="260" customWidth="1"/>
    <col min="11010" max="11010" width="15.36328125" style="260" customWidth="1"/>
    <col min="11011" max="11012" width="8.453125" style="260" customWidth="1"/>
    <col min="11013" max="11014" width="8.6328125" style="260" customWidth="1"/>
    <col min="11015" max="11015" width="16.36328125" style="260" customWidth="1"/>
    <col min="11016" max="11016" width="16.7265625" style="260" bestFit="1" customWidth="1"/>
    <col min="11017" max="11264" width="8.7265625" style="260"/>
    <col min="11265" max="11265" width="3.08984375" style="260" customWidth="1"/>
    <col min="11266" max="11266" width="15.36328125" style="260" customWidth="1"/>
    <col min="11267" max="11268" width="8.453125" style="260" customWidth="1"/>
    <col min="11269" max="11270" width="8.6328125" style="260" customWidth="1"/>
    <col min="11271" max="11271" width="16.36328125" style="260" customWidth="1"/>
    <col min="11272" max="11272" width="16.7265625" style="260" bestFit="1" customWidth="1"/>
    <col min="11273" max="11520" width="8.7265625" style="260"/>
    <col min="11521" max="11521" width="3.08984375" style="260" customWidth="1"/>
    <col min="11522" max="11522" width="15.36328125" style="260" customWidth="1"/>
    <col min="11523" max="11524" width="8.453125" style="260" customWidth="1"/>
    <col min="11525" max="11526" width="8.6328125" style="260" customWidth="1"/>
    <col min="11527" max="11527" width="16.36328125" style="260" customWidth="1"/>
    <col min="11528" max="11528" width="16.7265625" style="260" bestFit="1" customWidth="1"/>
    <col min="11529" max="11776" width="8.7265625" style="260"/>
    <col min="11777" max="11777" width="3.08984375" style="260" customWidth="1"/>
    <col min="11778" max="11778" width="15.36328125" style="260" customWidth="1"/>
    <col min="11779" max="11780" width="8.453125" style="260" customWidth="1"/>
    <col min="11781" max="11782" width="8.6328125" style="260" customWidth="1"/>
    <col min="11783" max="11783" width="16.36328125" style="260" customWidth="1"/>
    <col min="11784" max="11784" width="16.7265625" style="260" bestFit="1" customWidth="1"/>
    <col min="11785" max="12032" width="8.7265625" style="260"/>
    <col min="12033" max="12033" width="3.08984375" style="260" customWidth="1"/>
    <col min="12034" max="12034" width="15.36328125" style="260" customWidth="1"/>
    <col min="12035" max="12036" width="8.453125" style="260" customWidth="1"/>
    <col min="12037" max="12038" width="8.6328125" style="260" customWidth="1"/>
    <col min="12039" max="12039" width="16.36328125" style="260" customWidth="1"/>
    <col min="12040" max="12040" width="16.7265625" style="260" bestFit="1" customWidth="1"/>
    <col min="12041" max="12288" width="8.7265625" style="260"/>
    <col min="12289" max="12289" width="3.08984375" style="260" customWidth="1"/>
    <col min="12290" max="12290" width="15.36328125" style="260" customWidth="1"/>
    <col min="12291" max="12292" width="8.453125" style="260" customWidth="1"/>
    <col min="12293" max="12294" width="8.6328125" style="260" customWidth="1"/>
    <col min="12295" max="12295" width="16.36328125" style="260" customWidth="1"/>
    <col min="12296" max="12296" width="16.7265625" style="260" bestFit="1" customWidth="1"/>
    <col min="12297" max="12544" width="8.7265625" style="260"/>
    <col min="12545" max="12545" width="3.08984375" style="260" customWidth="1"/>
    <col min="12546" max="12546" width="15.36328125" style="260" customWidth="1"/>
    <col min="12547" max="12548" width="8.453125" style="260" customWidth="1"/>
    <col min="12549" max="12550" width="8.6328125" style="260" customWidth="1"/>
    <col min="12551" max="12551" width="16.36328125" style="260" customWidth="1"/>
    <col min="12552" max="12552" width="16.7265625" style="260" bestFit="1" customWidth="1"/>
    <col min="12553" max="12800" width="8.7265625" style="260"/>
    <col min="12801" max="12801" width="3.08984375" style="260" customWidth="1"/>
    <col min="12802" max="12802" width="15.36328125" style="260" customWidth="1"/>
    <col min="12803" max="12804" width="8.453125" style="260" customWidth="1"/>
    <col min="12805" max="12806" width="8.6328125" style="260" customWidth="1"/>
    <col min="12807" max="12807" width="16.36328125" style="260" customWidth="1"/>
    <col min="12808" max="12808" width="16.7265625" style="260" bestFit="1" customWidth="1"/>
    <col min="12809" max="13056" width="8.7265625" style="260"/>
    <col min="13057" max="13057" width="3.08984375" style="260" customWidth="1"/>
    <col min="13058" max="13058" width="15.36328125" style="260" customWidth="1"/>
    <col min="13059" max="13060" width="8.453125" style="260" customWidth="1"/>
    <col min="13061" max="13062" width="8.6328125" style="260" customWidth="1"/>
    <col min="13063" max="13063" width="16.36328125" style="260" customWidth="1"/>
    <col min="13064" max="13064" width="16.7265625" style="260" bestFit="1" customWidth="1"/>
    <col min="13065" max="13312" width="8.7265625" style="260"/>
    <col min="13313" max="13313" width="3.08984375" style="260" customWidth="1"/>
    <col min="13314" max="13314" width="15.36328125" style="260" customWidth="1"/>
    <col min="13315" max="13316" width="8.453125" style="260" customWidth="1"/>
    <col min="13317" max="13318" width="8.6328125" style="260" customWidth="1"/>
    <col min="13319" max="13319" width="16.36328125" style="260" customWidth="1"/>
    <col min="13320" max="13320" width="16.7265625" style="260" bestFit="1" customWidth="1"/>
    <col min="13321" max="13568" width="8.7265625" style="260"/>
    <col min="13569" max="13569" width="3.08984375" style="260" customWidth="1"/>
    <col min="13570" max="13570" width="15.36328125" style="260" customWidth="1"/>
    <col min="13571" max="13572" width="8.453125" style="260" customWidth="1"/>
    <col min="13573" max="13574" width="8.6328125" style="260" customWidth="1"/>
    <col min="13575" max="13575" width="16.36328125" style="260" customWidth="1"/>
    <col min="13576" max="13576" width="16.7265625" style="260" bestFit="1" customWidth="1"/>
    <col min="13577" max="13824" width="8.7265625" style="260"/>
    <col min="13825" max="13825" width="3.08984375" style="260" customWidth="1"/>
    <col min="13826" max="13826" width="15.36328125" style="260" customWidth="1"/>
    <col min="13827" max="13828" width="8.453125" style="260" customWidth="1"/>
    <col min="13829" max="13830" width="8.6328125" style="260" customWidth="1"/>
    <col min="13831" max="13831" width="16.36328125" style="260" customWidth="1"/>
    <col min="13832" max="13832" width="16.7265625" style="260" bestFit="1" customWidth="1"/>
    <col min="13833" max="14080" width="8.7265625" style="260"/>
    <col min="14081" max="14081" width="3.08984375" style="260" customWidth="1"/>
    <col min="14082" max="14082" width="15.36328125" style="260" customWidth="1"/>
    <col min="14083" max="14084" width="8.453125" style="260" customWidth="1"/>
    <col min="14085" max="14086" width="8.6328125" style="260" customWidth="1"/>
    <col min="14087" max="14087" width="16.36328125" style="260" customWidth="1"/>
    <col min="14088" max="14088" width="16.7265625" style="260" bestFit="1" customWidth="1"/>
    <col min="14089" max="14336" width="8.7265625" style="260"/>
    <col min="14337" max="14337" width="3.08984375" style="260" customWidth="1"/>
    <col min="14338" max="14338" width="15.36328125" style="260" customWidth="1"/>
    <col min="14339" max="14340" width="8.453125" style="260" customWidth="1"/>
    <col min="14341" max="14342" width="8.6328125" style="260" customWidth="1"/>
    <col min="14343" max="14343" width="16.36328125" style="260" customWidth="1"/>
    <col min="14344" max="14344" width="16.7265625" style="260" bestFit="1" customWidth="1"/>
    <col min="14345" max="14592" width="8.7265625" style="260"/>
    <col min="14593" max="14593" width="3.08984375" style="260" customWidth="1"/>
    <col min="14594" max="14594" width="15.36328125" style="260" customWidth="1"/>
    <col min="14595" max="14596" width="8.453125" style="260" customWidth="1"/>
    <col min="14597" max="14598" width="8.6328125" style="260" customWidth="1"/>
    <col min="14599" max="14599" width="16.36328125" style="260" customWidth="1"/>
    <col min="14600" max="14600" width="16.7265625" style="260" bestFit="1" customWidth="1"/>
    <col min="14601" max="14848" width="8.7265625" style="260"/>
    <col min="14849" max="14849" width="3.08984375" style="260" customWidth="1"/>
    <col min="14850" max="14850" width="15.36328125" style="260" customWidth="1"/>
    <col min="14851" max="14852" width="8.453125" style="260" customWidth="1"/>
    <col min="14853" max="14854" width="8.6328125" style="260" customWidth="1"/>
    <col min="14855" max="14855" width="16.36328125" style="260" customWidth="1"/>
    <col min="14856" max="14856" width="16.7265625" style="260" bestFit="1" customWidth="1"/>
    <col min="14857" max="15104" width="8.7265625" style="260"/>
    <col min="15105" max="15105" width="3.08984375" style="260" customWidth="1"/>
    <col min="15106" max="15106" width="15.36328125" style="260" customWidth="1"/>
    <col min="15107" max="15108" width="8.453125" style="260" customWidth="1"/>
    <col min="15109" max="15110" width="8.6328125" style="260" customWidth="1"/>
    <col min="15111" max="15111" width="16.36328125" style="260" customWidth="1"/>
    <col min="15112" max="15112" width="16.7265625" style="260" bestFit="1" customWidth="1"/>
    <col min="15113" max="15360" width="8.7265625" style="260"/>
    <col min="15361" max="15361" width="3.08984375" style="260" customWidth="1"/>
    <col min="15362" max="15362" width="15.36328125" style="260" customWidth="1"/>
    <col min="15363" max="15364" width="8.453125" style="260" customWidth="1"/>
    <col min="15365" max="15366" width="8.6328125" style="260" customWidth="1"/>
    <col min="15367" max="15367" width="16.36328125" style="260" customWidth="1"/>
    <col min="15368" max="15368" width="16.7265625" style="260" bestFit="1" customWidth="1"/>
    <col min="15369" max="15616" width="8.7265625" style="260"/>
    <col min="15617" max="15617" width="3.08984375" style="260" customWidth="1"/>
    <col min="15618" max="15618" width="15.36328125" style="260" customWidth="1"/>
    <col min="15619" max="15620" width="8.453125" style="260" customWidth="1"/>
    <col min="15621" max="15622" width="8.6328125" style="260" customWidth="1"/>
    <col min="15623" max="15623" width="16.36328125" style="260" customWidth="1"/>
    <col min="15624" max="15624" width="16.7265625" style="260" bestFit="1" customWidth="1"/>
    <col min="15625" max="15872" width="8.7265625" style="260"/>
    <col min="15873" max="15873" width="3.08984375" style="260" customWidth="1"/>
    <col min="15874" max="15874" width="15.36328125" style="260" customWidth="1"/>
    <col min="15875" max="15876" width="8.453125" style="260" customWidth="1"/>
    <col min="15877" max="15878" width="8.6328125" style="260" customWidth="1"/>
    <col min="15879" max="15879" width="16.36328125" style="260" customWidth="1"/>
    <col min="15880" max="15880" width="16.7265625" style="260" bestFit="1" customWidth="1"/>
    <col min="15881" max="16128" width="8.7265625" style="260"/>
    <col min="16129" max="16129" width="3.08984375" style="260" customWidth="1"/>
    <col min="16130" max="16130" width="15.36328125" style="260" customWidth="1"/>
    <col min="16131" max="16132" width="8.453125" style="260" customWidth="1"/>
    <col min="16133" max="16134" width="8.6328125" style="260" customWidth="1"/>
    <col min="16135" max="16135" width="16.36328125" style="260" customWidth="1"/>
    <col min="16136" max="16136" width="16.7265625" style="260" bestFit="1" customWidth="1"/>
    <col min="16137" max="16384" width="8.7265625" style="260"/>
  </cols>
  <sheetData>
    <row r="1" spans="1:10">
      <c r="A1" s="260" t="s">
        <v>1312</v>
      </c>
    </row>
    <row r="2" spans="1:10" ht="27.75" customHeight="1">
      <c r="A2" s="884"/>
      <c r="B2" s="884"/>
      <c r="H2" s="274" t="s">
        <v>165</v>
      </c>
    </row>
    <row r="3" spans="1:10" ht="56.25" customHeight="1">
      <c r="A3" s="1808" t="s">
        <v>1310</v>
      </c>
      <c r="B3" s="1808"/>
      <c r="C3" s="1808"/>
      <c r="D3" s="1808"/>
      <c r="E3" s="1808"/>
      <c r="F3" s="1808"/>
      <c r="G3" s="1808"/>
      <c r="H3" s="1808"/>
    </row>
    <row r="4" spans="1:10" ht="15" customHeight="1">
      <c r="A4" s="885"/>
      <c r="B4" s="885"/>
      <c r="C4" s="885"/>
      <c r="D4" s="885"/>
      <c r="E4" s="885"/>
      <c r="F4" s="885"/>
      <c r="G4" s="885"/>
      <c r="H4" s="885"/>
    </row>
    <row r="5" spans="1:10" ht="30" customHeight="1">
      <c r="A5" s="1809" t="s">
        <v>138</v>
      </c>
      <c r="B5" s="1809"/>
      <c r="C5" s="1809"/>
      <c r="D5" s="1810"/>
      <c r="E5" s="1811"/>
      <c r="F5" s="1811"/>
      <c r="G5" s="1811"/>
      <c r="H5" s="1812"/>
      <c r="I5" s="886"/>
      <c r="J5" s="886"/>
    </row>
    <row r="6" spans="1:10" ht="30" customHeight="1">
      <c r="A6" s="1809" t="s">
        <v>44</v>
      </c>
      <c r="B6" s="1809"/>
      <c r="C6" s="1809"/>
      <c r="D6" s="1810" t="s">
        <v>1303</v>
      </c>
      <c r="E6" s="1811"/>
      <c r="F6" s="1811"/>
      <c r="G6" s="1811"/>
      <c r="H6" s="1812"/>
      <c r="I6" s="886"/>
      <c r="J6" s="886"/>
    </row>
    <row r="7" spans="1:10" ht="15" customHeight="1">
      <c r="A7" s="885"/>
      <c r="B7" s="885"/>
      <c r="C7" s="885"/>
      <c r="D7" s="885"/>
      <c r="E7" s="885"/>
      <c r="F7" s="885"/>
      <c r="G7" s="885"/>
      <c r="H7" s="885"/>
    </row>
    <row r="8" spans="1:10" ht="17.25" customHeight="1">
      <c r="A8" s="1813"/>
      <c r="B8" s="1813"/>
      <c r="C8" s="1814" t="s">
        <v>258</v>
      </c>
      <c r="D8" s="1814"/>
      <c r="E8" s="1815" t="s">
        <v>177</v>
      </c>
      <c r="F8" s="1816"/>
      <c r="G8" s="1816"/>
      <c r="H8" s="1817"/>
    </row>
    <row r="9" spans="1:10" ht="17.25" customHeight="1">
      <c r="A9" s="1813"/>
      <c r="B9" s="1813"/>
      <c r="C9" s="1814"/>
      <c r="D9" s="1814"/>
      <c r="E9" s="1818"/>
      <c r="F9" s="1819"/>
      <c r="G9" s="1819"/>
      <c r="H9" s="1820"/>
    </row>
    <row r="10" spans="1:10" ht="17.25" customHeight="1">
      <c r="A10" s="1813"/>
      <c r="B10" s="1813"/>
      <c r="C10" s="1814"/>
      <c r="D10" s="1814"/>
      <c r="E10" s="1821"/>
      <c r="F10" s="1822"/>
      <c r="G10" s="1822"/>
      <c r="H10" s="1823"/>
    </row>
    <row r="11" spans="1:10" ht="17.25" customHeight="1">
      <c r="A11" s="887"/>
      <c r="B11" s="887"/>
      <c r="C11" s="893"/>
      <c r="D11" s="893"/>
      <c r="E11" s="890"/>
      <c r="F11" s="890"/>
      <c r="G11" s="890"/>
    </row>
    <row r="12" spans="1:10" ht="15" customHeight="1">
      <c r="A12" s="887"/>
      <c r="B12" s="887"/>
      <c r="C12" s="1795" t="s">
        <v>401</v>
      </c>
      <c r="D12" s="1796"/>
      <c r="E12" s="888"/>
      <c r="F12" s="889"/>
      <c r="G12" s="889"/>
      <c r="H12" s="584"/>
    </row>
    <row r="13" spans="1:10" ht="15" customHeight="1">
      <c r="A13" s="887"/>
      <c r="B13" s="887"/>
      <c r="C13" s="1797"/>
      <c r="D13" s="1798"/>
      <c r="E13" s="894">
        <v>1</v>
      </c>
      <c r="F13" s="260" t="s">
        <v>262</v>
      </c>
      <c r="H13" s="578"/>
    </row>
    <row r="14" spans="1:10" ht="15" customHeight="1">
      <c r="A14" s="887"/>
      <c r="B14" s="887"/>
      <c r="C14" s="1797"/>
      <c r="D14" s="1798"/>
      <c r="E14" s="894">
        <v>2</v>
      </c>
      <c r="F14" s="260" t="s">
        <v>263</v>
      </c>
      <c r="H14" s="578"/>
    </row>
    <row r="15" spans="1:10" ht="15" customHeight="1">
      <c r="A15" s="887"/>
      <c r="B15" s="887"/>
      <c r="C15" s="1797"/>
      <c r="D15" s="1798"/>
      <c r="E15" s="894">
        <v>3</v>
      </c>
      <c r="F15" s="260" t="s">
        <v>235</v>
      </c>
      <c r="H15" s="578"/>
    </row>
    <row r="16" spans="1:10" ht="15" customHeight="1">
      <c r="A16" s="887"/>
      <c r="B16" s="887"/>
      <c r="C16" s="1797"/>
      <c r="D16" s="1798"/>
      <c r="E16" s="894">
        <v>4</v>
      </c>
      <c r="F16" s="260" t="s">
        <v>212</v>
      </c>
      <c r="H16" s="578"/>
    </row>
    <row r="17" spans="1:8" ht="15" customHeight="1">
      <c r="A17" s="887"/>
      <c r="B17" s="887"/>
      <c r="C17" s="1797"/>
      <c r="D17" s="1798"/>
      <c r="E17" s="894">
        <v>5</v>
      </c>
      <c r="F17" s="260" t="s">
        <v>264</v>
      </c>
      <c r="H17" s="578"/>
    </row>
    <row r="18" spans="1:8" ht="15" customHeight="1">
      <c r="A18" s="887"/>
      <c r="B18" s="887"/>
      <c r="C18" s="1797"/>
      <c r="D18" s="1798"/>
      <c r="E18" s="894">
        <v>6</v>
      </c>
      <c r="F18" s="260" t="s">
        <v>20</v>
      </c>
      <c r="H18" s="578"/>
    </row>
    <row r="19" spans="1:8" ht="15" customHeight="1">
      <c r="A19" s="887"/>
      <c r="B19" s="887"/>
      <c r="C19" s="1797"/>
      <c r="D19" s="1798"/>
      <c r="E19" s="894">
        <v>7</v>
      </c>
      <c r="F19" s="260" t="s">
        <v>126</v>
      </c>
      <c r="H19" s="578"/>
    </row>
    <row r="20" spans="1:8" ht="15" customHeight="1">
      <c r="A20" s="887"/>
      <c r="B20" s="887"/>
      <c r="C20" s="1799"/>
      <c r="D20" s="1800"/>
      <c r="E20" s="891"/>
      <c r="F20" s="892"/>
      <c r="G20" s="892"/>
      <c r="H20" s="574"/>
    </row>
    <row r="21" spans="1:8" ht="15.75" customHeight="1"/>
    <row r="22" spans="1:8" ht="15.75" customHeight="1" thickBot="1">
      <c r="A22" s="277"/>
      <c r="B22" s="277"/>
      <c r="C22" s="277"/>
      <c r="D22" s="277"/>
      <c r="E22" s="277"/>
      <c r="F22" s="277"/>
      <c r="G22" s="277"/>
      <c r="H22" s="277"/>
    </row>
    <row r="23" spans="1:8" s="277" customFormat="1" ht="24.75" customHeight="1">
      <c r="A23" s="895"/>
      <c r="B23" s="896" t="s">
        <v>50</v>
      </c>
      <c r="C23" s="1801" t="s">
        <v>209</v>
      </c>
      <c r="D23" s="1801"/>
      <c r="E23" s="1801" t="s">
        <v>190</v>
      </c>
      <c r="F23" s="1802"/>
      <c r="G23" s="898" t="s">
        <v>276</v>
      </c>
      <c r="H23" s="878" t="s">
        <v>1306</v>
      </c>
    </row>
    <row r="24" spans="1:8" s="277" customFormat="1" ht="17.25" customHeight="1">
      <c r="A24" s="895">
        <v>1</v>
      </c>
      <c r="B24" s="896"/>
      <c r="C24" s="1803"/>
      <c r="D24" s="1804"/>
      <c r="E24" s="1801"/>
      <c r="F24" s="1802"/>
      <c r="G24" s="899"/>
      <c r="H24" s="900"/>
    </row>
    <row r="25" spans="1:8" s="277" customFormat="1" ht="17.25" customHeight="1">
      <c r="A25" s="895">
        <v>2</v>
      </c>
      <c r="B25" s="896"/>
      <c r="C25" s="1803"/>
      <c r="D25" s="1804"/>
      <c r="E25" s="1801"/>
      <c r="F25" s="1802"/>
      <c r="G25" s="899"/>
      <c r="H25" s="900"/>
    </row>
    <row r="26" spans="1:8" s="277" customFormat="1" ht="17.25" customHeight="1">
      <c r="A26" s="895">
        <v>3</v>
      </c>
      <c r="B26" s="897"/>
      <c r="C26" s="1805"/>
      <c r="D26" s="1806"/>
      <c r="E26" s="1802"/>
      <c r="F26" s="1807"/>
      <c r="G26" s="899"/>
      <c r="H26" s="900"/>
    </row>
    <row r="27" spans="1:8" s="277" customFormat="1" ht="17.25" customHeight="1">
      <c r="A27" s="895">
        <v>4</v>
      </c>
      <c r="B27" s="897"/>
      <c r="C27" s="1805"/>
      <c r="D27" s="1806"/>
      <c r="E27" s="1802"/>
      <c r="F27" s="1807"/>
      <c r="G27" s="899"/>
      <c r="H27" s="900"/>
    </row>
    <row r="28" spans="1:8" s="277" customFormat="1" ht="17.25" customHeight="1">
      <c r="A28" s="895">
        <v>5</v>
      </c>
      <c r="B28" s="897"/>
      <c r="C28" s="1805"/>
      <c r="D28" s="1806"/>
      <c r="E28" s="1802"/>
      <c r="F28" s="1807"/>
      <c r="G28" s="899"/>
      <c r="H28" s="900"/>
    </row>
    <row r="29" spans="1:8" s="277" customFormat="1" ht="17.25" customHeight="1">
      <c r="A29" s="895">
        <v>6</v>
      </c>
      <c r="B29" s="897"/>
      <c r="C29" s="1805"/>
      <c r="D29" s="1806"/>
      <c r="E29" s="1802"/>
      <c r="F29" s="1807"/>
      <c r="G29" s="899"/>
      <c r="H29" s="902"/>
    </row>
    <row r="30" spans="1:8" s="277" customFormat="1" ht="17.25" customHeight="1">
      <c r="A30" s="895">
        <v>7</v>
      </c>
      <c r="B30" s="896"/>
      <c r="C30" s="1801"/>
      <c r="D30" s="1801"/>
      <c r="E30" s="1801"/>
      <c r="F30" s="1802"/>
      <c r="G30" s="903"/>
      <c r="H30" s="902"/>
    </row>
    <row r="31" spans="1:8" s="277" customFormat="1" ht="17.25" customHeight="1">
      <c r="A31" s="895">
        <v>8</v>
      </c>
      <c r="B31" s="896"/>
      <c r="C31" s="1801"/>
      <c r="D31" s="1801"/>
      <c r="E31" s="1801"/>
      <c r="F31" s="1802"/>
      <c r="G31" s="903"/>
      <c r="H31" s="902"/>
    </row>
    <row r="32" spans="1:8" s="277" customFormat="1" ht="17.25" customHeight="1">
      <c r="A32" s="895">
        <v>9</v>
      </c>
      <c r="B32" s="896"/>
      <c r="C32" s="1801"/>
      <c r="D32" s="1801"/>
      <c r="E32" s="1801"/>
      <c r="F32" s="1802"/>
      <c r="G32" s="903"/>
      <c r="H32" s="902"/>
    </row>
    <row r="33" spans="1:8" s="277" customFormat="1" ht="17.25" customHeight="1">
      <c r="A33" s="895">
        <v>10</v>
      </c>
      <c r="B33" s="896"/>
      <c r="C33" s="1801"/>
      <c r="D33" s="1801"/>
      <c r="E33" s="1801"/>
      <c r="F33" s="1802"/>
      <c r="G33" s="903"/>
      <c r="H33" s="902"/>
    </row>
    <row r="34" spans="1:8" s="277" customFormat="1" ht="17.25" customHeight="1">
      <c r="A34" s="895">
        <v>11</v>
      </c>
      <c r="B34" s="897"/>
      <c r="C34" s="1805"/>
      <c r="D34" s="1806"/>
      <c r="E34" s="1801"/>
      <c r="F34" s="1802"/>
      <c r="G34" s="899"/>
      <c r="H34" s="900"/>
    </row>
    <row r="35" spans="1:8" s="277" customFormat="1" ht="17.25" customHeight="1">
      <c r="A35" s="895">
        <v>12</v>
      </c>
      <c r="B35" s="896"/>
      <c r="C35" s="1803"/>
      <c r="D35" s="1804"/>
      <c r="E35" s="1801"/>
      <c r="F35" s="1802"/>
      <c r="G35" s="899"/>
      <c r="H35" s="900"/>
    </row>
    <row r="36" spans="1:8" s="277" customFormat="1" ht="17.25" customHeight="1">
      <c r="A36" s="895">
        <v>13</v>
      </c>
      <c r="B36" s="897"/>
      <c r="C36" s="1805"/>
      <c r="D36" s="1806"/>
      <c r="E36" s="1802"/>
      <c r="F36" s="1807"/>
      <c r="G36" s="899"/>
      <c r="H36" s="900"/>
    </row>
    <row r="37" spans="1:8" s="277" customFormat="1" ht="17.25" customHeight="1">
      <c r="A37" s="895">
        <v>14</v>
      </c>
      <c r="B37" s="896"/>
      <c r="C37" s="1803"/>
      <c r="D37" s="1804"/>
      <c r="E37" s="1801"/>
      <c r="F37" s="1802"/>
      <c r="G37" s="899"/>
      <c r="H37" s="900"/>
    </row>
    <row r="38" spans="1:8" s="277" customFormat="1" ht="17.25" customHeight="1">
      <c r="A38" s="895">
        <v>15</v>
      </c>
      <c r="B38" s="896"/>
      <c r="C38" s="1805"/>
      <c r="D38" s="1824"/>
      <c r="E38" s="1801"/>
      <c r="F38" s="1802"/>
      <c r="G38" s="899"/>
      <c r="H38" s="902"/>
    </row>
    <row r="39" spans="1:8" s="277" customFormat="1" ht="17.25" customHeight="1">
      <c r="A39" s="895">
        <v>16</v>
      </c>
      <c r="B39" s="896"/>
      <c r="C39" s="1825"/>
      <c r="D39" s="1801"/>
      <c r="E39" s="1801"/>
      <c r="F39" s="1802"/>
      <c r="G39" s="899"/>
      <c r="H39" s="902"/>
    </row>
    <row r="40" spans="1:8" s="277" customFormat="1" ht="17.25" customHeight="1">
      <c r="A40" s="895">
        <v>17</v>
      </c>
      <c r="B40" s="896"/>
      <c r="C40" s="1801"/>
      <c r="D40" s="1801"/>
      <c r="E40" s="1801"/>
      <c r="F40" s="1802"/>
      <c r="G40" s="899"/>
      <c r="H40" s="902"/>
    </row>
    <row r="41" spans="1:8" s="277" customFormat="1" ht="17.25" customHeight="1">
      <c r="A41" s="895">
        <v>18</v>
      </c>
      <c r="B41" s="896"/>
      <c r="C41" s="1801"/>
      <c r="D41" s="1801"/>
      <c r="E41" s="1801"/>
      <c r="F41" s="1802"/>
      <c r="G41" s="899"/>
      <c r="H41" s="902"/>
    </row>
    <row r="42" spans="1:8" s="277" customFormat="1" ht="17.25" customHeight="1">
      <c r="A42" s="895">
        <v>19</v>
      </c>
      <c r="B42" s="896"/>
      <c r="C42" s="1801"/>
      <c r="D42" s="1801"/>
      <c r="E42" s="1801"/>
      <c r="F42" s="1802"/>
      <c r="G42" s="899"/>
      <c r="H42" s="902"/>
    </row>
    <row r="43" spans="1:8" s="277" customFormat="1" ht="17.25" customHeight="1" thickBot="1">
      <c r="A43" s="895">
        <v>20</v>
      </c>
      <c r="B43" s="896"/>
      <c r="C43" s="1801"/>
      <c r="D43" s="1801"/>
      <c r="E43" s="1801"/>
      <c r="F43" s="1802"/>
      <c r="G43" s="904"/>
      <c r="H43" s="902"/>
    </row>
    <row r="44" spans="1:8" ht="39.75" customHeight="1">
      <c r="A44" s="1793" t="s">
        <v>1311</v>
      </c>
      <c r="B44" s="1794"/>
      <c r="C44" s="1794"/>
      <c r="D44" s="1794"/>
      <c r="E44" s="1794"/>
      <c r="F44" s="1794"/>
      <c r="G44" s="1794"/>
      <c r="H44" s="1794"/>
    </row>
    <row r="45" spans="1:8" ht="96" customHeight="1">
      <c r="A45" s="1794"/>
      <c r="B45" s="1794"/>
      <c r="C45" s="1794"/>
      <c r="D45" s="1794"/>
      <c r="E45" s="1794"/>
      <c r="F45" s="1794"/>
      <c r="G45" s="1794"/>
      <c r="H45" s="1794"/>
    </row>
  </sheetData>
  <mergeCells count="54">
    <mergeCell ref="C39:D39"/>
    <mergeCell ref="E39:F39"/>
    <mergeCell ref="C40:D40"/>
    <mergeCell ref="E40:F40"/>
    <mergeCell ref="C41:D41"/>
    <mergeCell ref="E41:F41"/>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A3:H3"/>
    <mergeCell ref="A5:C5"/>
    <mergeCell ref="D5:H5"/>
    <mergeCell ref="C24:D24"/>
    <mergeCell ref="E24:F24"/>
    <mergeCell ref="C23:D23"/>
    <mergeCell ref="E23:F23"/>
    <mergeCell ref="A8:B8"/>
    <mergeCell ref="A6:C6"/>
    <mergeCell ref="D6:H6"/>
    <mergeCell ref="C8:D10"/>
    <mergeCell ref="E8:H10"/>
    <mergeCell ref="A9:B9"/>
    <mergeCell ref="A10:B10"/>
    <mergeCell ref="A44:H45"/>
    <mergeCell ref="C12:D20"/>
    <mergeCell ref="C42:D42"/>
    <mergeCell ref="E42:F42"/>
    <mergeCell ref="C43:D43"/>
    <mergeCell ref="E43:F43"/>
    <mergeCell ref="C25:D25"/>
    <mergeCell ref="E25:F25"/>
    <mergeCell ref="C26:D26"/>
    <mergeCell ref="E26:F26"/>
    <mergeCell ref="C27:D27"/>
    <mergeCell ref="E27:F27"/>
    <mergeCell ref="C28:D28"/>
    <mergeCell ref="E28:F28"/>
    <mergeCell ref="C29:D29"/>
    <mergeCell ref="E29:F29"/>
  </mergeCells>
  <phoneticPr fontId="5"/>
  <pageMargins left="0.7" right="0.7" top="0.75" bottom="0.75" header="0.3" footer="0.3"/>
  <pageSetup paperSize="9" scale="8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ECE8B-4AEF-4041-A550-97BBAD6F92AA}">
  <sheetPr>
    <tabColor rgb="FFFF0000"/>
  </sheetPr>
  <dimension ref="A1:H46"/>
  <sheetViews>
    <sheetView showGridLines="0" view="pageBreakPreview" zoomScaleNormal="100" zoomScaleSheetLayoutView="100" workbookViewId="0">
      <selection activeCell="K5" sqref="K5"/>
    </sheetView>
  </sheetViews>
  <sheetFormatPr defaultRowHeight="13"/>
  <cols>
    <col min="1" max="1" width="3.08984375" style="260" customWidth="1"/>
    <col min="2" max="2" width="15.36328125" style="260" customWidth="1"/>
    <col min="3" max="4" width="8.453125" style="260" customWidth="1"/>
    <col min="5" max="6" width="8.6328125" style="260" customWidth="1"/>
    <col min="7" max="7" width="19.08984375" style="260" customWidth="1"/>
    <col min="8" max="8" width="19.26953125" style="260" customWidth="1"/>
    <col min="9" max="256" width="8.7265625" style="260"/>
    <col min="257" max="257" width="3.08984375" style="260" customWidth="1"/>
    <col min="258" max="258" width="15.36328125" style="260" customWidth="1"/>
    <col min="259" max="260" width="8.453125" style="260" customWidth="1"/>
    <col min="261" max="262" width="8.6328125" style="260" customWidth="1"/>
    <col min="263" max="263" width="16.36328125" style="260" customWidth="1"/>
    <col min="264" max="264" width="16.7265625" style="260" bestFit="1" customWidth="1"/>
    <col min="265" max="512" width="8.7265625" style="260"/>
    <col min="513" max="513" width="3.08984375" style="260" customWidth="1"/>
    <col min="514" max="514" width="15.36328125" style="260" customWidth="1"/>
    <col min="515" max="516" width="8.453125" style="260" customWidth="1"/>
    <col min="517" max="518" width="8.6328125" style="260" customWidth="1"/>
    <col min="519" max="519" width="16.36328125" style="260" customWidth="1"/>
    <col min="520" max="520" width="16.7265625" style="260" bestFit="1" customWidth="1"/>
    <col min="521" max="768" width="8.7265625" style="260"/>
    <col min="769" max="769" width="3.08984375" style="260" customWidth="1"/>
    <col min="770" max="770" width="15.36328125" style="260" customWidth="1"/>
    <col min="771" max="772" width="8.453125" style="260" customWidth="1"/>
    <col min="773" max="774" width="8.6328125" style="260" customWidth="1"/>
    <col min="775" max="775" width="16.36328125" style="260" customWidth="1"/>
    <col min="776" max="776" width="16.7265625" style="260" bestFit="1" customWidth="1"/>
    <col min="777" max="1024" width="8.7265625" style="260"/>
    <col min="1025" max="1025" width="3.08984375" style="260" customWidth="1"/>
    <col min="1026" max="1026" width="15.36328125" style="260" customWidth="1"/>
    <col min="1027" max="1028" width="8.453125" style="260" customWidth="1"/>
    <col min="1029" max="1030" width="8.6328125" style="260" customWidth="1"/>
    <col min="1031" max="1031" width="16.36328125" style="260" customWidth="1"/>
    <col min="1032" max="1032" width="16.7265625" style="260" bestFit="1" customWidth="1"/>
    <col min="1033" max="1280" width="8.7265625" style="260"/>
    <col min="1281" max="1281" width="3.08984375" style="260" customWidth="1"/>
    <col min="1282" max="1282" width="15.36328125" style="260" customWidth="1"/>
    <col min="1283" max="1284" width="8.453125" style="260" customWidth="1"/>
    <col min="1285" max="1286" width="8.6328125" style="260" customWidth="1"/>
    <col min="1287" max="1287" width="16.36328125" style="260" customWidth="1"/>
    <col min="1288" max="1288" width="16.7265625" style="260" bestFit="1" customWidth="1"/>
    <col min="1289" max="1536" width="8.7265625" style="260"/>
    <col min="1537" max="1537" width="3.08984375" style="260" customWidth="1"/>
    <col min="1538" max="1538" width="15.36328125" style="260" customWidth="1"/>
    <col min="1539" max="1540" width="8.453125" style="260" customWidth="1"/>
    <col min="1541" max="1542" width="8.6328125" style="260" customWidth="1"/>
    <col min="1543" max="1543" width="16.36328125" style="260" customWidth="1"/>
    <col min="1544" max="1544" width="16.7265625" style="260" bestFit="1" customWidth="1"/>
    <col min="1545" max="1792" width="8.7265625" style="260"/>
    <col min="1793" max="1793" width="3.08984375" style="260" customWidth="1"/>
    <col min="1794" max="1794" width="15.36328125" style="260" customWidth="1"/>
    <col min="1795" max="1796" width="8.453125" style="260" customWidth="1"/>
    <col min="1797" max="1798" width="8.6328125" style="260" customWidth="1"/>
    <col min="1799" max="1799" width="16.36328125" style="260" customWidth="1"/>
    <col min="1800" max="1800" width="16.7265625" style="260" bestFit="1" customWidth="1"/>
    <col min="1801" max="2048" width="8.7265625" style="260"/>
    <col min="2049" max="2049" width="3.08984375" style="260" customWidth="1"/>
    <col min="2050" max="2050" width="15.36328125" style="260" customWidth="1"/>
    <col min="2051" max="2052" width="8.453125" style="260" customWidth="1"/>
    <col min="2053" max="2054" width="8.6328125" style="260" customWidth="1"/>
    <col min="2055" max="2055" width="16.36328125" style="260" customWidth="1"/>
    <col min="2056" max="2056" width="16.7265625" style="260" bestFit="1" customWidth="1"/>
    <col min="2057" max="2304" width="8.7265625" style="260"/>
    <col min="2305" max="2305" width="3.08984375" style="260" customWidth="1"/>
    <col min="2306" max="2306" width="15.36328125" style="260" customWidth="1"/>
    <col min="2307" max="2308" width="8.453125" style="260" customWidth="1"/>
    <col min="2309" max="2310" width="8.6328125" style="260" customWidth="1"/>
    <col min="2311" max="2311" width="16.36328125" style="260" customWidth="1"/>
    <col min="2312" max="2312" width="16.7265625" style="260" bestFit="1" customWidth="1"/>
    <col min="2313" max="2560" width="8.7265625" style="260"/>
    <col min="2561" max="2561" width="3.08984375" style="260" customWidth="1"/>
    <col min="2562" max="2562" width="15.36328125" style="260" customWidth="1"/>
    <col min="2563" max="2564" width="8.453125" style="260" customWidth="1"/>
    <col min="2565" max="2566" width="8.6328125" style="260" customWidth="1"/>
    <col min="2567" max="2567" width="16.36328125" style="260" customWidth="1"/>
    <col min="2568" max="2568" width="16.7265625" style="260" bestFit="1" customWidth="1"/>
    <col min="2569" max="2816" width="8.7265625" style="260"/>
    <col min="2817" max="2817" width="3.08984375" style="260" customWidth="1"/>
    <col min="2818" max="2818" width="15.36328125" style="260" customWidth="1"/>
    <col min="2819" max="2820" width="8.453125" style="260" customWidth="1"/>
    <col min="2821" max="2822" width="8.6328125" style="260" customWidth="1"/>
    <col min="2823" max="2823" width="16.36328125" style="260" customWidth="1"/>
    <col min="2824" max="2824" width="16.7265625" style="260" bestFit="1" customWidth="1"/>
    <col min="2825" max="3072" width="8.7265625" style="260"/>
    <col min="3073" max="3073" width="3.08984375" style="260" customWidth="1"/>
    <col min="3074" max="3074" width="15.36328125" style="260" customWidth="1"/>
    <col min="3075" max="3076" width="8.453125" style="260" customWidth="1"/>
    <col min="3077" max="3078" width="8.6328125" style="260" customWidth="1"/>
    <col min="3079" max="3079" width="16.36328125" style="260" customWidth="1"/>
    <col min="3080" max="3080" width="16.7265625" style="260" bestFit="1" customWidth="1"/>
    <col min="3081" max="3328" width="8.7265625" style="260"/>
    <col min="3329" max="3329" width="3.08984375" style="260" customWidth="1"/>
    <col min="3330" max="3330" width="15.36328125" style="260" customWidth="1"/>
    <col min="3331" max="3332" width="8.453125" style="260" customWidth="1"/>
    <col min="3333" max="3334" width="8.6328125" style="260" customWidth="1"/>
    <col min="3335" max="3335" width="16.36328125" style="260" customWidth="1"/>
    <col min="3336" max="3336" width="16.7265625" style="260" bestFit="1" customWidth="1"/>
    <col min="3337" max="3584" width="8.7265625" style="260"/>
    <col min="3585" max="3585" width="3.08984375" style="260" customWidth="1"/>
    <col min="3586" max="3586" width="15.36328125" style="260" customWidth="1"/>
    <col min="3587" max="3588" width="8.453125" style="260" customWidth="1"/>
    <col min="3589" max="3590" width="8.6328125" style="260" customWidth="1"/>
    <col min="3591" max="3591" width="16.36328125" style="260" customWidth="1"/>
    <col min="3592" max="3592" width="16.7265625" style="260" bestFit="1" customWidth="1"/>
    <col min="3593" max="3840" width="8.7265625" style="260"/>
    <col min="3841" max="3841" width="3.08984375" style="260" customWidth="1"/>
    <col min="3842" max="3842" width="15.36328125" style="260" customWidth="1"/>
    <col min="3843" max="3844" width="8.453125" style="260" customWidth="1"/>
    <col min="3845" max="3846" width="8.6328125" style="260" customWidth="1"/>
    <col min="3847" max="3847" width="16.36328125" style="260" customWidth="1"/>
    <col min="3848" max="3848" width="16.7265625" style="260" bestFit="1" customWidth="1"/>
    <col min="3849" max="4096" width="8.7265625" style="260"/>
    <col min="4097" max="4097" width="3.08984375" style="260" customWidth="1"/>
    <col min="4098" max="4098" width="15.36328125" style="260" customWidth="1"/>
    <col min="4099" max="4100" width="8.453125" style="260" customWidth="1"/>
    <col min="4101" max="4102" width="8.6328125" style="260" customWidth="1"/>
    <col min="4103" max="4103" width="16.36328125" style="260" customWidth="1"/>
    <col min="4104" max="4104" width="16.7265625" style="260" bestFit="1" customWidth="1"/>
    <col min="4105" max="4352" width="8.7265625" style="260"/>
    <col min="4353" max="4353" width="3.08984375" style="260" customWidth="1"/>
    <col min="4354" max="4354" width="15.36328125" style="260" customWidth="1"/>
    <col min="4355" max="4356" width="8.453125" style="260" customWidth="1"/>
    <col min="4357" max="4358" width="8.6328125" style="260" customWidth="1"/>
    <col min="4359" max="4359" width="16.36328125" style="260" customWidth="1"/>
    <col min="4360" max="4360" width="16.7265625" style="260" bestFit="1" customWidth="1"/>
    <col min="4361" max="4608" width="8.7265625" style="260"/>
    <col min="4609" max="4609" width="3.08984375" style="260" customWidth="1"/>
    <col min="4610" max="4610" width="15.36328125" style="260" customWidth="1"/>
    <col min="4611" max="4612" width="8.453125" style="260" customWidth="1"/>
    <col min="4613" max="4614" width="8.6328125" style="260" customWidth="1"/>
    <col min="4615" max="4615" width="16.36328125" style="260" customWidth="1"/>
    <col min="4616" max="4616" width="16.7265625" style="260" bestFit="1" customWidth="1"/>
    <col min="4617" max="4864" width="8.7265625" style="260"/>
    <col min="4865" max="4865" width="3.08984375" style="260" customWidth="1"/>
    <col min="4866" max="4866" width="15.36328125" style="260" customWidth="1"/>
    <col min="4867" max="4868" width="8.453125" style="260" customWidth="1"/>
    <col min="4869" max="4870" width="8.6328125" style="260" customWidth="1"/>
    <col min="4871" max="4871" width="16.36328125" style="260" customWidth="1"/>
    <col min="4872" max="4872" width="16.7265625" style="260" bestFit="1" customWidth="1"/>
    <col min="4873" max="5120" width="8.7265625" style="260"/>
    <col min="5121" max="5121" width="3.08984375" style="260" customWidth="1"/>
    <col min="5122" max="5122" width="15.36328125" style="260" customWidth="1"/>
    <col min="5123" max="5124" width="8.453125" style="260" customWidth="1"/>
    <col min="5125" max="5126" width="8.6328125" style="260" customWidth="1"/>
    <col min="5127" max="5127" width="16.36328125" style="260" customWidth="1"/>
    <col min="5128" max="5128" width="16.7265625" style="260" bestFit="1" customWidth="1"/>
    <col min="5129" max="5376" width="8.7265625" style="260"/>
    <col min="5377" max="5377" width="3.08984375" style="260" customWidth="1"/>
    <col min="5378" max="5378" width="15.36328125" style="260" customWidth="1"/>
    <col min="5379" max="5380" width="8.453125" style="260" customWidth="1"/>
    <col min="5381" max="5382" width="8.6328125" style="260" customWidth="1"/>
    <col min="5383" max="5383" width="16.36328125" style="260" customWidth="1"/>
    <col min="5384" max="5384" width="16.7265625" style="260" bestFit="1" customWidth="1"/>
    <col min="5385" max="5632" width="8.7265625" style="260"/>
    <col min="5633" max="5633" width="3.08984375" style="260" customWidth="1"/>
    <col min="5634" max="5634" width="15.36328125" style="260" customWidth="1"/>
    <col min="5635" max="5636" width="8.453125" style="260" customWidth="1"/>
    <col min="5637" max="5638" width="8.6328125" style="260" customWidth="1"/>
    <col min="5639" max="5639" width="16.36328125" style="260" customWidth="1"/>
    <col min="5640" max="5640" width="16.7265625" style="260" bestFit="1" customWidth="1"/>
    <col min="5641" max="5888" width="8.7265625" style="260"/>
    <col min="5889" max="5889" width="3.08984375" style="260" customWidth="1"/>
    <col min="5890" max="5890" width="15.36328125" style="260" customWidth="1"/>
    <col min="5891" max="5892" width="8.453125" style="260" customWidth="1"/>
    <col min="5893" max="5894" width="8.6328125" style="260" customWidth="1"/>
    <col min="5895" max="5895" width="16.36328125" style="260" customWidth="1"/>
    <col min="5896" max="5896" width="16.7265625" style="260" bestFit="1" customWidth="1"/>
    <col min="5897" max="6144" width="8.7265625" style="260"/>
    <col min="6145" max="6145" width="3.08984375" style="260" customWidth="1"/>
    <col min="6146" max="6146" width="15.36328125" style="260" customWidth="1"/>
    <col min="6147" max="6148" width="8.453125" style="260" customWidth="1"/>
    <col min="6149" max="6150" width="8.6328125" style="260" customWidth="1"/>
    <col min="6151" max="6151" width="16.36328125" style="260" customWidth="1"/>
    <col min="6152" max="6152" width="16.7265625" style="260" bestFit="1" customWidth="1"/>
    <col min="6153" max="6400" width="8.7265625" style="260"/>
    <col min="6401" max="6401" width="3.08984375" style="260" customWidth="1"/>
    <col min="6402" max="6402" width="15.36328125" style="260" customWidth="1"/>
    <col min="6403" max="6404" width="8.453125" style="260" customWidth="1"/>
    <col min="6405" max="6406" width="8.6328125" style="260" customWidth="1"/>
    <col min="6407" max="6407" width="16.36328125" style="260" customWidth="1"/>
    <col min="6408" max="6408" width="16.7265625" style="260" bestFit="1" customWidth="1"/>
    <col min="6409" max="6656" width="8.7265625" style="260"/>
    <col min="6657" max="6657" width="3.08984375" style="260" customWidth="1"/>
    <col min="6658" max="6658" width="15.36328125" style="260" customWidth="1"/>
    <col min="6659" max="6660" width="8.453125" style="260" customWidth="1"/>
    <col min="6661" max="6662" width="8.6328125" style="260" customWidth="1"/>
    <col min="6663" max="6663" width="16.36328125" style="260" customWidth="1"/>
    <col min="6664" max="6664" width="16.7265625" style="260" bestFit="1" customWidth="1"/>
    <col min="6665" max="6912" width="8.7265625" style="260"/>
    <col min="6913" max="6913" width="3.08984375" style="260" customWidth="1"/>
    <col min="6914" max="6914" width="15.36328125" style="260" customWidth="1"/>
    <col min="6915" max="6916" width="8.453125" style="260" customWidth="1"/>
    <col min="6917" max="6918" width="8.6328125" style="260" customWidth="1"/>
    <col min="6919" max="6919" width="16.36328125" style="260" customWidth="1"/>
    <col min="6920" max="6920" width="16.7265625" style="260" bestFit="1" customWidth="1"/>
    <col min="6921" max="7168" width="8.7265625" style="260"/>
    <col min="7169" max="7169" width="3.08984375" style="260" customWidth="1"/>
    <col min="7170" max="7170" width="15.36328125" style="260" customWidth="1"/>
    <col min="7171" max="7172" width="8.453125" style="260" customWidth="1"/>
    <col min="7173" max="7174" width="8.6328125" style="260" customWidth="1"/>
    <col min="7175" max="7175" width="16.36328125" style="260" customWidth="1"/>
    <col min="7176" max="7176" width="16.7265625" style="260" bestFit="1" customWidth="1"/>
    <col min="7177" max="7424" width="8.7265625" style="260"/>
    <col min="7425" max="7425" width="3.08984375" style="260" customWidth="1"/>
    <col min="7426" max="7426" width="15.36328125" style="260" customWidth="1"/>
    <col min="7427" max="7428" width="8.453125" style="260" customWidth="1"/>
    <col min="7429" max="7430" width="8.6328125" style="260" customWidth="1"/>
    <col min="7431" max="7431" width="16.36328125" style="260" customWidth="1"/>
    <col min="7432" max="7432" width="16.7265625" style="260" bestFit="1" customWidth="1"/>
    <col min="7433" max="7680" width="8.7265625" style="260"/>
    <col min="7681" max="7681" width="3.08984375" style="260" customWidth="1"/>
    <col min="7682" max="7682" width="15.36328125" style="260" customWidth="1"/>
    <col min="7683" max="7684" width="8.453125" style="260" customWidth="1"/>
    <col min="7685" max="7686" width="8.6328125" style="260" customWidth="1"/>
    <col min="7687" max="7687" width="16.36328125" style="260" customWidth="1"/>
    <col min="7688" max="7688" width="16.7265625" style="260" bestFit="1" customWidth="1"/>
    <col min="7689" max="7936" width="8.7265625" style="260"/>
    <col min="7937" max="7937" width="3.08984375" style="260" customWidth="1"/>
    <col min="7938" max="7938" width="15.36328125" style="260" customWidth="1"/>
    <col min="7939" max="7940" width="8.453125" style="260" customWidth="1"/>
    <col min="7941" max="7942" width="8.6328125" style="260" customWidth="1"/>
    <col min="7943" max="7943" width="16.36328125" style="260" customWidth="1"/>
    <col min="7944" max="7944" width="16.7265625" style="260" bestFit="1" customWidth="1"/>
    <col min="7945" max="8192" width="8.7265625" style="260"/>
    <col min="8193" max="8193" width="3.08984375" style="260" customWidth="1"/>
    <col min="8194" max="8194" width="15.36328125" style="260" customWidth="1"/>
    <col min="8195" max="8196" width="8.453125" style="260" customWidth="1"/>
    <col min="8197" max="8198" width="8.6328125" style="260" customWidth="1"/>
    <col min="8199" max="8199" width="16.36328125" style="260" customWidth="1"/>
    <col min="8200" max="8200" width="16.7265625" style="260" bestFit="1" customWidth="1"/>
    <col min="8201" max="8448" width="8.7265625" style="260"/>
    <col min="8449" max="8449" width="3.08984375" style="260" customWidth="1"/>
    <col min="8450" max="8450" width="15.36328125" style="260" customWidth="1"/>
    <col min="8451" max="8452" width="8.453125" style="260" customWidth="1"/>
    <col min="8453" max="8454" width="8.6328125" style="260" customWidth="1"/>
    <col min="8455" max="8455" width="16.36328125" style="260" customWidth="1"/>
    <col min="8456" max="8456" width="16.7265625" style="260" bestFit="1" customWidth="1"/>
    <col min="8457" max="8704" width="8.7265625" style="260"/>
    <col min="8705" max="8705" width="3.08984375" style="260" customWidth="1"/>
    <col min="8706" max="8706" width="15.36328125" style="260" customWidth="1"/>
    <col min="8707" max="8708" width="8.453125" style="260" customWidth="1"/>
    <col min="8709" max="8710" width="8.6328125" style="260" customWidth="1"/>
    <col min="8711" max="8711" width="16.36328125" style="260" customWidth="1"/>
    <col min="8712" max="8712" width="16.7265625" style="260" bestFit="1" customWidth="1"/>
    <col min="8713" max="8960" width="8.7265625" style="260"/>
    <col min="8961" max="8961" width="3.08984375" style="260" customWidth="1"/>
    <col min="8962" max="8962" width="15.36328125" style="260" customWidth="1"/>
    <col min="8963" max="8964" width="8.453125" style="260" customWidth="1"/>
    <col min="8965" max="8966" width="8.6328125" style="260" customWidth="1"/>
    <col min="8967" max="8967" width="16.36328125" style="260" customWidth="1"/>
    <col min="8968" max="8968" width="16.7265625" style="260" bestFit="1" customWidth="1"/>
    <col min="8969" max="9216" width="8.7265625" style="260"/>
    <col min="9217" max="9217" width="3.08984375" style="260" customWidth="1"/>
    <col min="9218" max="9218" width="15.36328125" style="260" customWidth="1"/>
    <col min="9219" max="9220" width="8.453125" style="260" customWidth="1"/>
    <col min="9221" max="9222" width="8.6328125" style="260" customWidth="1"/>
    <col min="9223" max="9223" width="16.36328125" style="260" customWidth="1"/>
    <col min="9224" max="9224" width="16.7265625" style="260" bestFit="1" customWidth="1"/>
    <col min="9225" max="9472" width="8.7265625" style="260"/>
    <col min="9473" max="9473" width="3.08984375" style="260" customWidth="1"/>
    <col min="9474" max="9474" width="15.36328125" style="260" customWidth="1"/>
    <col min="9475" max="9476" width="8.453125" style="260" customWidth="1"/>
    <col min="9477" max="9478" width="8.6328125" style="260" customWidth="1"/>
    <col min="9479" max="9479" width="16.36328125" style="260" customWidth="1"/>
    <col min="9480" max="9480" width="16.7265625" style="260" bestFit="1" customWidth="1"/>
    <col min="9481" max="9728" width="8.7265625" style="260"/>
    <col min="9729" max="9729" width="3.08984375" style="260" customWidth="1"/>
    <col min="9730" max="9730" width="15.36328125" style="260" customWidth="1"/>
    <col min="9731" max="9732" width="8.453125" style="260" customWidth="1"/>
    <col min="9733" max="9734" width="8.6328125" style="260" customWidth="1"/>
    <col min="9735" max="9735" width="16.36328125" style="260" customWidth="1"/>
    <col min="9736" max="9736" width="16.7265625" style="260" bestFit="1" customWidth="1"/>
    <col min="9737" max="9984" width="8.7265625" style="260"/>
    <col min="9985" max="9985" width="3.08984375" style="260" customWidth="1"/>
    <col min="9986" max="9986" width="15.36328125" style="260" customWidth="1"/>
    <col min="9987" max="9988" width="8.453125" style="260" customWidth="1"/>
    <col min="9989" max="9990" width="8.6328125" style="260" customWidth="1"/>
    <col min="9991" max="9991" width="16.36328125" style="260" customWidth="1"/>
    <col min="9992" max="9992" width="16.7265625" style="260" bestFit="1" customWidth="1"/>
    <col min="9993" max="10240" width="8.7265625" style="260"/>
    <col min="10241" max="10241" width="3.08984375" style="260" customWidth="1"/>
    <col min="10242" max="10242" width="15.36328125" style="260" customWidth="1"/>
    <col min="10243" max="10244" width="8.453125" style="260" customWidth="1"/>
    <col min="10245" max="10246" width="8.6328125" style="260" customWidth="1"/>
    <col min="10247" max="10247" width="16.36328125" style="260" customWidth="1"/>
    <col min="10248" max="10248" width="16.7265625" style="260" bestFit="1" customWidth="1"/>
    <col min="10249" max="10496" width="8.7265625" style="260"/>
    <col min="10497" max="10497" width="3.08984375" style="260" customWidth="1"/>
    <col min="10498" max="10498" width="15.36328125" style="260" customWidth="1"/>
    <col min="10499" max="10500" width="8.453125" style="260" customWidth="1"/>
    <col min="10501" max="10502" width="8.6328125" style="260" customWidth="1"/>
    <col min="10503" max="10503" width="16.36328125" style="260" customWidth="1"/>
    <col min="10504" max="10504" width="16.7265625" style="260" bestFit="1" customWidth="1"/>
    <col min="10505" max="10752" width="8.7265625" style="260"/>
    <col min="10753" max="10753" width="3.08984375" style="260" customWidth="1"/>
    <col min="10754" max="10754" width="15.36328125" style="260" customWidth="1"/>
    <col min="10755" max="10756" width="8.453125" style="260" customWidth="1"/>
    <col min="10757" max="10758" width="8.6328125" style="260" customWidth="1"/>
    <col min="10759" max="10759" width="16.36328125" style="260" customWidth="1"/>
    <col min="10760" max="10760" width="16.7265625" style="260" bestFit="1" customWidth="1"/>
    <col min="10761" max="11008" width="8.7265625" style="260"/>
    <col min="11009" max="11009" width="3.08984375" style="260" customWidth="1"/>
    <col min="11010" max="11010" width="15.36328125" style="260" customWidth="1"/>
    <col min="11011" max="11012" width="8.453125" style="260" customWidth="1"/>
    <col min="11013" max="11014" width="8.6328125" style="260" customWidth="1"/>
    <col min="11015" max="11015" width="16.36328125" style="260" customWidth="1"/>
    <col min="11016" max="11016" width="16.7265625" style="260" bestFit="1" customWidth="1"/>
    <col min="11017" max="11264" width="8.7265625" style="260"/>
    <col min="11265" max="11265" width="3.08984375" style="260" customWidth="1"/>
    <col min="11266" max="11266" width="15.36328125" style="260" customWidth="1"/>
    <col min="11267" max="11268" width="8.453125" style="260" customWidth="1"/>
    <col min="11269" max="11270" width="8.6328125" style="260" customWidth="1"/>
    <col min="11271" max="11271" width="16.36328125" style="260" customWidth="1"/>
    <col min="11272" max="11272" width="16.7265625" style="260" bestFit="1" customWidth="1"/>
    <col min="11273" max="11520" width="8.7265625" style="260"/>
    <col min="11521" max="11521" width="3.08984375" style="260" customWidth="1"/>
    <col min="11522" max="11522" width="15.36328125" style="260" customWidth="1"/>
    <col min="11523" max="11524" width="8.453125" style="260" customWidth="1"/>
    <col min="11525" max="11526" width="8.6328125" style="260" customWidth="1"/>
    <col min="11527" max="11527" width="16.36328125" style="260" customWidth="1"/>
    <col min="11528" max="11528" width="16.7265625" style="260" bestFit="1" customWidth="1"/>
    <col min="11529" max="11776" width="8.7265625" style="260"/>
    <col min="11777" max="11777" width="3.08984375" style="260" customWidth="1"/>
    <col min="11778" max="11778" width="15.36328125" style="260" customWidth="1"/>
    <col min="11779" max="11780" width="8.453125" style="260" customWidth="1"/>
    <col min="11781" max="11782" width="8.6328125" style="260" customWidth="1"/>
    <col min="11783" max="11783" width="16.36328125" style="260" customWidth="1"/>
    <col min="11784" max="11784" width="16.7265625" style="260" bestFit="1" customWidth="1"/>
    <col min="11785" max="12032" width="8.7265625" style="260"/>
    <col min="12033" max="12033" width="3.08984375" style="260" customWidth="1"/>
    <col min="12034" max="12034" width="15.36328125" style="260" customWidth="1"/>
    <col min="12035" max="12036" width="8.453125" style="260" customWidth="1"/>
    <col min="12037" max="12038" width="8.6328125" style="260" customWidth="1"/>
    <col min="12039" max="12039" width="16.36328125" style="260" customWidth="1"/>
    <col min="12040" max="12040" width="16.7265625" style="260" bestFit="1" customWidth="1"/>
    <col min="12041" max="12288" width="8.7265625" style="260"/>
    <col min="12289" max="12289" width="3.08984375" style="260" customWidth="1"/>
    <col min="12290" max="12290" width="15.36328125" style="260" customWidth="1"/>
    <col min="12291" max="12292" width="8.453125" style="260" customWidth="1"/>
    <col min="12293" max="12294" width="8.6328125" style="260" customWidth="1"/>
    <col min="12295" max="12295" width="16.36328125" style="260" customWidth="1"/>
    <col min="12296" max="12296" width="16.7265625" style="260" bestFit="1" customWidth="1"/>
    <col min="12297" max="12544" width="8.7265625" style="260"/>
    <col min="12545" max="12545" width="3.08984375" style="260" customWidth="1"/>
    <col min="12546" max="12546" width="15.36328125" style="260" customWidth="1"/>
    <col min="12547" max="12548" width="8.453125" style="260" customWidth="1"/>
    <col min="12549" max="12550" width="8.6328125" style="260" customWidth="1"/>
    <col min="12551" max="12551" width="16.36328125" style="260" customWidth="1"/>
    <col min="12552" max="12552" width="16.7265625" style="260" bestFit="1" customWidth="1"/>
    <col min="12553" max="12800" width="8.7265625" style="260"/>
    <col min="12801" max="12801" width="3.08984375" style="260" customWidth="1"/>
    <col min="12802" max="12802" width="15.36328125" style="260" customWidth="1"/>
    <col min="12803" max="12804" width="8.453125" style="260" customWidth="1"/>
    <col min="12805" max="12806" width="8.6328125" style="260" customWidth="1"/>
    <col min="12807" max="12807" width="16.36328125" style="260" customWidth="1"/>
    <col min="12808" max="12808" width="16.7265625" style="260" bestFit="1" customWidth="1"/>
    <col min="12809" max="13056" width="8.7265625" style="260"/>
    <col min="13057" max="13057" width="3.08984375" style="260" customWidth="1"/>
    <col min="13058" max="13058" width="15.36328125" style="260" customWidth="1"/>
    <col min="13059" max="13060" width="8.453125" style="260" customWidth="1"/>
    <col min="13061" max="13062" width="8.6328125" style="260" customWidth="1"/>
    <col min="13063" max="13063" width="16.36328125" style="260" customWidth="1"/>
    <col min="13064" max="13064" width="16.7265625" style="260" bestFit="1" customWidth="1"/>
    <col min="13065" max="13312" width="8.7265625" style="260"/>
    <col min="13313" max="13313" width="3.08984375" style="260" customWidth="1"/>
    <col min="13314" max="13314" width="15.36328125" style="260" customWidth="1"/>
    <col min="13315" max="13316" width="8.453125" style="260" customWidth="1"/>
    <col min="13317" max="13318" width="8.6328125" style="260" customWidth="1"/>
    <col min="13319" max="13319" width="16.36328125" style="260" customWidth="1"/>
    <col min="13320" max="13320" width="16.7265625" style="260" bestFit="1" customWidth="1"/>
    <col min="13321" max="13568" width="8.7265625" style="260"/>
    <col min="13569" max="13569" width="3.08984375" style="260" customWidth="1"/>
    <col min="13570" max="13570" width="15.36328125" style="260" customWidth="1"/>
    <col min="13571" max="13572" width="8.453125" style="260" customWidth="1"/>
    <col min="13573" max="13574" width="8.6328125" style="260" customWidth="1"/>
    <col min="13575" max="13575" width="16.36328125" style="260" customWidth="1"/>
    <col min="13576" max="13576" width="16.7265625" style="260" bestFit="1" customWidth="1"/>
    <col min="13577" max="13824" width="8.7265625" style="260"/>
    <col min="13825" max="13825" width="3.08984375" style="260" customWidth="1"/>
    <col min="13826" max="13826" width="15.36328125" style="260" customWidth="1"/>
    <col min="13827" max="13828" width="8.453125" style="260" customWidth="1"/>
    <col min="13829" max="13830" width="8.6328125" style="260" customWidth="1"/>
    <col min="13831" max="13831" width="16.36328125" style="260" customWidth="1"/>
    <col min="13832" max="13832" width="16.7265625" style="260" bestFit="1" customWidth="1"/>
    <col min="13833" max="14080" width="8.7265625" style="260"/>
    <col min="14081" max="14081" width="3.08984375" style="260" customWidth="1"/>
    <col min="14082" max="14082" width="15.36328125" style="260" customWidth="1"/>
    <col min="14083" max="14084" width="8.453125" style="260" customWidth="1"/>
    <col min="14085" max="14086" width="8.6328125" style="260" customWidth="1"/>
    <col min="14087" max="14087" width="16.36328125" style="260" customWidth="1"/>
    <col min="14088" max="14088" width="16.7265625" style="260" bestFit="1" customWidth="1"/>
    <col min="14089" max="14336" width="8.7265625" style="260"/>
    <col min="14337" max="14337" width="3.08984375" style="260" customWidth="1"/>
    <col min="14338" max="14338" width="15.36328125" style="260" customWidth="1"/>
    <col min="14339" max="14340" width="8.453125" style="260" customWidth="1"/>
    <col min="14341" max="14342" width="8.6328125" style="260" customWidth="1"/>
    <col min="14343" max="14343" width="16.36328125" style="260" customWidth="1"/>
    <col min="14344" max="14344" width="16.7265625" style="260" bestFit="1" customWidth="1"/>
    <col min="14345" max="14592" width="8.7265625" style="260"/>
    <col min="14593" max="14593" width="3.08984375" style="260" customWidth="1"/>
    <col min="14594" max="14594" width="15.36328125" style="260" customWidth="1"/>
    <col min="14595" max="14596" width="8.453125" style="260" customWidth="1"/>
    <col min="14597" max="14598" width="8.6328125" style="260" customWidth="1"/>
    <col min="14599" max="14599" width="16.36328125" style="260" customWidth="1"/>
    <col min="14600" max="14600" width="16.7265625" style="260" bestFit="1" customWidth="1"/>
    <col min="14601" max="14848" width="8.7265625" style="260"/>
    <col min="14849" max="14849" width="3.08984375" style="260" customWidth="1"/>
    <col min="14850" max="14850" width="15.36328125" style="260" customWidth="1"/>
    <col min="14851" max="14852" width="8.453125" style="260" customWidth="1"/>
    <col min="14853" max="14854" width="8.6328125" style="260" customWidth="1"/>
    <col min="14855" max="14855" width="16.36328125" style="260" customWidth="1"/>
    <col min="14856" max="14856" width="16.7265625" style="260" bestFit="1" customWidth="1"/>
    <col min="14857" max="15104" width="8.7265625" style="260"/>
    <col min="15105" max="15105" width="3.08984375" style="260" customWidth="1"/>
    <col min="15106" max="15106" width="15.36328125" style="260" customWidth="1"/>
    <col min="15107" max="15108" width="8.453125" style="260" customWidth="1"/>
    <col min="15109" max="15110" width="8.6328125" style="260" customWidth="1"/>
    <col min="15111" max="15111" width="16.36328125" style="260" customWidth="1"/>
    <col min="15112" max="15112" width="16.7265625" style="260" bestFit="1" customWidth="1"/>
    <col min="15113" max="15360" width="8.7265625" style="260"/>
    <col min="15361" max="15361" width="3.08984375" style="260" customWidth="1"/>
    <col min="15362" max="15362" width="15.36328125" style="260" customWidth="1"/>
    <col min="15363" max="15364" width="8.453125" style="260" customWidth="1"/>
    <col min="15365" max="15366" width="8.6328125" style="260" customWidth="1"/>
    <col min="15367" max="15367" width="16.36328125" style="260" customWidth="1"/>
    <col min="15368" max="15368" width="16.7265625" style="260" bestFit="1" customWidth="1"/>
    <col min="15369" max="15616" width="8.7265625" style="260"/>
    <col min="15617" max="15617" width="3.08984375" style="260" customWidth="1"/>
    <col min="15618" max="15618" width="15.36328125" style="260" customWidth="1"/>
    <col min="15619" max="15620" width="8.453125" style="260" customWidth="1"/>
    <col min="15621" max="15622" width="8.6328125" style="260" customWidth="1"/>
    <col min="15623" max="15623" width="16.36328125" style="260" customWidth="1"/>
    <col min="15624" max="15624" width="16.7265625" style="260" bestFit="1" customWidth="1"/>
    <col min="15625" max="15872" width="8.7265625" style="260"/>
    <col min="15873" max="15873" width="3.08984375" style="260" customWidth="1"/>
    <col min="15874" max="15874" width="15.36328125" style="260" customWidth="1"/>
    <col min="15875" max="15876" width="8.453125" style="260" customWidth="1"/>
    <col min="15877" max="15878" width="8.6328125" style="260" customWidth="1"/>
    <col min="15879" max="15879" width="16.36328125" style="260" customWidth="1"/>
    <col min="15880" max="15880" width="16.7265625" style="260" bestFit="1" customWidth="1"/>
    <col min="15881" max="16128" width="8.7265625" style="260"/>
    <col min="16129" max="16129" width="3.08984375" style="260" customWidth="1"/>
    <col min="16130" max="16130" width="15.36328125" style="260" customWidth="1"/>
    <col min="16131" max="16132" width="8.453125" style="260" customWidth="1"/>
    <col min="16133" max="16134" width="8.6328125" style="260" customWidth="1"/>
    <col min="16135" max="16135" width="16.36328125" style="260" customWidth="1"/>
    <col min="16136" max="16136" width="16.7265625" style="260" bestFit="1" customWidth="1"/>
    <col min="16137" max="16384" width="8.7265625" style="260"/>
  </cols>
  <sheetData>
    <row r="1" spans="1:8">
      <c r="A1" s="260" t="s">
        <v>1317</v>
      </c>
    </row>
    <row r="2" spans="1:8" ht="21.75" customHeight="1">
      <c r="A2" s="884"/>
      <c r="B2" s="884"/>
      <c r="H2" s="274" t="s">
        <v>165</v>
      </c>
    </row>
    <row r="3" spans="1:8" ht="56.25" customHeight="1">
      <c r="A3" s="1808" t="s">
        <v>1313</v>
      </c>
      <c r="B3" s="1808"/>
      <c r="C3" s="1808"/>
      <c r="D3" s="1808"/>
      <c r="E3" s="1808"/>
      <c r="F3" s="1808"/>
      <c r="G3" s="1808"/>
      <c r="H3" s="1808"/>
    </row>
    <row r="4" spans="1:8" ht="15" customHeight="1">
      <c r="A4" s="885"/>
      <c r="B4" s="885"/>
      <c r="C4" s="885"/>
      <c r="D4" s="885"/>
      <c r="E4" s="885"/>
      <c r="F4" s="885"/>
      <c r="G4" s="885"/>
      <c r="H4" s="885"/>
    </row>
    <row r="5" spans="1:8" ht="30" customHeight="1">
      <c r="A5" s="1809" t="s">
        <v>138</v>
      </c>
      <c r="B5" s="1809"/>
      <c r="C5" s="1809"/>
      <c r="D5" s="1810"/>
      <c r="E5" s="1811"/>
      <c r="F5" s="1811"/>
      <c r="G5" s="1811"/>
      <c r="H5" s="1812"/>
    </row>
    <row r="6" spans="1:8" ht="30" customHeight="1">
      <c r="A6" s="1809" t="s">
        <v>44</v>
      </c>
      <c r="B6" s="1809"/>
      <c r="C6" s="1809"/>
      <c r="D6" s="1810" t="s">
        <v>1303</v>
      </c>
      <c r="E6" s="1811"/>
      <c r="F6" s="1811"/>
      <c r="G6" s="1811"/>
      <c r="H6" s="1812"/>
    </row>
    <row r="7" spans="1:8" ht="15" customHeight="1">
      <c r="A7" s="885"/>
      <c r="B7" s="885"/>
      <c r="C7" s="885"/>
      <c r="D7" s="885"/>
      <c r="E7" s="885"/>
      <c r="F7" s="885"/>
      <c r="G7" s="885"/>
      <c r="H7" s="885"/>
    </row>
    <row r="8" spans="1:8" ht="17.25" customHeight="1">
      <c r="A8" s="1813"/>
      <c r="B8" s="1813"/>
      <c r="C8" s="1814" t="s">
        <v>258</v>
      </c>
      <c r="D8" s="1814"/>
      <c r="E8" s="1815" t="s">
        <v>177</v>
      </c>
      <c r="F8" s="1816"/>
      <c r="G8" s="1816"/>
      <c r="H8" s="1817"/>
    </row>
    <row r="9" spans="1:8" ht="17.25" customHeight="1">
      <c r="A9" s="1813"/>
      <c r="B9" s="1813"/>
      <c r="C9" s="1814"/>
      <c r="D9" s="1814"/>
      <c r="E9" s="1818"/>
      <c r="F9" s="1819"/>
      <c r="G9" s="1819"/>
      <c r="H9" s="1820"/>
    </row>
    <row r="10" spans="1:8" ht="17.25" customHeight="1">
      <c r="A10" s="1813"/>
      <c r="B10" s="1813"/>
      <c r="C10" s="1814"/>
      <c r="D10" s="1814"/>
      <c r="E10" s="1821"/>
      <c r="F10" s="1822"/>
      <c r="G10" s="1822"/>
      <c r="H10" s="1823"/>
    </row>
    <row r="11" spans="1:8" ht="17.25" customHeight="1">
      <c r="A11" s="887"/>
      <c r="B11" s="887"/>
      <c r="C11" s="893"/>
      <c r="D11" s="893"/>
      <c r="E11" s="890"/>
      <c r="F11" s="890"/>
      <c r="G11" s="890"/>
    </row>
    <row r="12" spans="1:8" ht="12.75" customHeight="1">
      <c r="A12" s="887"/>
      <c r="B12" s="1826" t="s">
        <v>401</v>
      </c>
      <c r="C12" s="1795" t="s">
        <v>1314</v>
      </c>
      <c r="D12" s="1829"/>
      <c r="E12" s="1796"/>
      <c r="F12" s="889"/>
      <c r="G12" s="889"/>
      <c r="H12" s="905"/>
    </row>
    <row r="13" spans="1:8" ht="12.75" customHeight="1">
      <c r="A13" s="887"/>
      <c r="B13" s="1827"/>
      <c r="C13" s="1797"/>
      <c r="D13" s="1830"/>
      <c r="E13" s="1798"/>
      <c r="F13" s="906">
        <v>1</v>
      </c>
      <c r="G13" s="277" t="s">
        <v>238</v>
      </c>
      <c r="H13" s="907"/>
    </row>
    <row r="14" spans="1:8" ht="12.75" customHeight="1">
      <c r="A14" s="887"/>
      <c r="B14" s="1827"/>
      <c r="C14" s="1797"/>
      <c r="D14" s="1830"/>
      <c r="E14" s="1798"/>
      <c r="F14" s="906">
        <v>2</v>
      </c>
      <c r="G14" s="277" t="s">
        <v>282</v>
      </c>
      <c r="H14" s="907"/>
    </row>
    <row r="15" spans="1:8" ht="12.75" customHeight="1">
      <c r="A15" s="887"/>
      <c r="B15" s="1827"/>
      <c r="C15" s="1797"/>
      <c r="D15" s="1830"/>
      <c r="E15" s="1798"/>
      <c r="F15" s="906">
        <v>3</v>
      </c>
      <c r="G15" s="277" t="s">
        <v>191</v>
      </c>
      <c r="H15" s="907"/>
    </row>
    <row r="16" spans="1:8" ht="12.75" customHeight="1">
      <c r="A16" s="887"/>
      <c r="B16" s="1827"/>
      <c r="C16" s="1797"/>
      <c r="D16" s="1830"/>
      <c r="E16" s="1798"/>
      <c r="F16" s="906">
        <v>4</v>
      </c>
      <c r="G16" s="277" t="s">
        <v>285</v>
      </c>
      <c r="H16" s="907"/>
    </row>
    <row r="17" spans="1:8" ht="12.75" customHeight="1">
      <c r="A17" s="887"/>
      <c r="B17" s="1827"/>
      <c r="C17" s="1797"/>
      <c r="D17" s="1830"/>
      <c r="E17" s="1798"/>
      <c r="F17" s="906">
        <v>5</v>
      </c>
      <c r="G17" s="277" t="s">
        <v>286</v>
      </c>
      <c r="H17" s="907"/>
    </row>
    <row r="18" spans="1:8" ht="12.75" customHeight="1">
      <c r="A18" s="887"/>
      <c r="B18" s="1827"/>
      <c r="C18" s="1797"/>
      <c r="D18" s="1830"/>
      <c r="E18" s="1798"/>
      <c r="F18" s="906">
        <v>6</v>
      </c>
      <c r="G18" s="277" t="s">
        <v>281</v>
      </c>
      <c r="H18" s="907"/>
    </row>
    <row r="19" spans="1:8" ht="12.75" customHeight="1">
      <c r="A19" s="887"/>
      <c r="B19" s="1827"/>
      <c r="C19" s="1797"/>
      <c r="D19" s="1830"/>
      <c r="E19" s="1798"/>
      <c r="F19" s="906">
        <v>7</v>
      </c>
      <c r="G19" s="277" t="s">
        <v>283</v>
      </c>
      <c r="H19" s="907"/>
    </row>
    <row r="20" spans="1:8" ht="12.75" customHeight="1">
      <c r="A20" s="887"/>
      <c r="B20" s="1827"/>
      <c r="C20" s="1797"/>
      <c r="D20" s="1830"/>
      <c r="E20" s="1798"/>
      <c r="F20" s="906">
        <v>8</v>
      </c>
      <c r="G20" s="277" t="s">
        <v>5</v>
      </c>
      <c r="H20" s="907"/>
    </row>
    <row r="21" spans="1:8" ht="12.75" customHeight="1">
      <c r="A21" s="887"/>
      <c r="B21" s="1827"/>
      <c r="C21" s="1799"/>
      <c r="D21" s="1831"/>
      <c r="E21" s="1800"/>
      <c r="F21" s="892"/>
      <c r="G21" s="892"/>
      <c r="H21" s="908"/>
    </row>
    <row r="22" spans="1:8" ht="47.25" customHeight="1">
      <c r="B22" s="1828"/>
      <c r="C22" s="1832" t="s">
        <v>1315</v>
      </c>
      <c r="D22" s="1833"/>
      <c r="E22" s="1833"/>
      <c r="F22" s="1833"/>
      <c r="G22" s="1833"/>
      <c r="H22" s="1834"/>
    </row>
    <row r="23" spans="1:8" ht="15.75" customHeight="1" thickBot="1">
      <c r="A23" s="277"/>
      <c r="B23" s="277"/>
      <c r="C23" s="277"/>
      <c r="D23" s="277"/>
      <c r="E23" s="277"/>
      <c r="F23" s="277"/>
      <c r="G23" s="277"/>
      <c r="H23" s="277"/>
    </row>
    <row r="24" spans="1:8" s="277" customFormat="1" ht="24.75" customHeight="1">
      <c r="A24" s="895"/>
      <c r="B24" s="896" t="s">
        <v>50</v>
      </c>
      <c r="C24" s="1801" t="s">
        <v>209</v>
      </c>
      <c r="D24" s="1801"/>
      <c r="E24" s="1801" t="s">
        <v>190</v>
      </c>
      <c r="F24" s="1802"/>
      <c r="G24" s="898" t="s">
        <v>276</v>
      </c>
      <c r="H24" s="878" t="s">
        <v>1306</v>
      </c>
    </row>
    <row r="25" spans="1:8" s="277" customFormat="1" ht="17.25" customHeight="1">
      <c r="A25" s="895">
        <v>1</v>
      </c>
      <c r="B25" s="896"/>
      <c r="C25" s="1803"/>
      <c r="D25" s="1804"/>
      <c r="E25" s="1801"/>
      <c r="F25" s="1802"/>
      <c r="G25" s="899"/>
      <c r="H25" s="900"/>
    </row>
    <row r="26" spans="1:8" s="277" customFormat="1" ht="17.25" customHeight="1">
      <c r="A26" s="895">
        <v>2</v>
      </c>
      <c r="B26" s="896"/>
      <c r="C26" s="1803"/>
      <c r="D26" s="1804"/>
      <c r="E26" s="1801"/>
      <c r="F26" s="1802"/>
      <c r="G26" s="899"/>
      <c r="H26" s="900"/>
    </row>
    <row r="27" spans="1:8" s="277" customFormat="1" ht="17.25" customHeight="1">
      <c r="A27" s="895">
        <v>3</v>
      </c>
      <c r="B27" s="897"/>
      <c r="C27" s="1805"/>
      <c r="D27" s="1806"/>
      <c r="E27" s="1802"/>
      <c r="F27" s="1807"/>
      <c r="G27" s="899"/>
      <c r="H27" s="900"/>
    </row>
    <row r="28" spans="1:8" s="277" customFormat="1" ht="17.25" customHeight="1">
      <c r="A28" s="895">
        <v>4</v>
      </c>
      <c r="B28" s="897"/>
      <c r="C28" s="1805"/>
      <c r="D28" s="1806"/>
      <c r="E28" s="1802"/>
      <c r="F28" s="1807"/>
      <c r="G28" s="899"/>
      <c r="H28" s="900"/>
    </row>
    <row r="29" spans="1:8" s="277" customFormat="1" ht="17.25" customHeight="1">
      <c r="A29" s="895">
        <v>5</v>
      </c>
      <c r="B29" s="897"/>
      <c r="C29" s="1805"/>
      <c r="D29" s="1806"/>
      <c r="E29" s="1802"/>
      <c r="F29" s="1807"/>
      <c r="G29" s="899"/>
      <c r="H29" s="900"/>
    </row>
    <row r="30" spans="1:8" s="277" customFormat="1" ht="17.25" customHeight="1">
      <c r="A30" s="895">
        <v>6</v>
      </c>
      <c r="B30" s="897"/>
      <c r="C30" s="1805"/>
      <c r="D30" s="1806"/>
      <c r="E30" s="1802"/>
      <c r="F30" s="1807"/>
      <c r="G30" s="899"/>
      <c r="H30" s="902"/>
    </row>
    <row r="31" spans="1:8" s="277" customFormat="1" ht="17.25" customHeight="1">
      <c r="A31" s="895">
        <v>7</v>
      </c>
      <c r="B31" s="896"/>
      <c r="C31" s="1801"/>
      <c r="D31" s="1801"/>
      <c r="E31" s="1801"/>
      <c r="F31" s="1802"/>
      <c r="G31" s="903"/>
      <c r="H31" s="902"/>
    </row>
    <row r="32" spans="1:8" s="277" customFormat="1" ht="17.25" customHeight="1">
      <c r="A32" s="895">
        <v>8</v>
      </c>
      <c r="B32" s="896"/>
      <c r="C32" s="1801"/>
      <c r="D32" s="1801"/>
      <c r="E32" s="1801"/>
      <c r="F32" s="1802"/>
      <c r="G32" s="903"/>
      <c r="H32" s="902"/>
    </row>
    <row r="33" spans="1:8" s="277" customFormat="1" ht="17.25" customHeight="1">
      <c r="A33" s="895">
        <v>9</v>
      </c>
      <c r="B33" s="896"/>
      <c r="C33" s="1801"/>
      <c r="D33" s="1801"/>
      <c r="E33" s="1801"/>
      <c r="F33" s="1802"/>
      <c r="G33" s="903"/>
      <c r="H33" s="902"/>
    </row>
    <row r="34" spans="1:8" s="277" customFormat="1" ht="17.25" customHeight="1">
      <c r="A34" s="895">
        <v>10</v>
      </c>
      <c r="B34" s="896"/>
      <c r="C34" s="1801"/>
      <c r="D34" s="1801"/>
      <c r="E34" s="1801"/>
      <c r="F34" s="1802"/>
      <c r="G34" s="903"/>
      <c r="H34" s="902"/>
    </row>
    <row r="35" spans="1:8" s="277" customFormat="1" ht="17.25" customHeight="1">
      <c r="A35" s="895">
        <v>11</v>
      </c>
      <c r="B35" s="897"/>
      <c r="C35" s="1805"/>
      <c r="D35" s="1806"/>
      <c r="E35" s="1801"/>
      <c r="F35" s="1802"/>
      <c r="G35" s="899"/>
      <c r="H35" s="900"/>
    </row>
    <row r="36" spans="1:8" s="277" customFormat="1" ht="17.25" customHeight="1">
      <c r="A36" s="895">
        <v>12</v>
      </c>
      <c r="B36" s="896"/>
      <c r="C36" s="1803"/>
      <c r="D36" s="1804"/>
      <c r="E36" s="1801"/>
      <c r="F36" s="1802"/>
      <c r="G36" s="899"/>
      <c r="H36" s="900"/>
    </row>
    <row r="37" spans="1:8" s="277" customFormat="1" ht="17.25" customHeight="1">
      <c r="A37" s="895">
        <v>13</v>
      </c>
      <c r="B37" s="897"/>
      <c r="C37" s="1805"/>
      <c r="D37" s="1806"/>
      <c r="E37" s="1802"/>
      <c r="F37" s="1807"/>
      <c r="G37" s="899"/>
      <c r="H37" s="900"/>
    </row>
    <row r="38" spans="1:8" s="277" customFormat="1" ht="17.25" customHeight="1">
      <c r="A38" s="895">
        <v>14</v>
      </c>
      <c r="B38" s="896"/>
      <c r="C38" s="1803"/>
      <c r="D38" s="1804"/>
      <c r="E38" s="1801"/>
      <c r="F38" s="1802"/>
      <c r="G38" s="899"/>
      <c r="H38" s="900"/>
    </row>
    <row r="39" spans="1:8" s="277" customFormat="1" ht="17.25" customHeight="1">
      <c r="A39" s="895">
        <v>15</v>
      </c>
      <c r="B39" s="896"/>
      <c r="C39" s="1805"/>
      <c r="D39" s="1824"/>
      <c r="E39" s="1801"/>
      <c r="F39" s="1802"/>
      <c r="G39" s="899"/>
      <c r="H39" s="902"/>
    </row>
    <row r="40" spans="1:8" s="277" customFormat="1" ht="17.25" customHeight="1">
      <c r="A40" s="895">
        <v>16</v>
      </c>
      <c r="B40" s="896"/>
      <c r="C40" s="1825"/>
      <c r="D40" s="1801"/>
      <c r="E40" s="1801"/>
      <c r="F40" s="1802"/>
      <c r="G40" s="899"/>
      <c r="H40" s="902"/>
    </row>
    <row r="41" spans="1:8" s="277" customFormat="1" ht="17.25" customHeight="1">
      <c r="A41" s="895">
        <v>17</v>
      </c>
      <c r="B41" s="896"/>
      <c r="C41" s="1801"/>
      <c r="D41" s="1801"/>
      <c r="E41" s="1801"/>
      <c r="F41" s="1802"/>
      <c r="G41" s="899"/>
      <c r="H41" s="902"/>
    </row>
    <row r="42" spans="1:8" s="277" customFormat="1" ht="17.25" customHeight="1">
      <c r="A42" s="895">
        <v>18</v>
      </c>
      <c r="B42" s="896"/>
      <c r="C42" s="1801"/>
      <c r="D42" s="1801"/>
      <c r="E42" s="1801"/>
      <c r="F42" s="1802"/>
      <c r="G42" s="899"/>
      <c r="H42" s="902"/>
    </row>
    <row r="43" spans="1:8" s="277" customFormat="1" ht="17.25" customHeight="1">
      <c r="A43" s="895">
        <v>19</v>
      </c>
      <c r="B43" s="896"/>
      <c r="C43" s="1801"/>
      <c r="D43" s="1801"/>
      <c r="E43" s="1801"/>
      <c r="F43" s="1802"/>
      <c r="G43" s="899"/>
      <c r="H43" s="902"/>
    </row>
    <row r="44" spans="1:8" s="277" customFormat="1" ht="17.25" customHeight="1" thickBot="1">
      <c r="A44" s="895">
        <v>20</v>
      </c>
      <c r="B44" s="896"/>
      <c r="C44" s="1801"/>
      <c r="D44" s="1801"/>
      <c r="E44" s="1801"/>
      <c r="F44" s="1802"/>
      <c r="G44" s="904"/>
      <c r="H44" s="902"/>
    </row>
    <row r="45" spans="1:8" ht="39.75" customHeight="1">
      <c r="A45" s="1793" t="s">
        <v>1316</v>
      </c>
      <c r="B45" s="1794"/>
      <c r="C45" s="1794"/>
      <c r="D45" s="1794"/>
      <c r="E45" s="1794"/>
      <c r="F45" s="1794"/>
      <c r="G45" s="1794"/>
      <c r="H45" s="1794"/>
    </row>
    <row r="46" spans="1:8" ht="129" customHeight="1">
      <c r="A46" s="1794"/>
      <c r="B46" s="1794"/>
      <c r="C46" s="1794"/>
      <c r="D46" s="1794"/>
      <c r="E46" s="1794"/>
      <c r="F46" s="1794"/>
      <c r="G46" s="1794"/>
      <c r="H46" s="1794"/>
    </row>
  </sheetData>
  <mergeCells count="56">
    <mergeCell ref="C43:D43"/>
    <mergeCell ref="E43:F43"/>
    <mergeCell ref="C36:D36"/>
    <mergeCell ref="E36:F36"/>
    <mergeCell ref="C37:D37"/>
    <mergeCell ref="E37:F37"/>
    <mergeCell ref="C41:D41"/>
    <mergeCell ref="E41:F41"/>
    <mergeCell ref="C38:D38"/>
    <mergeCell ref="E38:F38"/>
    <mergeCell ref="C39:D39"/>
    <mergeCell ref="E39:F39"/>
    <mergeCell ref="C40:D40"/>
    <mergeCell ref="E40:F40"/>
    <mergeCell ref="C33:D33"/>
    <mergeCell ref="E33:F33"/>
    <mergeCell ref="C34:D34"/>
    <mergeCell ref="E34:F34"/>
    <mergeCell ref="C35:D35"/>
    <mergeCell ref="E35:F35"/>
    <mergeCell ref="C30:D30"/>
    <mergeCell ref="E30:F30"/>
    <mergeCell ref="C31:D31"/>
    <mergeCell ref="E31:F31"/>
    <mergeCell ref="C32:D32"/>
    <mergeCell ref="E32:F32"/>
    <mergeCell ref="A3:H3"/>
    <mergeCell ref="A5:C5"/>
    <mergeCell ref="C24:D24"/>
    <mergeCell ref="E24:F24"/>
    <mergeCell ref="C25:D25"/>
    <mergeCell ref="E25:F25"/>
    <mergeCell ref="D5:H5"/>
    <mergeCell ref="A6:C6"/>
    <mergeCell ref="D6:H6"/>
    <mergeCell ref="A8:B8"/>
    <mergeCell ref="C8:D10"/>
    <mergeCell ref="E8:H10"/>
    <mergeCell ref="A9:B9"/>
    <mergeCell ref="A10:B10"/>
    <mergeCell ref="C44:D44"/>
    <mergeCell ref="E44:F44"/>
    <mergeCell ref="A45:H46"/>
    <mergeCell ref="B12:B22"/>
    <mergeCell ref="C12:E21"/>
    <mergeCell ref="C22:H22"/>
    <mergeCell ref="C42:D42"/>
    <mergeCell ref="E42:F42"/>
    <mergeCell ref="C26:D26"/>
    <mergeCell ref="E26:F26"/>
    <mergeCell ref="C27:D27"/>
    <mergeCell ref="E27:F27"/>
    <mergeCell ref="C28:D28"/>
    <mergeCell ref="E28:F28"/>
    <mergeCell ref="C29:D29"/>
    <mergeCell ref="E29:F29"/>
  </mergeCells>
  <phoneticPr fontId="5"/>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V53"/>
  <sheetViews>
    <sheetView showGridLines="0" view="pageBreakPreview" zoomScaleSheetLayoutView="100" workbookViewId="0">
      <selection activeCell="A3" sqref="A3:H3"/>
    </sheetView>
  </sheetViews>
  <sheetFormatPr defaultRowHeight="13"/>
  <cols>
    <col min="1" max="1" width="6.81640625" style="8" customWidth="1"/>
    <col min="2" max="6" width="14.36328125" style="8" customWidth="1"/>
    <col min="7" max="7" width="19" style="8" customWidth="1"/>
    <col min="8" max="8" width="8" style="8" customWidth="1"/>
    <col min="9" max="256" width="9" style="8" bestFit="1" customWidth="1"/>
  </cols>
  <sheetData>
    <row r="1" spans="1:10" ht="14.25" customHeight="1">
      <c r="A1" s="8" t="s">
        <v>561</v>
      </c>
      <c r="G1" s="1835"/>
      <c r="H1" s="1835"/>
      <c r="I1" s="1835"/>
      <c r="J1" s="1835"/>
    </row>
    <row r="2" spans="1:10" ht="39" customHeight="1">
      <c r="G2" s="1847" t="s">
        <v>37</v>
      </c>
      <c r="H2" s="1847"/>
    </row>
    <row r="3" spans="1:10" ht="24" customHeight="1">
      <c r="A3" s="1836" t="s">
        <v>1318</v>
      </c>
      <c r="B3" s="1836"/>
      <c r="C3" s="1836"/>
      <c r="D3" s="1836"/>
      <c r="E3" s="1836"/>
      <c r="F3" s="1836"/>
      <c r="G3" s="1836"/>
      <c r="H3" s="1836"/>
      <c r="I3" s="94"/>
    </row>
    <row r="5" spans="1:10" ht="27" customHeight="1">
      <c r="A5" s="1837" t="s">
        <v>364</v>
      </c>
      <c r="B5" s="1838"/>
      <c r="C5" s="1838"/>
      <c r="D5" s="1838"/>
      <c r="E5" s="1838"/>
      <c r="F5" s="1839"/>
      <c r="G5" s="1840"/>
      <c r="H5" s="1841"/>
    </row>
    <row r="6" spans="1:10" ht="27" customHeight="1">
      <c r="A6" s="1842" t="s">
        <v>1224</v>
      </c>
      <c r="B6" s="1843"/>
      <c r="C6" s="1843"/>
      <c r="D6" s="1843"/>
      <c r="E6" s="1843"/>
      <c r="F6" s="1844"/>
      <c r="G6" s="1845"/>
      <c r="H6" s="1846"/>
    </row>
    <row r="7" spans="1:10" ht="27" customHeight="1" thickBot="1">
      <c r="A7" s="1848" t="s">
        <v>1223</v>
      </c>
      <c r="B7" s="1849"/>
      <c r="C7" s="1849"/>
      <c r="D7" s="1849"/>
      <c r="E7" s="1849"/>
      <c r="F7" s="1850"/>
      <c r="G7" s="1851"/>
      <c r="H7" s="1852"/>
    </row>
    <row r="8" spans="1:10" ht="19.5" customHeight="1" thickTop="1" thickBot="1">
      <c r="A8" s="1853"/>
      <c r="B8" s="1853"/>
      <c r="C8" s="1853"/>
      <c r="D8" s="1853"/>
      <c r="E8" s="1853"/>
      <c r="F8" s="1853"/>
      <c r="G8" s="1853"/>
      <c r="H8" s="1853"/>
    </row>
    <row r="9" spans="1:10" ht="27.75" customHeight="1" thickTop="1" thickBot="1">
      <c r="A9" s="1854" t="s">
        <v>204</v>
      </c>
      <c r="B9" s="1855"/>
      <c r="C9" s="1855"/>
      <c r="D9" s="1855"/>
      <c r="E9" s="1855"/>
      <c r="F9" s="1856"/>
      <c r="G9" s="1857" t="s">
        <v>141</v>
      </c>
      <c r="H9" s="1858"/>
    </row>
    <row r="10" spans="1:10" ht="27.75" customHeight="1" thickTop="1">
      <c r="A10" s="84">
        <v>1</v>
      </c>
      <c r="B10" s="1859"/>
      <c r="C10" s="1860"/>
      <c r="D10" s="1860"/>
      <c r="E10" s="1860"/>
      <c r="F10" s="1861"/>
      <c r="G10" s="1859"/>
      <c r="H10" s="1862"/>
    </row>
    <row r="11" spans="1:10" ht="27.75" customHeight="1">
      <c r="A11" s="85">
        <v>2</v>
      </c>
      <c r="B11" s="1863"/>
      <c r="C11" s="1864"/>
      <c r="D11" s="1864"/>
      <c r="E11" s="1864"/>
      <c r="F11" s="1865"/>
      <c r="G11" s="1863"/>
      <c r="H11" s="1866"/>
    </row>
    <row r="12" spans="1:10" ht="27.75" customHeight="1">
      <c r="A12" s="85">
        <v>3</v>
      </c>
      <c r="B12" s="1863"/>
      <c r="C12" s="1864"/>
      <c r="D12" s="1864"/>
      <c r="E12" s="1864"/>
      <c r="F12" s="1865"/>
      <c r="G12" s="1863"/>
      <c r="H12" s="1866"/>
    </row>
    <row r="13" spans="1:10" ht="27.75" customHeight="1">
      <c r="A13" s="85">
        <v>4</v>
      </c>
      <c r="B13" s="1863"/>
      <c r="C13" s="1864"/>
      <c r="D13" s="1864"/>
      <c r="E13" s="1864"/>
      <c r="F13" s="1865"/>
      <c r="G13" s="1863"/>
      <c r="H13" s="1866"/>
    </row>
    <row r="14" spans="1:10" ht="27.75" customHeight="1">
      <c r="A14" s="85">
        <v>5</v>
      </c>
      <c r="B14" s="1863"/>
      <c r="C14" s="1864"/>
      <c r="D14" s="1864"/>
      <c r="E14" s="1864"/>
      <c r="F14" s="1865"/>
      <c r="G14" s="1863"/>
      <c r="H14" s="1866"/>
    </row>
    <row r="15" spans="1:10" ht="27.75" customHeight="1">
      <c r="A15" s="85">
        <v>6</v>
      </c>
      <c r="B15" s="1867"/>
      <c r="C15" s="1868"/>
      <c r="D15" s="1868"/>
      <c r="E15" s="1868"/>
      <c r="F15" s="1869"/>
      <c r="G15" s="1867"/>
      <c r="H15" s="1870"/>
    </row>
    <row r="16" spans="1:10" ht="27.75" customHeight="1">
      <c r="A16" s="85">
        <v>7</v>
      </c>
      <c r="B16" s="1867"/>
      <c r="C16" s="1868"/>
      <c r="D16" s="1868"/>
      <c r="E16" s="1868"/>
      <c r="F16" s="1869"/>
      <c r="G16" s="1867"/>
      <c r="H16" s="1870"/>
    </row>
    <row r="17" spans="1:8" ht="27.75" customHeight="1">
      <c r="A17" s="85">
        <v>8</v>
      </c>
      <c r="B17" s="1867"/>
      <c r="C17" s="1868"/>
      <c r="D17" s="1868"/>
      <c r="E17" s="1868"/>
      <c r="F17" s="1869"/>
      <c r="G17" s="1867"/>
      <c r="H17" s="1870"/>
    </row>
    <row r="18" spans="1:8" ht="27.75" customHeight="1">
      <c r="A18" s="85">
        <v>9</v>
      </c>
      <c r="B18" s="1867"/>
      <c r="C18" s="1868"/>
      <c r="D18" s="1868"/>
      <c r="E18" s="1868"/>
      <c r="F18" s="1869"/>
      <c r="G18" s="1867"/>
      <c r="H18" s="1870"/>
    </row>
    <row r="19" spans="1:8" ht="27.75" customHeight="1" thickBot="1">
      <c r="A19" s="86">
        <v>10</v>
      </c>
      <c r="B19" s="1871"/>
      <c r="C19" s="1872"/>
      <c r="D19" s="1872"/>
      <c r="E19" s="1872"/>
      <c r="F19" s="1873"/>
      <c r="G19" s="1871"/>
      <c r="H19" s="1874"/>
    </row>
    <row r="20" spans="1:8" ht="27.75" customHeight="1" thickTop="1" thickBot="1">
      <c r="A20" s="87" t="s">
        <v>68</v>
      </c>
      <c r="B20" s="1875" t="s">
        <v>31</v>
      </c>
      <c r="C20" s="1876"/>
      <c r="D20" s="1876"/>
      <c r="E20" s="1876"/>
      <c r="F20" s="1877"/>
      <c r="G20" s="92"/>
      <c r="H20" s="93" t="s">
        <v>179</v>
      </c>
    </row>
    <row r="22" spans="1:8" ht="27.75" customHeight="1" thickTop="1">
      <c r="A22" s="1878" t="s">
        <v>365</v>
      </c>
      <c r="B22" s="1879"/>
      <c r="C22" s="1879"/>
      <c r="D22" s="1879"/>
      <c r="E22" s="1879"/>
      <c r="F22" s="1880"/>
      <c r="G22" s="1881" t="s">
        <v>141</v>
      </c>
      <c r="H22" s="1882"/>
    </row>
    <row r="23" spans="1:8" ht="27.75" customHeight="1">
      <c r="A23" s="85">
        <v>1</v>
      </c>
      <c r="B23" s="1863"/>
      <c r="C23" s="1864"/>
      <c r="D23" s="1864"/>
      <c r="E23" s="1864"/>
      <c r="F23" s="1865"/>
      <c r="G23" s="1863"/>
      <c r="H23" s="1866"/>
    </row>
    <row r="24" spans="1:8" ht="27.75" customHeight="1">
      <c r="A24" s="85">
        <v>2</v>
      </c>
      <c r="B24" s="1863"/>
      <c r="C24" s="1864"/>
      <c r="D24" s="1864"/>
      <c r="E24" s="1864"/>
      <c r="F24" s="1865"/>
      <c r="G24" s="1863"/>
      <c r="H24" s="1866"/>
    </row>
    <row r="25" spans="1:8" ht="27.75" customHeight="1">
      <c r="A25" s="85">
        <v>3</v>
      </c>
      <c r="B25" s="1883"/>
      <c r="C25" s="1884"/>
      <c r="D25" s="1884"/>
      <c r="E25" s="1884"/>
      <c r="F25" s="1885"/>
      <c r="G25" s="1883"/>
      <c r="H25" s="1886"/>
    </row>
    <row r="26" spans="1:8" ht="27.75" customHeight="1">
      <c r="A26" s="85">
        <v>4</v>
      </c>
      <c r="B26" s="1883"/>
      <c r="C26" s="1884"/>
      <c r="D26" s="1884"/>
      <c r="E26" s="1884"/>
      <c r="F26" s="1885"/>
      <c r="G26" s="1883"/>
      <c r="H26" s="1886"/>
    </row>
    <row r="27" spans="1:8" ht="27.75" customHeight="1" thickBot="1">
      <c r="A27" s="88">
        <v>5</v>
      </c>
      <c r="B27" s="1871"/>
      <c r="C27" s="1872"/>
      <c r="D27" s="1872"/>
      <c r="E27" s="1872"/>
      <c r="F27" s="1873"/>
      <c r="G27" s="1871"/>
      <c r="H27" s="1874"/>
    </row>
    <row r="28" spans="1:8" ht="27.75" customHeight="1" thickTop="1" thickBot="1">
      <c r="A28" s="89" t="s">
        <v>68</v>
      </c>
      <c r="B28" s="1875" t="s">
        <v>221</v>
      </c>
      <c r="C28" s="1876"/>
      <c r="D28" s="1876"/>
      <c r="E28" s="1876"/>
      <c r="F28" s="1877"/>
      <c r="H28" s="92" t="s">
        <v>214</v>
      </c>
    </row>
    <row r="29" spans="1:8" ht="14" thickTop="1" thickBot="1"/>
    <row r="30" spans="1:8" ht="13.5" customHeight="1" thickTop="1">
      <c r="B30" s="1889" t="s">
        <v>201</v>
      </c>
      <c r="C30" s="1890"/>
      <c r="D30" s="1890"/>
      <c r="E30" s="1891"/>
      <c r="F30" s="1895" t="s">
        <v>131</v>
      </c>
      <c r="G30" s="1897"/>
      <c r="H30" s="1897" t="s">
        <v>73</v>
      </c>
    </row>
    <row r="31" spans="1:8" ht="13.5" customHeight="1" thickBot="1">
      <c r="B31" s="1892"/>
      <c r="C31" s="1893"/>
      <c r="D31" s="1893"/>
      <c r="E31" s="1894"/>
      <c r="F31" s="1896"/>
      <c r="G31" s="1898"/>
      <c r="H31" s="1898"/>
    </row>
    <row r="32" spans="1:8" ht="13.5" thickTop="1"/>
    <row r="33" spans="1:8" ht="30.5" customHeight="1">
      <c r="A33" s="1887" t="s">
        <v>197</v>
      </c>
      <c r="B33" s="1887"/>
      <c r="C33" s="1887"/>
      <c r="D33" s="1887"/>
      <c r="E33" s="1887"/>
      <c r="F33" s="1887"/>
      <c r="G33" s="1887"/>
      <c r="H33" s="1887"/>
    </row>
    <row r="34" spans="1:8" ht="30.5" customHeight="1">
      <c r="A34" s="1888" t="s">
        <v>1225</v>
      </c>
      <c r="B34" s="1888"/>
      <c r="C34" s="1888"/>
      <c r="D34" s="1888"/>
      <c r="E34" s="1888"/>
      <c r="F34" s="1888"/>
      <c r="G34" s="1888"/>
      <c r="H34" s="1888"/>
    </row>
    <row r="35" spans="1:8" ht="30.5" customHeight="1">
      <c r="A35" s="90" t="s">
        <v>241</v>
      </c>
      <c r="B35" s="90"/>
      <c r="C35" s="90"/>
      <c r="D35" s="90"/>
      <c r="E35" s="90"/>
      <c r="F35" s="90"/>
      <c r="G35" s="90"/>
      <c r="H35" s="90"/>
    </row>
    <row r="36" spans="1:8" ht="30.5" customHeight="1">
      <c r="A36" s="90" t="s">
        <v>1319</v>
      </c>
      <c r="B36" s="90"/>
      <c r="C36" s="90"/>
      <c r="D36" s="90"/>
      <c r="E36" s="90"/>
      <c r="F36" s="90"/>
      <c r="G36" s="90"/>
      <c r="H36" s="90"/>
    </row>
    <row r="37" spans="1:8" ht="30.5" customHeight="1">
      <c r="A37" s="90" t="s">
        <v>320</v>
      </c>
      <c r="B37" s="90"/>
      <c r="C37" s="90"/>
      <c r="D37" s="90"/>
      <c r="E37" s="90"/>
      <c r="F37" s="90"/>
      <c r="G37" s="90"/>
      <c r="H37" s="90"/>
    </row>
    <row r="38" spans="1:8">
      <c r="A38" s="91"/>
      <c r="B38" s="91"/>
      <c r="C38" s="91"/>
      <c r="D38" s="91"/>
      <c r="E38" s="91"/>
      <c r="F38" s="91"/>
      <c r="G38" s="91"/>
      <c r="H38" s="91"/>
    </row>
    <row r="39" spans="1:8">
      <c r="A39" s="91"/>
      <c r="B39" s="91"/>
      <c r="C39" s="91"/>
      <c r="D39" s="91"/>
      <c r="E39" s="91"/>
      <c r="F39" s="91"/>
      <c r="G39" s="91"/>
      <c r="H39" s="91"/>
    </row>
    <row r="40" spans="1:8">
      <c r="A40" s="91"/>
      <c r="B40" s="91"/>
      <c r="C40" s="91"/>
      <c r="D40" s="91"/>
      <c r="E40" s="91"/>
      <c r="F40" s="91"/>
      <c r="G40" s="91"/>
      <c r="H40" s="91"/>
    </row>
    <row r="41" spans="1:8">
      <c r="A41" s="91"/>
      <c r="B41" s="91"/>
      <c r="C41" s="91"/>
      <c r="D41" s="91"/>
      <c r="E41" s="91"/>
      <c r="F41" s="91"/>
      <c r="G41" s="91"/>
      <c r="H41" s="91"/>
    </row>
    <row r="42" spans="1:8">
      <c r="A42" s="91"/>
      <c r="B42" s="91"/>
      <c r="C42" s="91"/>
      <c r="D42" s="91"/>
      <c r="E42" s="91"/>
      <c r="F42" s="91"/>
      <c r="G42" s="91"/>
      <c r="H42" s="91"/>
    </row>
    <row r="43" spans="1:8">
      <c r="A43" s="91"/>
      <c r="B43" s="91"/>
      <c r="C43" s="91"/>
      <c r="D43" s="91"/>
      <c r="E43" s="91"/>
      <c r="F43" s="91"/>
      <c r="G43" s="91"/>
      <c r="H43" s="91"/>
    </row>
    <row r="44" spans="1:8">
      <c r="A44" s="91"/>
      <c r="B44" s="91"/>
      <c r="C44" s="91"/>
      <c r="D44" s="91"/>
      <c r="E44" s="91"/>
      <c r="F44" s="91"/>
      <c r="G44" s="91"/>
      <c r="H44" s="91"/>
    </row>
    <row r="53" ht="6.75" customHeight="1"/>
  </sheetData>
  <mergeCells count="52">
    <mergeCell ref="A33:H33"/>
    <mergeCell ref="A34:H34"/>
    <mergeCell ref="B30:E31"/>
    <mergeCell ref="F30:F31"/>
    <mergeCell ref="G30:G31"/>
    <mergeCell ref="H30:H31"/>
    <mergeCell ref="B26:F26"/>
    <mergeCell ref="G26:H26"/>
    <mergeCell ref="B27:F27"/>
    <mergeCell ref="G27:H27"/>
    <mergeCell ref="B28:F28"/>
    <mergeCell ref="B23:F23"/>
    <mergeCell ref="G23:H23"/>
    <mergeCell ref="B24:F24"/>
    <mergeCell ref="G24:H24"/>
    <mergeCell ref="B25:F25"/>
    <mergeCell ref="G25:H25"/>
    <mergeCell ref="B19:F19"/>
    <mergeCell ref="G19:H19"/>
    <mergeCell ref="B20:F20"/>
    <mergeCell ref="A22:F22"/>
    <mergeCell ref="G22:H22"/>
    <mergeCell ref="B16:F16"/>
    <mergeCell ref="G16:H16"/>
    <mergeCell ref="B17:F17"/>
    <mergeCell ref="G17:H17"/>
    <mergeCell ref="B18:F18"/>
    <mergeCell ref="G18:H18"/>
    <mergeCell ref="B13:F13"/>
    <mergeCell ref="G13:H13"/>
    <mergeCell ref="B14:F14"/>
    <mergeCell ref="G14:H14"/>
    <mergeCell ref="B15:F15"/>
    <mergeCell ref="G15:H15"/>
    <mergeCell ref="B10:F10"/>
    <mergeCell ref="G10:H10"/>
    <mergeCell ref="B11:F11"/>
    <mergeCell ref="G11:H11"/>
    <mergeCell ref="B12:F12"/>
    <mergeCell ref="G12:H12"/>
    <mergeCell ref="A7:F7"/>
    <mergeCell ref="G7:H7"/>
    <mergeCell ref="A8:H8"/>
    <mergeCell ref="A9:F9"/>
    <mergeCell ref="G9:H9"/>
    <mergeCell ref="G1:J1"/>
    <mergeCell ref="A3:H3"/>
    <mergeCell ref="A5:F5"/>
    <mergeCell ref="G5:H5"/>
    <mergeCell ref="A6:F6"/>
    <mergeCell ref="G6:H6"/>
    <mergeCell ref="G2:H2"/>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V44"/>
  <sheetViews>
    <sheetView showGridLines="0" view="pageBreakPreview" topLeftCell="A10" zoomScale="60" zoomScaleNormal="100" workbookViewId="0">
      <selection activeCell="P13" sqref="P13"/>
    </sheetView>
  </sheetViews>
  <sheetFormatPr defaultRowHeight="13"/>
  <cols>
    <col min="1" max="1" width="6.81640625" style="8" customWidth="1"/>
    <col min="2" max="6" width="12.81640625" style="8" customWidth="1"/>
    <col min="7" max="7" width="17.81640625" style="8" customWidth="1"/>
    <col min="8" max="8" width="6.453125" style="8" customWidth="1"/>
    <col min="9" max="11" width="9" style="8" bestFit="1" customWidth="1"/>
    <col min="12" max="12" width="9.7265625" style="8" customWidth="1"/>
    <col min="13" max="256" width="9" style="8" bestFit="1" customWidth="1"/>
  </cols>
  <sheetData>
    <row r="1" spans="1:10" ht="27.75" customHeight="1">
      <c r="A1" s="8" t="s">
        <v>561</v>
      </c>
      <c r="G1" s="1835"/>
      <c r="H1" s="1835"/>
      <c r="I1" s="1835"/>
      <c r="J1" s="1835"/>
    </row>
    <row r="2" spans="1:10" ht="39" customHeight="1">
      <c r="G2" s="8" t="s">
        <v>82</v>
      </c>
    </row>
    <row r="3" spans="1:10" ht="24" customHeight="1">
      <c r="A3" s="1836" t="s">
        <v>1318</v>
      </c>
      <c r="B3" s="1836"/>
      <c r="C3" s="1836"/>
      <c r="D3" s="1836"/>
      <c r="E3" s="1836"/>
      <c r="F3" s="1836"/>
      <c r="G3" s="1836"/>
      <c r="H3" s="1836"/>
      <c r="I3" s="94"/>
    </row>
    <row r="5" spans="1:10" ht="27" customHeight="1">
      <c r="A5" s="1899" t="s">
        <v>364</v>
      </c>
      <c r="B5" s="1900"/>
      <c r="C5" s="1900"/>
      <c r="D5" s="1900"/>
      <c r="E5" s="1900"/>
      <c r="F5" s="1900"/>
      <c r="G5" s="1901" t="s">
        <v>338</v>
      </c>
      <c r="H5" s="1902"/>
    </row>
    <row r="6" spans="1:10" ht="27" customHeight="1">
      <c r="A6" s="1903" t="s">
        <v>1224</v>
      </c>
      <c r="B6" s="1904"/>
      <c r="C6" s="1904"/>
      <c r="D6" s="1904"/>
      <c r="E6" s="1904"/>
      <c r="F6" s="1905"/>
      <c r="G6" s="1906" t="s">
        <v>167</v>
      </c>
      <c r="H6" s="1907"/>
    </row>
    <row r="7" spans="1:10" ht="27" customHeight="1">
      <c r="A7" s="1908" t="s">
        <v>1223</v>
      </c>
      <c r="B7" s="1909"/>
      <c r="C7" s="1909"/>
      <c r="D7" s="1909"/>
      <c r="E7" s="1909"/>
      <c r="F7" s="1910"/>
      <c r="G7" s="1911" t="s">
        <v>77</v>
      </c>
      <c r="H7" s="1912"/>
    </row>
    <row r="8" spans="1:10" ht="19.5" customHeight="1">
      <c r="A8" s="1913"/>
      <c r="B8" s="1913"/>
      <c r="C8" s="1913"/>
      <c r="D8" s="1913"/>
      <c r="E8" s="1913"/>
      <c r="F8" s="1913"/>
      <c r="G8" s="1913"/>
      <c r="H8" s="1913"/>
    </row>
    <row r="9" spans="1:10" ht="23.25" customHeight="1">
      <c r="A9" s="1914" t="s">
        <v>204</v>
      </c>
      <c r="B9" s="1915"/>
      <c r="C9" s="1915"/>
      <c r="D9" s="1915"/>
      <c r="E9" s="1915"/>
      <c r="F9" s="1915"/>
      <c r="G9" s="1915" t="s">
        <v>141</v>
      </c>
      <c r="H9" s="1916"/>
    </row>
    <row r="10" spans="1:10" ht="18.75" customHeight="1">
      <c r="A10" s="84">
        <v>1</v>
      </c>
      <c r="B10" s="1917" t="s">
        <v>292</v>
      </c>
      <c r="C10" s="1917"/>
      <c r="D10" s="1917"/>
      <c r="E10" s="1917"/>
      <c r="F10" s="1917"/>
      <c r="G10" s="1917">
        <v>1</v>
      </c>
      <c r="H10" s="1918"/>
    </row>
    <row r="11" spans="1:10" ht="18.75" customHeight="1">
      <c r="A11" s="85">
        <v>2</v>
      </c>
      <c r="B11" s="1919" t="s">
        <v>327</v>
      </c>
      <c r="C11" s="1919"/>
      <c r="D11" s="1919"/>
      <c r="E11" s="1919"/>
      <c r="F11" s="1919"/>
      <c r="G11" s="1919">
        <v>1</v>
      </c>
      <c r="H11" s="1920"/>
    </row>
    <row r="12" spans="1:10" ht="18.75" customHeight="1">
      <c r="A12" s="85">
        <v>3</v>
      </c>
      <c r="B12" s="1919" t="s">
        <v>119</v>
      </c>
      <c r="C12" s="1919"/>
      <c r="D12" s="1919"/>
      <c r="E12" s="1919"/>
      <c r="F12" s="1919"/>
      <c r="G12" s="1919">
        <v>1</v>
      </c>
      <c r="H12" s="1920"/>
    </row>
    <row r="13" spans="1:10" ht="18.75" customHeight="1">
      <c r="A13" s="85">
        <v>4</v>
      </c>
      <c r="B13" s="1919" t="s">
        <v>226</v>
      </c>
      <c r="C13" s="1919"/>
      <c r="D13" s="1919"/>
      <c r="E13" s="1919"/>
      <c r="F13" s="1919"/>
      <c r="G13" s="1919">
        <v>0.5</v>
      </c>
      <c r="H13" s="1866"/>
    </row>
    <row r="14" spans="1:10" ht="18.75" customHeight="1">
      <c r="A14" s="85">
        <v>5</v>
      </c>
      <c r="B14" s="1919" t="s">
        <v>166</v>
      </c>
      <c r="C14" s="1919"/>
      <c r="D14" s="1919"/>
      <c r="E14" s="1919"/>
      <c r="F14" s="1919"/>
      <c r="G14" s="1919">
        <v>0.8</v>
      </c>
      <c r="H14" s="1920"/>
    </row>
    <row r="15" spans="1:10" ht="18.75" customHeight="1">
      <c r="A15" s="85">
        <v>6</v>
      </c>
      <c r="B15" s="1921"/>
      <c r="C15" s="1921"/>
      <c r="D15" s="1921"/>
      <c r="E15" s="1921"/>
      <c r="F15" s="1921"/>
      <c r="G15" s="1921"/>
      <c r="H15" s="1922"/>
    </row>
    <row r="16" spans="1:10" ht="18.75" customHeight="1">
      <c r="A16" s="85">
        <v>7</v>
      </c>
      <c r="B16" s="1921"/>
      <c r="C16" s="1921"/>
      <c r="D16" s="1921"/>
      <c r="E16" s="1921"/>
      <c r="F16" s="1921"/>
      <c r="G16" s="1921"/>
      <c r="H16" s="1922"/>
    </row>
    <row r="17" spans="1:11" ht="18.75" customHeight="1">
      <c r="A17" s="85">
        <v>8</v>
      </c>
      <c r="B17" s="1921"/>
      <c r="C17" s="1921"/>
      <c r="D17" s="1921"/>
      <c r="E17" s="1921"/>
      <c r="F17" s="1921"/>
      <c r="G17" s="1921"/>
      <c r="H17" s="1922"/>
    </row>
    <row r="18" spans="1:11" ht="18.75" customHeight="1">
      <c r="A18" s="85">
        <v>9</v>
      </c>
      <c r="B18" s="1921"/>
      <c r="C18" s="1921"/>
      <c r="D18" s="1921"/>
      <c r="E18" s="1921"/>
      <c r="F18" s="1921"/>
      <c r="G18" s="1921"/>
      <c r="H18" s="1922"/>
    </row>
    <row r="19" spans="1:11" ht="18.75" customHeight="1">
      <c r="A19" s="86">
        <v>10</v>
      </c>
      <c r="B19" s="1923"/>
      <c r="C19" s="1923"/>
      <c r="D19" s="1923"/>
      <c r="E19" s="1923"/>
      <c r="F19" s="1923"/>
      <c r="G19" s="1923"/>
      <c r="H19" s="1924"/>
    </row>
    <row r="20" spans="1:11" ht="21.75" customHeight="1">
      <c r="A20" s="87" t="s">
        <v>68</v>
      </c>
      <c r="B20" s="1875" t="s">
        <v>31</v>
      </c>
      <c r="C20" s="1876"/>
      <c r="D20" s="1876"/>
      <c r="E20" s="1876"/>
      <c r="F20" s="1876"/>
      <c r="G20" s="92">
        <v>4.3</v>
      </c>
      <c r="H20" s="93" t="s">
        <v>179</v>
      </c>
      <c r="K20" s="96"/>
    </row>
    <row r="22" spans="1:11" ht="18.75" customHeight="1">
      <c r="A22" s="1925" t="s">
        <v>365</v>
      </c>
      <c r="B22" s="1926"/>
      <c r="C22" s="1926"/>
      <c r="D22" s="1926"/>
      <c r="E22" s="1926"/>
      <c r="F22" s="1926"/>
      <c r="G22" s="1926" t="s">
        <v>141</v>
      </c>
      <c r="H22" s="1927"/>
    </row>
    <row r="23" spans="1:11" ht="21.75" customHeight="1">
      <c r="A23" s="85">
        <v>1</v>
      </c>
      <c r="B23" s="1863" t="s">
        <v>292</v>
      </c>
      <c r="C23" s="1864"/>
      <c r="D23" s="1864"/>
      <c r="E23" s="1864"/>
      <c r="F23" s="1865"/>
      <c r="G23" s="1863">
        <v>1</v>
      </c>
      <c r="H23" s="1866"/>
    </row>
    <row r="24" spans="1:11" ht="21.75" customHeight="1">
      <c r="A24" s="85">
        <v>2</v>
      </c>
      <c r="B24" s="1863" t="s">
        <v>327</v>
      </c>
      <c r="C24" s="1864"/>
      <c r="D24" s="1864"/>
      <c r="E24" s="1864"/>
      <c r="F24" s="1865"/>
      <c r="G24" s="1863">
        <v>1</v>
      </c>
      <c r="H24" s="1866"/>
    </row>
    <row r="25" spans="1:11" ht="21.75" customHeight="1">
      <c r="A25" s="85">
        <v>3</v>
      </c>
      <c r="B25" s="1883"/>
      <c r="C25" s="1884"/>
      <c r="D25" s="1884"/>
      <c r="E25" s="1884"/>
      <c r="F25" s="1885"/>
      <c r="G25" s="1883"/>
      <c r="H25" s="1886"/>
    </row>
    <row r="26" spans="1:11" ht="21.75" customHeight="1">
      <c r="A26" s="85">
        <v>4</v>
      </c>
      <c r="B26" s="1883"/>
      <c r="C26" s="1884"/>
      <c r="D26" s="1884"/>
      <c r="E26" s="1884"/>
      <c r="F26" s="1885"/>
      <c r="G26" s="1883"/>
      <c r="H26" s="1886"/>
    </row>
    <row r="27" spans="1:11" ht="21.75" customHeight="1">
      <c r="A27" s="88">
        <v>5</v>
      </c>
      <c r="B27" s="1928"/>
      <c r="C27" s="1929"/>
      <c r="D27" s="1929"/>
      <c r="E27" s="1929"/>
      <c r="F27" s="1930"/>
      <c r="G27" s="1928"/>
      <c r="H27" s="1931"/>
    </row>
    <row r="28" spans="1:11" ht="21.75" customHeight="1">
      <c r="A28" s="89" t="s">
        <v>68</v>
      </c>
      <c r="B28" s="1875" t="s">
        <v>221</v>
      </c>
      <c r="C28" s="1876"/>
      <c r="D28" s="1876"/>
      <c r="E28" s="1876"/>
      <c r="F28" s="1876"/>
      <c r="G28" s="92">
        <v>2</v>
      </c>
      <c r="H28" s="92" t="s">
        <v>214</v>
      </c>
    </row>
    <row r="30" spans="1:11" ht="13.5" customHeight="1">
      <c r="B30" s="1934" t="s">
        <v>201</v>
      </c>
      <c r="C30" s="1934"/>
      <c r="D30" s="1934"/>
      <c r="E30" s="1934"/>
      <c r="F30" s="1935" t="s">
        <v>131</v>
      </c>
      <c r="G30" s="1897">
        <f>G20+G28</f>
        <v>6.3</v>
      </c>
      <c r="H30" s="1897" t="s">
        <v>73</v>
      </c>
    </row>
    <row r="31" spans="1:11" ht="13.5" customHeight="1">
      <c r="B31" s="1934"/>
      <c r="C31" s="1934"/>
      <c r="D31" s="1934"/>
      <c r="E31" s="1934"/>
      <c r="F31" s="1936"/>
      <c r="G31" s="1898"/>
      <c r="H31" s="1898"/>
    </row>
    <row r="33" spans="1:8" ht="32.25" customHeight="1">
      <c r="A33" s="1932" t="s">
        <v>197</v>
      </c>
      <c r="B33" s="1932"/>
      <c r="C33" s="1932"/>
      <c r="D33" s="1932"/>
      <c r="E33" s="1932"/>
      <c r="F33" s="1932"/>
      <c r="G33" s="1932"/>
      <c r="H33" s="1932"/>
    </row>
    <row r="34" spans="1:8" ht="25.5" customHeight="1">
      <c r="A34" s="1933" t="s">
        <v>1225</v>
      </c>
      <c r="B34" s="1933"/>
      <c r="C34" s="1933"/>
      <c r="D34" s="1933"/>
      <c r="E34" s="1933"/>
      <c r="F34" s="1933"/>
      <c r="G34" s="1933"/>
      <c r="H34" s="1933"/>
    </row>
    <row r="35" spans="1:8" ht="27" customHeight="1">
      <c r="A35" s="95" t="s">
        <v>241</v>
      </c>
      <c r="B35" s="95"/>
      <c r="C35" s="95"/>
      <c r="D35" s="95"/>
      <c r="E35" s="95"/>
      <c r="F35" s="95"/>
      <c r="G35" s="95"/>
      <c r="H35" s="95"/>
    </row>
    <row r="36" spans="1:8" ht="27" customHeight="1">
      <c r="A36" s="90" t="s">
        <v>366</v>
      </c>
      <c r="B36" s="90"/>
      <c r="C36" s="90"/>
      <c r="D36" s="90"/>
      <c r="E36" s="90"/>
      <c r="F36" s="90"/>
      <c r="G36" s="90"/>
      <c r="H36" s="90"/>
    </row>
    <row r="37" spans="1:8" ht="27" customHeight="1">
      <c r="A37" s="90" t="s">
        <v>320</v>
      </c>
      <c r="B37" s="90"/>
      <c r="C37" s="90"/>
      <c r="D37" s="90"/>
      <c r="E37" s="90"/>
      <c r="F37" s="90"/>
      <c r="G37" s="90"/>
      <c r="H37" s="90"/>
    </row>
    <row r="38" spans="1:8">
      <c r="A38" s="91"/>
      <c r="B38" s="91"/>
      <c r="C38" s="91"/>
      <c r="D38" s="91"/>
      <c r="E38" s="91"/>
      <c r="F38" s="91"/>
      <c r="G38" s="91"/>
      <c r="H38" s="91"/>
    </row>
    <row r="39" spans="1:8">
      <c r="A39" s="91"/>
      <c r="B39" s="91"/>
      <c r="C39" s="91"/>
      <c r="D39" s="91"/>
      <c r="E39" s="91"/>
      <c r="F39" s="91"/>
      <c r="G39" s="91"/>
      <c r="H39" s="91"/>
    </row>
    <row r="40" spans="1:8">
      <c r="A40" s="91"/>
      <c r="B40" s="91"/>
      <c r="C40" s="91"/>
      <c r="D40" s="91"/>
      <c r="E40" s="91"/>
      <c r="F40" s="91"/>
      <c r="G40" s="91"/>
      <c r="H40" s="91"/>
    </row>
    <row r="41" spans="1:8">
      <c r="A41" s="91"/>
      <c r="B41" s="91"/>
      <c r="C41" s="91"/>
      <c r="D41" s="91"/>
      <c r="E41" s="91"/>
      <c r="F41" s="91"/>
      <c r="G41" s="91"/>
      <c r="H41" s="91"/>
    </row>
    <row r="42" spans="1:8">
      <c r="A42" s="91"/>
      <c r="B42" s="91"/>
      <c r="C42" s="91"/>
      <c r="D42" s="91"/>
      <c r="E42" s="91"/>
      <c r="F42" s="91"/>
      <c r="G42" s="91"/>
      <c r="H42" s="91"/>
    </row>
    <row r="43" spans="1:8">
      <c r="A43" s="91"/>
      <c r="B43" s="91"/>
      <c r="C43" s="91"/>
      <c r="D43" s="91"/>
      <c r="E43" s="91"/>
      <c r="F43" s="91"/>
      <c r="G43" s="91"/>
      <c r="H43" s="91"/>
    </row>
    <row r="44" spans="1:8">
      <c r="A44" s="91"/>
      <c r="B44" s="91"/>
      <c r="C44" s="91"/>
      <c r="D44" s="91"/>
      <c r="E44" s="91"/>
      <c r="F44" s="91"/>
      <c r="G44" s="91"/>
      <c r="H44" s="91"/>
    </row>
  </sheetData>
  <mergeCells count="51">
    <mergeCell ref="A33:H33"/>
    <mergeCell ref="A34:H34"/>
    <mergeCell ref="B30:E31"/>
    <mergeCell ref="F30:F31"/>
    <mergeCell ref="G30:G31"/>
    <mergeCell ref="H30:H31"/>
    <mergeCell ref="B26:F26"/>
    <mergeCell ref="G26:H26"/>
    <mergeCell ref="B27:F27"/>
    <mergeCell ref="G27:H27"/>
    <mergeCell ref="B28:F28"/>
    <mergeCell ref="B23:F23"/>
    <mergeCell ref="G23:H23"/>
    <mergeCell ref="B24:F24"/>
    <mergeCell ref="G24:H24"/>
    <mergeCell ref="B25:F25"/>
    <mergeCell ref="G25:H25"/>
    <mergeCell ref="B19:F19"/>
    <mergeCell ref="G19:H19"/>
    <mergeCell ref="B20:F20"/>
    <mergeCell ref="A22:F22"/>
    <mergeCell ref="G22:H22"/>
    <mergeCell ref="B16:F16"/>
    <mergeCell ref="G16:H16"/>
    <mergeCell ref="B17:F17"/>
    <mergeCell ref="G17:H17"/>
    <mergeCell ref="B18:F18"/>
    <mergeCell ref="G18:H18"/>
    <mergeCell ref="B13:F13"/>
    <mergeCell ref="G13:H13"/>
    <mergeCell ref="B14:F14"/>
    <mergeCell ref="G14:H14"/>
    <mergeCell ref="B15:F15"/>
    <mergeCell ref="G15:H15"/>
    <mergeCell ref="B10:F10"/>
    <mergeCell ref="G10:H10"/>
    <mergeCell ref="B11:F11"/>
    <mergeCell ref="G11:H11"/>
    <mergeCell ref="B12:F12"/>
    <mergeCell ref="G12:H12"/>
    <mergeCell ref="A7:F7"/>
    <mergeCell ref="G7:H7"/>
    <mergeCell ref="A8:H8"/>
    <mergeCell ref="A9:F9"/>
    <mergeCell ref="G9:H9"/>
    <mergeCell ref="G1:J1"/>
    <mergeCell ref="A3:H3"/>
    <mergeCell ref="A5:F5"/>
    <mergeCell ref="G5:H5"/>
    <mergeCell ref="A6:F6"/>
    <mergeCell ref="G6:H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S44"/>
  <sheetViews>
    <sheetView showGridLines="0" view="pageBreakPreview" topLeftCell="A30" zoomScaleSheetLayoutView="100" workbookViewId="0">
      <selection activeCell="B44" sqref="B44:AL44"/>
    </sheetView>
  </sheetViews>
  <sheetFormatPr defaultColWidth="2.1796875" defaultRowHeight="13"/>
  <cols>
    <col min="1" max="1" width="2.1796875" style="3"/>
    <col min="2" max="2" width="2.1796875" style="33"/>
    <col min="3" max="5" width="2.1796875" style="3"/>
    <col min="6" max="6" width="2.453125" style="3" bestFit="1" customWidth="1"/>
    <col min="7" max="8" width="2.1796875" style="3"/>
    <col min="9" max="36" width="2.36328125" style="3" customWidth="1"/>
    <col min="37" max="43" width="2.1796875" style="3"/>
    <col min="44" max="44" width="8.453125" style="3" bestFit="1" customWidth="1"/>
    <col min="45" max="261" width="2.1796875" style="3"/>
    <col min="262" max="262" width="2.453125" style="3" bestFit="1" customWidth="1"/>
    <col min="263" max="264" width="2.1796875" style="3"/>
    <col min="265" max="292" width="2.36328125" style="3" customWidth="1"/>
    <col min="293" max="517" width="2.1796875" style="3"/>
    <col min="518" max="518" width="2.453125" style="3" bestFit="1" customWidth="1"/>
    <col min="519" max="520" width="2.1796875" style="3"/>
    <col min="521" max="548" width="2.36328125" style="3" customWidth="1"/>
    <col min="549" max="773" width="2.1796875" style="3"/>
    <col min="774" max="774" width="2.453125" style="3" bestFit="1" customWidth="1"/>
    <col min="775" max="776" width="2.1796875" style="3"/>
    <col min="777" max="804" width="2.36328125" style="3" customWidth="1"/>
    <col min="805" max="1029" width="2.1796875" style="3"/>
    <col min="1030" max="1030" width="2.453125" style="3" bestFit="1" customWidth="1"/>
    <col min="1031" max="1032" width="2.1796875" style="3"/>
    <col min="1033" max="1060" width="2.36328125" style="3" customWidth="1"/>
    <col min="1061" max="1285" width="2.1796875" style="3"/>
    <col min="1286" max="1286" width="2.453125" style="3" bestFit="1" customWidth="1"/>
    <col min="1287" max="1288" width="2.1796875" style="3"/>
    <col min="1289" max="1316" width="2.36328125" style="3" customWidth="1"/>
    <col min="1317" max="1541" width="2.1796875" style="3"/>
    <col min="1542" max="1542" width="2.453125" style="3" bestFit="1" customWidth="1"/>
    <col min="1543" max="1544" width="2.1796875" style="3"/>
    <col min="1545" max="1572" width="2.36328125" style="3" customWidth="1"/>
    <col min="1573" max="1797" width="2.1796875" style="3"/>
    <col min="1798" max="1798" width="2.453125" style="3" bestFit="1" customWidth="1"/>
    <col min="1799" max="1800" width="2.1796875" style="3"/>
    <col min="1801" max="1828" width="2.36328125" style="3" customWidth="1"/>
    <col min="1829" max="2053" width="2.1796875" style="3"/>
    <col min="2054" max="2054" width="2.453125" style="3" bestFit="1" customWidth="1"/>
    <col min="2055" max="2056" width="2.1796875" style="3"/>
    <col min="2057" max="2084" width="2.36328125" style="3" customWidth="1"/>
    <col min="2085" max="2309" width="2.1796875" style="3"/>
    <col min="2310" max="2310" width="2.453125" style="3" bestFit="1" customWidth="1"/>
    <col min="2311" max="2312" width="2.1796875" style="3"/>
    <col min="2313" max="2340" width="2.36328125" style="3" customWidth="1"/>
    <col min="2341" max="2565" width="2.1796875" style="3"/>
    <col min="2566" max="2566" width="2.453125" style="3" bestFit="1" customWidth="1"/>
    <col min="2567" max="2568" width="2.1796875" style="3"/>
    <col min="2569" max="2596" width="2.36328125" style="3" customWidth="1"/>
    <col min="2597" max="2821" width="2.1796875" style="3"/>
    <col min="2822" max="2822" width="2.453125" style="3" bestFit="1" customWidth="1"/>
    <col min="2823" max="2824" width="2.1796875" style="3"/>
    <col min="2825" max="2852" width="2.36328125" style="3" customWidth="1"/>
    <col min="2853" max="3077" width="2.1796875" style="3"/>
    <col min="3078" max="3078" width="2.453125" style="3" bestFit="1" customWidth="1"/>
    <col min="3079" max="3080" width="2.1796875" style="3"/>
    <col min="3081" max="3108" width="2.36328125" style="3" customWidth="1"/>
    <col min="3109" max="3333" width="2.1796875" style="3"/>
    <col min="3334" max="3334" width="2.453125" style="3" bestFit="1" customWidth="1"/>
    <col min="3335" max="3336" width="2.1796875" style="3"/>
    <col min="3337" max="3364" width="2.36328125" style="3" customWidth="1"/>
    <col min="3365" max="3589" width="2.1796875" style="3"/>
    <col min="3590" max="3590" width="2.453125" style="3" bestFit="1" customWidth="1"/>
    <col min="3591" max="3592" width="2.1796875" style="3"/>
    <col min="3593" max="3620" width="2.36328125" style="3" customWidth="1"/>
    <col min="3621" max="3845" width="2.1796875" style="3"/>
    <col min="3846" max="3846" width="2.453125" style="3" bestFit="1" customWidth="1"/>
    <col min="3847" max="3848" width="2.1796875" style="3"/>
    <col min="3849" max="3876" width="2.36328125" style="3" customWidth="1"/>
    <col min="3877" max="4101" width="2.1796875" style="3"/>
    <col min="4102" max="4102" width="2.453125" style="3" bestFit="1" customWidth="1"/>
    <col min="4103" max="4104" width="2.1796875" style="3"/>
    <col min="4105" max="4132" width="2.36328125" style="3" customWidth="1"/>
    <col min="4133" max="4357" width="2.1796875" style="3"/>
    <col min="4358" max="4358" width="2.453125" style="3" bestFit="1" customWidth="1"/>
    <col min="4359" max="4360" width="2.1796875" style="3"/>
    <col min="4361" max="4388" width="2.36328125" style="3" customWidth="1"/>
    <col min="4389" max="4613" width="2.1796875" style="3"/>
    <col min="4614" max="4614" width="2.453125" style="3" bestFit="1" customWidth="1"/>
    <col min="4615" max="4616" width="2.1796875" style="3"/>
    <col min="4617" max="4644" width="2.36328125" style="3" customWidth="1"/>
    <col min="4645" max="4869" width="2.1796875" style="3"/>
    <col min="4870" max="4870" width="2.453125" style="3" bestFit="1" customWidth="1"/>
    <col min="4871" max="4872" width="2.1796875" style="3"/>
    <col min="4873" max="4900" width="2.36328125" style="3" customWidth="1"/>
    <col min="4901" max="5125" width="2.1796875" style="3"/>
    <col min="5126" max="5126" width="2.453125" style="3" bestFit="1" customWidth="1"/>
    <col min="5127" max="5128" width="2.1796875" style="3"/>
    <col min="5129" max="5156" width="2.36328125" style="3" customWidth="1"/>
    <col min="5157" max="5381" width="2.1796875" style="3"/>
    <col min="5382" max="5382" width="2.453125" style="3" bestFit="1" customWidth="1"/>
    <col min="5383" max="5384" width="2.1796875" style="3"/>
    <col min="5385" max="5412" width="2.36328125" style="3" customWidth="1"/>
    <col min="5413" max="5637" width="2.1796875" style="3"/>
    <col min="5638" max="5638" width="2.453125" style="3" bestFit="1" customWidth="1"/>
    <col min="5639" max="5640" width="2.1796875" style="3"/>
    <col min="5641" max="5668" width="2.36328125" style="3" customWidth="1"/>
    <col min="5669" max="5893" width="2.1796875" style="3"/>
    <col min="5894" max="5894" width="2.453125" style="3" bestFit="1" customWidth="1"/>
    <col min="5895" max="5896" width="2.1796875" style="3"/>
    <col min="5897" max="5924" width="2.36328125" style="3" customWidth="1"/>
    <col min="5925" max="6149" width="2.1796875" style="3"/>
    <col min="6150" max="6150" width="2.453125" style="3" bestFit="1" customWidth="1"/>
    <col min="6151" max="6152" width="2.1796875" style="3"/>
    <col min="6153" max="6180" width="2.36328125" style="3" customWidth="1"/>
    <col min="6181" max="6405" width="2.1796875" style="3"/>
    <col min="6406" max="6406" width="2.453125" style="3" bestFit="1" customWidth="1"/>
    <col min="6407" max="6408" width="2.1796875" style="3"/>
    <col min="6409" max="6436" width="2.36328125" style="3" customWidth="1"/>
    <col min="6437" max="6661" width="2.1796875" style="3"/>
    <col min="6662" max="6662" width="2.453125" style="3" bestFit="1" customWidth="1"/>
    <col min="6663" max="6664" width="2.1796875" style="3"/>
    <col min="6665" max="6692" width="2.36328125" style="3" customWidth="1"/>
    <col min="6693" max="6917" width="2.1796875" style="3"/>
    <col min="6918" max="6918" width="2.453125" style="3" bestFit="1" customWidth="1"/>
    <col min="6919" max="6920" width="2.1796875" style="3"/>
    <col min="6921" max="6948" width="2.36328125" style="3" customWidth="1"/>
    <col min="6949" max="7173" width="2.1796875" style="3"/>
    <col min="7174" max="7174" width="2.453125" style="3" bestFit="1" customWidth="1"/>
    <col min="7175" max="7176" width="2.1796875" style="3"/>
    <col min="7177" max="7204" width="2.36328125" style="3" customWidth="1"/>
    <col min="7205" max="7429" width="2.1796875" style="3"/>
    <col min="7430" max="7430" width="2.453125" style="3" bestFit="1" customWidth="1"/>
    <col min="7431" max="7432" width="2.1796875" style="3"/>
    <col min="7433" max="7460" width="2.36328125" style="3" customWidth="1"/>
    <col min="7461" max="7685" width="2.1796875" style="3"/>
    <col min="7686" max="7686" width="2.453125" style="3" bestFit="1" customWidth="1"/>
    <col min="7687" max="7688" width="2.1796875" style="3"/>
    <col min="7689" max="7716" width="2.36328125" style="3" customWidth="1"/>
    <col min="7717" max="7941" width="2.1796875" style="3"/>
    <col min="7942" max="7942" width="2.453125" style="3" bestFit="1" customWidth="1"/>
    <col min="7943" max="7944" width="2.1796875" style="3"/>
    <col min="7945" max="7972" width="2.36328125" style="3" customWidth="1"/>
    <col min="7973" max="8197" width="2.1796875" style="3"/>
    <col min="8198" max="8198" width="2.453125" style="3" bestFit="1" customWidth="1"/>
    <col min="8199" max="8200" width="2.1796875" style="3"/>
    <col min="8201" max="8228" width="2.36328125" style="3" customWidth="1"/>
    <col min="8229" max="8453" width="2.1796875" style="3"/>
    <col min="8454" max="8454" width="2.453125" style="3" bestFit="1" customWidth="1"/>
    <col min="8455" max="8456" width="2.1796875" style="3"/>
    <col min="8457" max="8484" width="2.36328125" style="3" customWidth="1"/>
    <col min="8485" max="8709" width="2.1796875" style="3"/>
    <col min="8710" max="8710" width="2.453125" style="3" bestFit="1" customWidth="1"/>
    <col min="8711" max="8712" width="2.1796875" style="3"/>
    <col min="8713" max="8740" width="2.36328125" style="3" customWidth="1"/>
    <col min="8741" max="8965" width="2.1796875" style="3"/>
    <col min="8966" max="8966" width="2.453125" style="3" bestFit="1" customWidth="1"/>
    <col min="8967" max="8968" width="2.1796875" style="3"/>
    <col min="8969" max="8996" width="2.36328125" style="3" customWidth="1"/>
    <col min="8997" max="9221" width="2.1796875" style="3"/>
    <col min="9222" max="9222" width="2.453125" style="3" bestFit="1" customWidth="1"/>
    <col min="9223" max="9224" width="2.1796875" style="3"/>
    <col min="9225" max="9252" width="2.36328125" style="3" customWidth="1"/>
    <col min="9253" max="9477" width="2.1796875" style="3"/>
    <col min="9478" max="9478" width="2.453125" style="3" bestFit="1" customWidth="1"/>
    <col min="9479" max="9480" width="2.1796875" style="3"/>
    <col min="9481" max="9508" width="2.36328125" style="3" customWidth="1"/>
    <col min="9509" max="9733" width="2.1796875" style="3"/>
    <col min="9734" max="9734" width="2.453125" style="3" bestFit="1" customWidth="1"/>
    <col min="9735" max="9736" width="2.1796875" style="3"/>
    <col min="9737" max="9764" width="2.36328125" style="3" customWidth="1"/>
    <col min="9765" max="9989" width="2.1796875" style="3"/>
    <col min="9990" max="9990" width="2.453125" style="3" bestFit="1" customWidth="1"/>
    <col min="9991" max="9992" width="2.1796875" style="3"/>
    <col min="9993" max="10020" width="2.36328125" style="3" customWidth="1"/>
    <col min="10021" max="10245" width="2.1796875" style="3"/>
    <col min="10246" max="10246" width="2.453125" style="3" bestFit="1" customWidth="1"/>
    <col min="10247" max="10248" width="2.1796875" style="3"/>
    <col min="10249" max="10276" width="2.36328125" style="3" customWidth="1"/>
    <col min="10277" max="10501" width="2.1796875" style="3"/>
    <col min="10502" max="10502" width="2.453125" style="3" bestFit="1" customWidth="1"/>
    <col min="10503" max="10504" width="2.1796875" style="3"/>
    <col min="10505" max="10532" width="2.36328125" style="3" customWidth="1"/>
    <col min="10533" max="10757" width="2.1796875" style="3"/>
    <col min="10758" max="10758" width="2.453125" style="3" bestFit="1" customWidth="1"/>
    <col min="10759" max="10760" width="2.1796875" style="3"/>
    <col min="10761" max="10788" width="2.36328125" style="3" customWidth="1"/>
    <col min="10789" max="11013" width="2.1796875" style="3"/>
    <col min="11014" max="11014" width="2.453125" style="3" bestFit="1" customWidth="1"/>
    <col min="11015" max="11016" width="2.1796875" style="3"/>
    <col min="11017" max="11044" width="2.36328125" style="3" customWidth="1"/>
    <col min="11045" max="11269" width="2.1796875" style="3"/>
    <col min="11270" max="11270" width="2.453125" style="3" bestFit="1" customWidth="1"/>
    <col min="11271" max="11272" width="2.1796875" style="3"/>
    <col min="11273" max="11300" width="2.36328125" style="3" customWidth="1"/>
    <col min="11301" max="11525" width="2.1796875" style="3"/>
    <col min="11526" max="11526" width="2.453125" style="3" bestFit="1" customWidth="1"/>
    <col min="11527" max="11528" width="2.1796875" style="3"/>
    <col min="11529" max="11556" width="2.36328125" style="3" customWidth="1"/>
    <col min="11557" max="11781" width="2.1796875" style="3"/>
    <col min="11782" max="11782" width="2.453125" style="3" bestFit="1" customWidth="1"/>
    <col min="11783" max="11784" width="2.1796875" style="3"/>
    <col min="11785" max="11812" width="2.36328125" style="3" customWidth="1"/>
    <col min="11813" max="12037" width="2.1796875" style="3"/>
    <col min="12038" max="12038" width="2.453125" style="3" bestFit="1" customWidth="1"/>
    <col min="12039" max="12040" width="2.1796875" style="3"/>
    <col min="12041" max="12068" width="2.36328125" style="3" customWidth="1"/>
    <col min="12069" max="12293" width="2.1796875" style="3"/>
    <col min="12294" max="12294" width="2.453125" style="3" bestFit="1" customWidth="1"/>
    <col min="12295" max="12296" width="2.1796875" style="3"/>
    <col min="12297" max="12324" width="2.36328125" style="3" customWidth="1"/>
    <col min="12325" max="12549" width="2.1796875" style="3"/>
    <col min="12550" max="12550" width="2.453125" style="3" bestFit="1" customWidth="1"/>
    <col min="12551" max="12552" width="2.1796875" style="3"/>
    <col min="12553" max="12580" width="2.36328125" style="3" customWidth="1"/>
    <col min="12581" max="12805" width="2.1796875" style="3"/>
    <col min="12806" max="12806" width="2.453125" style="3" bestFit="1" customWidth="1"/>
    <col min="12807" max="12808" width="2.1796875" style="3"/>
    <col min="12809" max="12836" width="2.36328125" style="3" customWidth="1"/>
    <col min="12837" max="13061" width="2.1796875" style="3"/>
    <col min="13062" max="13062" width="2.453125" style="3" bestFit="1" customWidth="1"/>
    <col min="13063" max="13064" width="2.1796875" style="3"/>
    <col min="13065" max="13092" width="2.36328125" style="3" customWidth="1"/>
    <col min="13093" max="13317" width="2.1796875" style="3"/>
    <col min="13318" max="13318" width="2.453125" style="3" bestFit="1" customWidth="1"/>
    <col min="13319" max="13320" width="2.1796875" style="3"/>
    <col min="13321" max="13348" width="2.36328125" style="3" customWidth="1"/>
    <col min="13349" max="13573" width="2.1796875" style="3"/>
    <col min="13574" max="13574" width="2.453125" style="3" bestFit="1" customWidth="1"/>
    <col min="13575" max="13576" width="2.1796875" style="3"/>
    <col min="13577" max="13604" width="2.36328125" style="3" customWidth="1"/>
    <col min="13605" max="13829" width="2.1796875" style="3"/>
    <col min="13830" max="13830" width="2.453125" style="3" bestFit="1" customWidth="1"/>
    <col min="13831" max="13832" width="2.1796875" style="3"/>
    <col min="13833" max="13860" width="2.36328125" style="3" customWidth="1"/>
    <col min="13861" max="14085" width="2.1796875" style="3"/>
    <col min="14086" max="14086" width="2.453125" style="3" bestFit="1" customWidth="1"/>
    <col min="14087" max="14088" width="2.1796875" style="3"/>
    <col min="14089" max="14116" width="2.36328125" style="3" customWidth="1"/>
    <col min="14117" max="14341" width="2.1796875" style="3"/>
    <col min="14342" max="14342" width="2.453125" style="3" bestFit="1" customWidth="1"/>
    <col min="14343" max="14344" width="2.1796875" style="3"/>
    <col min="14345" max="14372" width="2.36328125" style="3" customWidth="1"/>
    <col min="14373" max="14597" width="2.1796875" style="3"/>
    <col min="14598" max="14598" width="2.453125" style="3" bestFit="1" customWidth="1"/>
    <col min="14599" max="14600" width="2.1796875" style="3"/>
    <col min="14601" max="14628" width="2.36328125" style="3" customWidth="1"/>
    <col min="14629" max="14853" width="2.1796875" style="3"/>
    <col min="14854" max="14854" width="2.453125" style="3" bestFit="1" customWidth="1"/>
    <col min="14855" max="14856" width="2.1796875" style="3"/>
    <col min="14857" max="14884" width="2.36328125" style="3" customWidth="1"/>
    <col min="14885" max="15109" width="2.1796875" style="3"/>
    <col min="15110" max="15110" width="2.453125" style="3" bestFit="1" customWidth="1"/>
    <col min="15111" max="15112" width="2.1796875" style="3"/>
    <col min="15113" max="15140" width="2.36328125" style="3" customWidth="1"/>
    <col min="15141" max="15365" width="2.1796875" style="3"/>
    <col min="15366" max="15366" width="2.453125" style="3" bestFit="1" customWidth="1"/>
    <col min="15367" max="15368" width="2.1796875" style="3"/>
    <col min="15369" max="15396" width="2.36328125" style="3" customWidth="1"/>
    <col min="15397" max="15621" width="2.1796875" style="3"/>
    <col min="15622" max="15622" width="2.453125" style="3" bestFit="1" customWidth="1"/>
    <col min="15623" max="15624" width="2.1796875" style="3"/>
    <col min="15625" max="15652" width="2.36328125" style="3" customWidth="1"/>
    <col min="15653" max="15877" width="2.1796875" style="3"/>
    <col min="15878" max="15878" width="2.453125" style="3" bestFit="1" customWidth="1"/>
    <col min="15879" max="15880" width="2.1796875" style="3"/>
    <col min="15881" max="15908" width="2.36328125" style="3" customWidth="1"/>
    <col min="15909" max="16133" width="2.1796875" style="3"/>
    <col min="16134" max="16134" width="2.453125" style="3" bestFit="1" customWidth="1"/>
    <col min="16135" max="16136" width="2.1796875" style="3"/>
    <col min="16137" max="16164" width="2.36328125" style="3" customWidth="1"/>
    <col min="16165" max="16384" width="2.1796875" style="3"/>
  </cols>
  <sheetData>
    <row r="1" spans="1:39">
      <c r="B1" s="1262" t="s">
        <v>1227</v>
      </c>
      <c r="C1" s="1262"/>
      <c r="D1" s="1262"/>
      <c r="E1" s="1262"/>
      <c r="F1" s="1262"/>
      <c r="AL1" s="6" t="s">
        <v>192</v>
      </c>
    </row>
    <row r="2" spans="1:39" ht="12.75" customHeight="1"/>
    <row r="3" spans="1:39" ht="12.75" customHeight="1">
      <c r="A3" s="1233" t="s">
        <v>277</v>
      </c>
      <c r="B3" s="1233"/>
      <c r="C3" s="1233"/>
      <c r="D3" s="1233"/>
      <c r="E3" s="1233"/>
      <c r="F3" s="1233"/>
      <c r="G3" s="1233"/>
      <c r="H3" s="1233"/>
      <c r="I3" s="1233"/>
      <c r="J3" s="1233"/>
      <c r="K3" s="1233"/>
      <c r="L3" s="1233"/>
      <c r="M3" s="1233"/>
      <c r="N3" s="1233"/>
      <c r="O3" s="1233"/>
      <c r="P3" s="1233"/>
      <c r="Q3" s="1233"/>
      <c r="R3" s="1233"/>
      <c r="S3" s="1233"/>
      <c r="T3" s="1233"/>
      <c r="U3" s="1233"/>
      <c r="V3" s="1233"/>
      <c r="W3" s="1233"/>
      <c r="X3" s="1233"/>
      <c r="Y3" s="1233"/>
      <c r="Z3" s="1233"/>
      <c r="AA3" s="1233"/>
      <c r="AB3" s="1233"/>
      <c r="AC3" s="1233"/>
      <c r="AD3" s="1233"/>
      <c r="AE3" s="1233"/>
      <c r="AF3" s="1233"/>
      <c r="AG3" s="1233"/>
      <c r="AH3" s="1233"/>
      <c r="AI3" s="1233"/>
      <c r="AJ3" s="1233"/>
      <c r="AK3" s="1233"/>
      <c r="AL3" s="1233"/>
      <c r="AM3" s="58"/>
    </row>
    <row r="4" spans="1:39" ht="12.75" customHeight="1">
      <c r="A4" s="1233"/>
      <c r="B4" s="1233"/>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1233"/>
      <c r="AB4" s="1233"/>
      <c r="AC4" s="1233"/>
      <c r="AD4" s="1233"/>
      <c r="AE4" s="1233"/>
      <c r="AF4" s="1233"/>
      <c r="AG4" s="1233"/>
      <c r="AH4" s="1233"/>
      <c r="AI4" s="1233"/>
      <c r="AJ4" s="1233"/>
      <c r="AK4" s="1233"/>
      <c r="AL4" s="1233"/>
      <c r="AM4" s="58"/>
    </row>
    <row r="5" spans="1:39" ht="12.75" customHeight="1"/>
    <row r="6" spans="1:39">
      <c r="B6" s="1225" t="s">
        <v>16</v>
      </c>
      <c r="C6" s="1226"/>
      <c r="D6" s="1226"/>
      <c r="E6" s="1226"/>
      <c r="F6" s="1226"/>
      <c r="G6" s="1226"/>
      <c r="H6" s="47"/>
      <c r="I6" s="36"/>
      <c r="J6" s="1226"/>
      <c r="K6" s="1226"/>
      <c r="L6" s="1226"/>
      <c r="M6" s="1226"/>
      <c r="N6" s="1226"/>
      <c r="O6" s="1226"/>
      <c r="P6" s="1226"/>
      <c r="Q6" s="1226"/>
      <c r="R6" s="1226"/>
      <c r="S6" s="1226"/>
      <c r="T6" s="1226"/>
      <c r="U6" s="1226"/>
      <c r="V6" s="1226"/>
      <c r="W6" s="1226"/>
      <c r="X6" s="1226"/>
      <c r="Y6" s="1226"/>
      <c r="Z6" s="1226"/>
      <c r="AA6" s="1226"/>
      <c r="AB6" s="1226"/>
      <c r="AC6" s="1226"/>
      <c r="AD6" s="1226"/>
      <c r="AE6" s="1226"/>
      <c r="AF6" s="1226"/>
      <c r="AG6" s="1226"/>
      <c r="AH6" s="1226"/>
      <c r="AI6" s="1226"/>
      <c r="AJ6" s="1226"/>
      <c r="AK6" s="1226"/>
      <c r="AL6" s="1227"/>
    </row>
    <row r="7" spans="1:39">
      <c r="B7" s="1228"/>
      <c r="C7" s="1229"/>
      <c r="D7" s="1229"/>
      <c r="E7" s="1229"/>
      <c r="F7" s="1229"/>
      <c r="G7" s="1229"/>
      <c r="H7" s="48"/>
      <c r="I7" s="37"/>
      <c r="J7" s="1229"/>
      <c r="K7" s="1229"/>
      <c r="L7" s="1229"/>
      <c r="M7" s="1229"/>
      <c r="N7" s="1229"/>
      <c r="O7" s="1229"/>
      <c r="P7" s="1229"/>
      <c r="Q7" s="1229"/>
      <c r="R7" s="1229"/>
      <c r="S7" s="1229"/>
      <c r="T7" s="1229"/>
      <c r="U7" s="1229"/>
      <c r="V7" s="1229"/>
      <c r="W7" s="1229"/>
      <c r="X7" s="1229"/>
      <c r="Y7" s="1229"/>
      <c r="Z7" s="1229"/>
      <c r="AA7" s="1229"/>
      <c r="AB7" s="1229"/>
      <c r="AC7" s="1229"/>
      <c r="AD7" s="1229"/>
      <c r="AE7" s="1229"/>
      <c r="AF7" s="1229"/>
      <c r="AG7" s="1229"/>
      <c r="AH7" s="1229"/>
      <c r="AI7" s="1229"/>
      <c r="AJ7" s="1229"/>
      <c r="AK7" s="1229"/>
      <c r="AL7" s="1230"/>
    </row>
    <row r="8" spans="1:39">
      <c r="B8" s="1225" t="s">
        <v>278</v>
      </c>
      <c r="C8" s="1226"/>
      <c r="D8" s="1226"/>
      <c r="E8" s="1226"/>
      <c r="F8" s="1226"/>
      <c r="G8" s="1226"/>
      <c r="H8" s="47"/>
      <c r="I8" s="36"/>
      <c r="J8" s="1203" t="s">
        <v>121</v>
      </c>
      <c r="K8" s="1203"/>
      <c r="L8" s="1203"/>
      <c r="M8" s="1203"/>
      <c r="N8" s="1203"/>
      <c r="O8" s="1203"/>
      <c r="P8" s="1203"/>
      <c r="Q8" s="1203"/>
      <c r="R8" s="1203"/>
      <c r="S8" s="1203"/>
      <c r="T8" s="1203"/>
      <c r="U8" s="1203"/>
      <c r="V8" s="1203"/>
      <c r="W8" s="1203"/>
      <c r="X8" s="1203"/>
      <c r="Y8" s="1203"/>
      <c r="Z8" s="1203"/>
      <c r="AA8" s="1203"/>
      <c r="AB8" s="1203"/>
      <c r="AC8" s="1203"/>
      <c r="AD8" s="1203"/>
      <c r="AE8" s="1203"/>
      <c r="AF8" s="1203"/>
      <c r="AG8" s="1203"/>
      <c r="AH8" s="1203"/>
      <c r="AI8" s="1203"/>
      <c r="AJ8" s="1203"/>
      <c r="AK8" s="1203"/>
      <c r="AL8" s="1204"/>
    </row>
    <row r="9" spans="1:39">
      <c r="B9" s="1966"/>
      <c r="C9" s="1198"/>
      <c r="D9" s="1198"/>
      <c r="E9" s="1198"/>
      <c r="F9" s="1198"/>
      <c r="G9" s="1198"/>
      <c r="H9" s="43"/>
      <c r="I9" s="45"/>
      <c r="J9" s="1939"/>
      <c r="K9" s="1939"/>
      <c r="L9" s="1939"/>
      <c r="M9" s="1939"/>
      <c r="N9" s="1939"/>
      <c r="O9" s="1939"/>
      <c r="P9" s="1939"/>
      <c r="Q9" s="1939"/>
      <c r="R9" s="1939"/>
      <c r="S9" s="1939"/>
      <c r="T9" s="1939"/>
      <c r="U9" s="1939"/>
      <c r="V9" s="1939"/>
      <c r="W9" s="1939"/>
      <c r="X9" s="1939"/>
      <c r="Y9" s="1939"/>
      <c r="Z9" s="1939"/>
      <c r="AA9" s="1939"/>
      <c r="AB9" s="1939"/>
      <c r="AC9" s="1939"/>
      <c r="AD9" s="1939"/>
      <c r="AE9" s="1939"/>
      <c r="AF9" s="1939"/>
      <c r="AG9" s="1939"/>
      <c r="AH9" s="1939"/>
      <c r="AI9" s="1939"/>
      <c r="AJ9" s="1939"/>
      <c r="AK9" s="1939"/>
      <c r="AL9" s="1940"/>
    </row>
    <row r="10" spans="1:39">
      <c r="B10" s="1966"/>
      <c r="C10" s="1198"/>
      <c r="D10" s="1198"/>
      <c r="E10" s="1198"/>
      <c r="F10" s="1198"/>
      <c r="G10" s="1198"/>
      <c r="H10" s="43"/>
      <c r="I10" s="45"/>
      <c r="J10" s="1939" t="s">
        <v>224</v>
      </c>
      <c r="K10" s="1939"/>
      <c r="L10" s="1939"/>
      <c r="M10" s="1939"/>
      <c r="N10" s="1939"/>
      <c r="O10" s="1939"/>
      <c r="P10" s="1939"/>
      <c r="Q10" s="1939"/>
      <c r="R10" s="1939"/>
      <c r="S10" s="1939"/>
      <c r="T10" s="1939"/>
      <c r="U10" s="1939"/>
      <c r="V10" s="1939"/>
      <c r="W10" s="1939"/>
      <c r="X10" s="1939"/>
      <c r="Y10" s="1939"/>
      <c r="Z10" s="1939"/>
      <c r="AA10" s="1939"/>
      <c r="AB10" s="1939"/>
      <c r="AC10" s="1939"/>
      <c r="AD10" s="1939"/>
      <c r="AE10" s="1939"/>
      <c r="AF10" s="1939"/>
      <c r="AG10" s="1939"/>
      <c r="AH10" s="1939"/>
      <c r="AI10" s="1939"/>
      <c r="AJ10" s="1939"/>
      <c r="AK10" s="1939"/>
      <c r="AL10" s="1940"/>
    </row>
    <row r="11" spans="1:39">
      <c r="B11" s="1966"/>
      <c r="C11" s="1198"/>
      <c r="D11" s="1198"/>
      <c r="E11" s="1198"/>
      <c r="F11" s="1198"/>
      <c r="G11" s="1198"/>
      <c r="H11" s="43"/>
      <c r="I11" s="45"/>
      <c r="J11" s="1939"/>
      <c r="K11" s="1939"/>
      <c r="L11" s="1939"/>
      <c r="M11" s="1939"/>
      <c r="N11" s="1939"/>
      <c r="O11" s="1939"/>
      <c r="P11" s="1939"/>
      <c r="Q11" s="1939"/>
      <c r="R11" s="1939"/>
      <c r="S11" s="1939"/>
      <c r="T11" s="1939"/>
      <c r="U11" s="1939"/>
      <c r="V11" s="1939"/>
      <c r="W11" s="1939"/>
      <c r="X11" s="1939"/>
      <c r="Y11" s="1939"/>
      <c r="Z11" s="1939"/>
      <c r="AA11" s="1939"/>
      <c r="AB11" s="1939"/>
      <c r="AC11" s="1939"/>
      <c r="AD11" s="1939"/>
      <c r="AE11" s="1939"/>
      <c r="AF11" s="1939"/>
      <c r="AG11" s="1939"/>
      <c r="AH11" s="1939"/>
      <c r="AI11" s="1939"/>
      <c r="AJ11" s="1939"/>
      <c r="AK11" s="1939"/>
      <c r="AL11" s="1940"/>
    </row>
    <row r="12" spans="1:39">
      <c r="B12" s="1966"/>
      <c r="C12" s="1198"/>
      <c r="D12" s="1198"/>
      <c r="E12" s="1198"/>
      <c r="F12" s="1198"/>
      <c r="G12" s="1198"/>
      <c r="H12" s="43"/>
      <c r="I12" s="45"/>
      <c r="J12" s="1939" t="s">
        <v>998</v>
      </c>
      <c r="K12" s="1939"/>
      <c r="L12" s="1939"/>
      <c r="M12" s="1939"/>
      <c r="N12" s="1939"/>
      <c r="O12" s="1939"/>
      <c r="P12" s="1939"/>
      <c r="Q12" s="1939"/>
      <c r="R12" s="1939"/>
      <c r="S12" s="1939"/>
      <c r="T12" s="1939"/>
      <c r="U12" s="1939"/>
      <c r="V12" s="1939"/>
      <c r="W12" s="1939"/>
      <c r="X12" s="1939"/>
      <c r="Y12" s="1939"/>
      <c r="Z12" s="1939"/>
      <c r="AA12" s="1939"/>
      <c r="AB12" s="1939"/>
      <c r="AC12" s="1939"/>
      <c r="AD12" s="1939"/>
      <c r="AE12" s="1939"/>
      <c r="AF12" s="1939"/>
      <c r="AG12" s="1939"/>
      <c r="AH12" s="1939"/>
      <c r="AI12" s="1939"/>
      <c r="AJ12" s="1939"/>
      <c r="AK12" s="1939"/>
      <c r="AL12" s="1940"/>
    </row>
    <row r="13" spans="1:39">
      <c r="B13" s="1228"/>
      <c r="C13" s="1229"/>
      <c r="D13" s="1229"/>
      <c r="E13" s="1229"/>
      <c r="F13" s="1229"/>
      <c r="G13" s="1229"/>
      <c r="H13" s="48"/>
      <c r="I13" s="3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8"/>
    </row>
    <row r="14" spans="1:39" ht="13.5" customHeight="1">
      <c r="B14" s="1396" t="s">
        <v>6</v>
      </c>
      <c r="C14" s="1397"/>
      <c r="D14" s="1397"/>
      <c r="E14" s="1397"/>
      <c r="F14" s="1397"/>
      <c r="G14" s="1397"/>
      <c r="H14" s="634"/>
      <c r="I14" s="635"/>
      <c r="J14" s="36"/>
      <c r="K14" s="36"/>
      <c r="L14" s="36"/>
      <c r="M14" s="36"/>
      <c r="N14" s="36"/>
      <c r="O14" s="36"/>
      <c r="P14" s="36"/>
      <c r="Q14" s="36"/>
      <c r="R14" s="68"/>
      <c r="S14" s="68"/>
      <c r="T14" s="36"/>
      <c r="U14" s="36"/>
      <c r="V14" s="36"/>
      <c r="W14" s="36"/>
      <c r="X14" s="36"/>
      <c r="Y14" s="36"/>
      <c r="Z14" s="36"/>
      <c r="AA14" s="36"/>
      <c r="AB14" s="36"/>
      <c r="AC14" s="36"/>
      <c r="AD14" s="36"/>
      <c r="AE14" s="36"/>
      <c r="AF14" s="36"/>
      <c r="AG14" s="36"/>
      <c r="AH14" s="36"/>
      <c r="AI14" s="36"/>
      <c r="AJ14" s="36"/>
      <c r="AK14" s="36"/>
      <c r="AL14" s="49"/>
    </row>
    <row r="15" spans="1:39" ht="13.5" customHeight="1">
      <c r="B15" s="1399"/>
      <c r="C15" s="1400"/>
      <c r="D15" s="1400"/>
      <c r="E15" s="1400"/>
      <c r="F15" s="1400"/>
      <c r="G15" s="1400"/>
      <c r="H15" s="636"/>
      <c r="I15" s="67"/>
      <c r="L15" s="45">
        <v>1</v>
      </c>
      <c r="M15" s="38"/>
      <c r="N15" s="45" t="s">
        <v>195</v>
      </c>
      <c r="R15" s="69"/>
      <c r="S15" s="69"/>
      <c r="U15" s="45"/>
      <c r="W15" s="45"/>
      <c r="Y15" s="45">
        <v>4</v>
      </c>
      <c r="Z15" s="38"/>
      <c r="AA15" s="45" t="s">
        <v>236</v>
      </c>
      <c r="AL15" s="51"/>
    </row>
    <row r="16" spans="1:39">
      <c r="B16" s="1399"/>
      <c r="C16" s="1400"/>
      <c r="D16" s="1400"/>
      <c r="E16" s="1400"/>
      <c r="F16" s="1400"/>
      <c r="G16" s="1400"/>
      <c r="H16" s="636"/>
      <c r="I16" s="67"/>
      <c r="L16" s="45">
        <v>2</v>
      </c>
      <c r="M16" s="38"/>
      <c r="N16" s="45" t="s">
        <v>234</v>
      </c>
      <c r="R16" s="69"/>
      <c r="S16" s="69"/>
      <c r="U16" s="45"/>
      <c r="W16" s="45"/>
      <c r="X16" s="45"/>
      <c r="Y16" s="45">
        <v>5</v>
      </c>
      <c r="Z16" s="38"/>
      <c r="AA16" s="45" t="s">
        <v>239</v>
      </c>
      <c r="AB16" s="45"/>
      <c r="AC16" s="45"/>
      <c r="AD16" s="45"/>
      <c r="AE16" s="45"/>
      <c r="AF16" s="45"/>
      <c r="AG16" s="45"/>
      <c r="AH16" s="45"/>
      <c r="AI16" s="45"/>
      <c r="AJ16" s="45"/>
      <c r="AK16" s="45"/>
      <c r="AL16" s="50"/>
    </row>
    <row r="17" spans="2:45">
      <c r="B17" s="1399"/>
      <c r="C17" s="1400"/>
      <c r="D17" s="1400"/>
      <c r="E17" s="1400"/>
      <c r="F17" s="1400"/>
      <c r="G17" s="1400"/>
      <c r="H17" s="636"/>
      <c r="I17" s="67"/>
      <c r="J17" s="45"/>
      <c r="L17" s="45">
        <v>3</v>
      </c>
      <c r="M17" s="38"/>
      <c r="N17" s="45" t="s">
        <v>169</v>
      </c>
      <c r="O17" s="45"/>
      <c r="P17" s="45"/>
      <c r="Q17" s="45"/>
      <c r="R17" s="69"/>
      <c r="S17" s="69"/>
      <c r="U17" s="45"/>
      <c r="W17" s="45"/>
      <c r="X17" s="45"/>
      <c r="Y17" s="45"/>
      <c r="Z17" s="45"/>
      <c r="AA17" s="45"/>
      <c r="AB17" s="45"/>
      <c r="AC17" s="45"/>
      <c r="AD17" s="45"/>
      <c r="AE17" s="45"/>
      <c r="AF17" s="45"/>
      <c r="AG17" s="45"/>
      <c r="AH17" s="45"/>
      <c r="AI17" s="45"/>
      <c r="AJ17" s="45"/>
      <c r="AK17" s="45"/>
      <c r="AL17" s="51"/>
    </row>
    <row r="18" spans="2:45">
      <c r="B18" s="1402"/>
      <c r="C18" s="1403"/>
      <c r="D18" s="1403"/>
      <c r="E18" s="1403"/>
      <c r="F18" s="1403"/>
      <c r="G18" s="1403"/>
      <c r="H18" s="637"/>
      <c r="I18" s="638"/>
      <c r="J18" s="37"/>
      <c r="K18" s="37"/>
      <c r="L18" s="37"/>
      <c r="M18" s="37"/>
      <c r="N18" s="37"/>
      <c r="O18" s="37"/>
      <c r="P18" s="37"/>
      <c r="Q18" s="37"/>
      <c r="R18" s="70"/>
      <c r="S18" s="70"/>
      <c r="T18" s="37"/>
      <c r="U18" s="37"/>
      <c r="V18" s="37"/>
      <c r="W18" s="37"/>
      <c r="X18" s="37"/>
      <c r="Y18" s="37"/>
      <c r="Z18" s="37"/>
      <c r="AA18" s="37"/>
      <c r="AB18" s="37"/>
      <c r="AC18" s="37"/>
      <c r="AD18" s="37"/>
      <c r="AE18" s="37"/>
      <c r="AF18" s="37"/>
      <c r="AG18" s="37"/>
      <c r="AH18" s="37"/>
      <c r="AI18" s="37"/>
      <c r="AJ18" s="37"/>
      <c r="AK18" s="37"/>
      <c r="AL18" s="52"/>
    </row>
    <row r="19" spans="2:45" ht="21" customHeight="1">
      <c r="B19" s="1977" t="s">
        <v>1226</v>
      </c>
      <c r="C19" s="1978"/>
      <c r="D19" s="1983" t="s">
        <v>280</v>
      </c>
      <c r="E19" s="1984"/>
      <c r="F19" s="1984"/>
      <c r="G19" s="1985"/>
      <c r="H19" s="753"/>
      <c r="I19" s="97"/>
      <c r="J19" s="97"/>
      <c r="K19" s="97"/>
      <c r="L19" s="97"/>
      <c r="M19" s="97"/>
      <c r="N19" s="97"/>
      <c r="O19" s="97"/>
      <c r="P19" s="97"/>
      <c r="Q19" s="97"/>
      <c r="R19" s="754"/>
      <c r="S19" s="754"/>
      <c r="T19" s="753"/>
      <c r="U19" s="97"/>
      <c r="V19" s="753"/>
      <c r="W19" s="97"/>
      <c r="X19" s="97"/>
      <c r="Y19" s="97"/>
      <c r="Z19" s="97"/>
      <c r="AA19" s="97"/>
      <c r="AB19" s="97"/>
      <c r="AC19" s="97"/>
      <c r="AD19" s="97"/>
      <c r="AE19" s="97"/>
      <c r="AF19" s="97"/>
      <c r="AG19" s="97"/>
      <c r="AH19" s="97"/>
      <c r="AI19" s="97"/>
      <c r="AJ19" s="97"/>
      <c r="AK19" s="97"/>
      <c r="AL19" s="164"/>
    </row>
    <row r="20" spans="2:45" ht="21" customHeight="1">
      <c r="B20" s="1979"/>
      <c r="C20" s="1980"/>
      <c r="D20" s="1986"/>
      <c r="E20" s="1958"/>
      <c r="F20" s="1958"/>
      <c r="G20" s="1987"/>
      <c r="H20" s="753"/>
      <c r="I20" s="97"/>
      <c r="J20" s="97"/>
      <c r="K20" s="97"/>
      <c r="L20" s="97">
        <v>1</v>
      </c>
      <c r="M20" s="753"/>
      <c r="N20" s="97" t="s">
        <v>238</v>
      </c>
      <c r="O20" s="97"/>
      <c r="P20" s="97"/>
      <c r="Q20" s="97"/>
      <c r="R20" s="754"/>
      <c r="S20" s="754"/>
      <c r="T20" s="753"/>
      <c r="U20" s="97"/>
      <c r="V20" s="753"/>
      <c r="W20" s="97"/>
      <c r="X20" s="97"/>
      <c r="Y20" s="97">
        <v>6</v>
      </c>
      <c r="Z20" s="753"/>
      <c r="AA20" s="97" t="s">
        <v>281</v>
      </c>
      <c r="AB20" s="97"/>
      <c r="AC20" s="97"/>
      <c r="AD20" s="97"/>
      <c r="AE20" s="97"/>
      <c r="AF20" s="97"/>
      <c r="AG20" s="97"/>
      <c r="AH20" s="97"/>
      <c r="AI20" s="97"/>
      <c r="AJ20" s="97"/>
      <c r="AK20" s="97"/>
      <c r="AL20" s="164"/>
    </row>
    <row r="21" spans="2:45" ht="21" customHeight="1">
      <c r="B21" s="1979"/>
      <c r="C21" s="1980"/>
      <c r="D21" s="1986"/>
      <c r="E21" s="1958"/>
      <c r="F21" s="1958"/>
      <c r="G21" s="1987"/>
      <c r="H21" s="753"/>
      <c r="I21" s="97"/>
      <c r="J21" s="97"/>
      <c r="K21" s="97"/>
      <c r="L21" s="97">
        <v>2</v>
      </c>
      <c r="M21" s="753"/>
      <c r="N21" s="97" t="s">
        <v>282</v>
      </c>
      <c r="O21" s="97"/>
      <c r="P21" s="97"/>
      <c r="Q21" s="97"/>
      <c r="R21" s="754"/>
      <c r="S21" s="754"/>
      <c r="T21" s="753"/>
      <c r="U21" s="97"/>
      <c r="V21" s="753"/>
      <c r="W21" s="97"/>
      <c r="X21" s="97"/>
      <c r="Y21" s="97">
        <v>7</v>
      </c>
      <c r="Z21" s="753"/>
      <c r="AA21" s="97" t="s">
        <v>283</v>
      </c>
      <c r="AB21" s="97"/>
      <c r="AC21" s="97"/>
      <c r="AD21" s="97"/>
      <c r="AE21" s="97"/>
      <c r="AF21" s="97"/>
      <c r="AG21" s="97"/>
      <c r="AH21" s="97"/>
      <c r="AI21" s="97"/>
      <c r="AJ21" s="97"/>
      <c r="AK21" s="97"/>
      <c r="AL21" s="164"/>
    </row>
    <row r="22" spans="2:45" ht="21" customHeight="1">
      <c r="B22" s="1979"/>
      <c r="C22" s="1980"/>
      <c r="D22" s="1986"/>
      <c r="E22" s="1958"/>
      <c r="F22" s="1958"/>
      <c r="G22" s="1987"/>
      <c r="H22" s="753"/>
      <c r="I22" s="753"/>
      <c r="J22" s="753"/>
      <c r="K22" s="753"/>
      <c r="L22" s="97">
        <v>3</v>
      </c>
      <c r="M22" s="753"/>
      <c r="N22" s="97" t="s">
        <v>191</v>
      </c>
      <c r="O22" s="753"/>
      <c r="P22" s="753"/>
      <c r="Q22" s="753"/>
      <c r="R22" s="754"/>
      <c r="S22" s="754"/>
      <c r="T22" s="753"/>
      <c r="U22" s="97"/>
      <c r="V22" s="753"/>
      <c r="W22" s="97"/>
      <c r="X22" s="97"/>
      <c r="Y22" s="97">
        <v>8</v>
      </c>
      <c r="Z22" s="753"/>
      <c r="AA22" s="97" t="s">
        <v>5</v>
      </c>
      <c r="AB22" s="97"/>
      <c r="AC22" s="97"/>
      <c r="AD22" s="97"/>
      <c r="AE22" s="97"/>
      <c r="AF22" s="97"/>
      <c r="AG22" s="97"/>
      <c r="AH22" s="97"/>
      <c r="AI22" s="97"/>
      <c r="AJ22" s="97"/>
      <c r="AK22" s="97"/>
      <c r="AL22" s="164"/>
    </row>
    <row r="23" spans="2:45" ht="21" customHeight="1">
      <c r="B23" s="1979"/>
      <c r="C23" s="1980"/>
      <c r="D23" s="1986"/>
      <c r="E23" s="1958"/>
      <c r="F23" s="1958"/>
      <c r="G23" s="1987"/>
      <c r="H23" s="753"/>
      <c r="I23" s="753"/>
      <c r="J23" s="753"/>
      <c r="K23" s="753"/>
      <c r="L23" s="97">
        <v>4</v>
      </c>
      <c r="M23" s="753"/>
      <c r="N23" s="97" t="s">
        <v>285</v>
      </c>
      <c r="O23" s="753"/>
      <c r="P23" s="753"/>
      <c r="Q23" s="753"/>
      <c r="R23" s="754"/>
      <c r="S23" s="754"/>
      <c r="T23" s="753"/>
      <c r="U23" s="97"/>
      <c r="V23" s="753"/>
      <c r="W23" s="97"/>
      <c r="X23" s="97"/>
      <c r="Y23" s="97">
        <v>9</v>
      </c>
      <c r="Z23" s="753"/>
      <c r="AA23" s="97" t="s">
        <v>243</v>
      </c>
      <c r="AB23" s="97"/>
      <c r="AC23" s="97"/>
      <c r="AD23" s="97"/>
      <c r="AE23" s="97"/>
      <c r="AF23" s="97"/>
      <c r="AG23" s="97"/>
      <c r="AH23" s="97"/>
      <c r="AI23" s="97"/>
      <c r="AJ23" s="97"/>
      <c r="AK23" s="97"/>
      <c r="AL23" s="164"/>
    </row>
    <row r="24" spans="2:45" ht="21" customHeight="1">
      <c r="B24" s="1979"/>
      <c r="C24" s="1980"/>
      <c r="D24" s="1986"/>
      <c r="E24" s="1958"/>
      <c r="F24" s="1958"/>
      <c r="G24" s="1987"/>
      <c r="H24" s="753"/>
      <c r="I24" s="753"/>
      <c r="J24" s="753"/>
      <c r="K24" s="753"/>
      <c r="L24" s="97">
        <v>5</v>
      </c>
      <c r="M24" s="753"/>
      <c r="N24" s="97" t="s">
        <v>286</v>
      </c>
      <c r="O24" s="753"/>
      <c r="P24" s="753"/>
      <c r="Q24" s="753"/>
      <c r="R24" s="754"/>
      <c r="S24" s="754"/>
      <c r="T24" s="753"/>
      <c r="U24" s="97"/>
      <c r="V24" s="753"/>
      <c r="W24" s="97"/>
      <c r="X24" s="97"/>
      <c r="Y24" s="97"/>
      <c r="Z24" s="97"/>
      <c r="AA24" s="97"/>
      <c r="AB24" s="97"/>
      <c r="AC24" s="97"/>
      <c r="AD24" s="97"/>
      <c r="AE24" s="97"/>
      <c r="AF24" s="97"/>
      <c r="AG24" s="97"/>
      <c r="AH24" s="97"/>
      <c r="AI24" s="97"/>
      <c r="AJ24" s="97"/>
      <c r="AK24" s="97"/>
      <c r="AL24" s="164"/>
    </row>
    <row r="25" spans="2:45" ht="21" customHeight="1">
      <c r="B25" s="1979"/>
      <c r="C25" s="1980"/>
      <c r="D25" s="1988"/>
      <c r="E25" s="1989"/>
      <c r="F25" s="1989"/>
      <c r="G25" s="1990"/>
      <c r="H25" s="163"/>
      <c r="I25" s="163"/>
      <c r="J25" s="163"/>
      <c r="K25" s="163"/>
      <c r="L25" s="753"/>
      <c r="M25" s="753"/>
      <c r="N25" s="753"/>
      <c r="O25" s="163"/>
      <c r="P25" s="163"/>
      <c r="Q25" s="163"/>
      <c r="R25" s="755"/>
      <c r="S25" s="755"/>
      <c r="T25" s="163"/>
      <c r="U25" s="163"/>
      <c r="V25" s="163"/>
      <c r="W25" s="163"/>
      <c r="X25" s="163"/>
      <c r="Y25" s="163"/>
      <c r="Z25" s="163"/>
      <c r="AA25" s="163"/>
      <c r="AB25" s="163"/>
      <c r="AC25" s="163"/>
      <c r="AD25" s="163"/>
      <c r="AE25" s="163"/>
      <c r="AF25" s="163"/>
      <c r="AG25" s="163"/>
      <c r="AH25" s="163"/>
      <c r="AI25" s="163"/>
      <c r="AJ25" s="163"/>
      <c r="AK25" s="163"/>
      <c r="AL25" s="165"/>
    </row>
    <row r="26" spans="2:45" ht="10.5" customHeight="1">
      <c r="B26" s="1979"/>
      <c r="C26" s="1980"/>
      <c r="D26" s="1983" t="s">
        <v>271</v>
      </c>
      <c r="E26" s="1984"/>
      <c r="F26" s="1984"/>
      <c r="G26" s="1985"/>
      <c r="H26" s="162"/>
      <c r="I26" s="162"/>
      <c r="J26" s="162"/>
      <c r="K26" s="162"/>
      <c r="L26" s="162"/>
      <c r="M26" s="162"/>
      <c r="N26" s="162"/>
      <c r="O26" s="162"/>
      <c r="P26" s="162"/>
      <c r="Q26" s="162"/>
      <c r="R26" s="756"/>
      <c r="S26" s="756"/>
      <c r="T26" s="162"/>
      <c r="U26" s="162"/>
      <c r="V26" s="162"/>
      <c r="W26" s="752"/>
      <c r="X26" s="752"/>
      <c r="Y26" s="752"/>
      <c r="Z26" s="752"/>
      <c r="AA26" s="752"/>
      <c r="AB26" s="752"/>
      <c r="AC26" s="752"/>
      <c r="AD26" s="752"/>
      <c r="AE26" s="752"/>
      <c r="AF26" s="752"/>
      <c r="AG26" s="752"/>
      <c r="AH26" s="752"/>
      <c r="AI26" s="752"/>
      <c r="AJ26" s="752"/>
      <c r="AK26" s="752"/>
      <c r="AL26" s="166"/>
    </row>
    <row r="27" spans="2:45" ht="10.5" customHeight="1" thickBot="1">
      <c r="B27" s="1979"/>
      <c r="C27" s="1980"/>
      <c r="D27" s="1986"/>
      <c r="E27" s="1958"/>
      <c r="F27" s="1958"/>
      <c r="G27" s="1987"/>
      <c r="H27" s="757"/>
      <c r="I27" s="911"/>
      <c r="J27" s="911"/>
      <c r="K27" s="911"/>
      <c r="L27" s="911"/>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753"/>
      <c r="AL27" s="167"/>
    </row>
    <row r="28" spans="2:45" ht="10.5" customHeight="1">
      <c r="B28" s="1979"/>
      <c r="C28" s="1980"/>
      <c r="D28" s="1986"/>
      <c r="E28" s="1958"/>
      <c r="F28" s="1958"/>
      <c r="G28" s="1987"/>
      <c r="H28" s="97"/>
      <c r="I28" s="1937" t="s">
        <v>1323</v>
      </c>
      <c r="J28" s="1937"/>
      <c r="K28" s="1937"/>
      <c r="L28" s="1937"/>
      <c r="M28" s="1937"/>
      <c r="N28" s="1937"/>
      <c r="O28" s="1937"/>
      <c r="P28" s="1937"/>
      <c r="Q28" s="1937"/>
      <c r="R28" s="1937"/>
      <c r="S28" s="1937"/>
      <c r="T28" s="1937"/>
      <c r="U28" s="1937"/>
      <c r="V28" s="1937"/>
      <c r="W28" s="1937"/>
      <c r="X28" s="1937"/>
      <c r="Y28" s="1941"/>
      <c r="Z28" s="1941"/>
      <c r="AA28" s="1941"/>
      <c r="AB28" s="1941"/>
      <c r="AC28" s="914"/>
      <c r="AD28" s="1954" t="s">
        <v>1326</v>
      </c>
      <c r="AE28" s="1955"/>
      <c r="AF28" s="1955"/>
      <c r="AG28" s="1955"/>
      <c r="AH28" s="1955"/>
      <c r="AI28" s="1955"/>
      <c r="AJ28" s="1955"/>
      <c r="AK28" s="1956"/>
      <c r="AL28" s="167"/>
    </row>
    <row r="29" spans="2:45" ht="10.5" customHeight="1">
      <c r="B29" s="1979"/>
      <c r="C29" s="1980"/>
      <c r="D29" s="1986"/>
      <c r="E29" s="1958"/>
      <c r="F29" s="1958"/>
      <c r="G29" s="1987"/>
      <c r="H29" s="97"/>
      <c r="I29" s="1938"/>
      <c r="J29" s="1938"/>
      <c r="K29" s="1938"/>
      <c r="L29" s="1938"/>
      <c r="M29" s="1938"/>
      <c r="N29" s="1938"/>
      <c r="O29" s="1938"/>
      <c r="P29" s="1938"/>
      <c r="Q29" s="1938"/>
      <c r="R29" s="1938"/>
      <c r="S29" s="1938"/>
      <c r="T29" s="1938"/>
      <c r="U29" s="1938"/>
      <c r="V29" s="1938"/>
      <c r="W29" s="1938"/>
      <c r="X29" s="1938"/>
      <c r="Y29" s="1942"/>
      <c r="Z29" s="1942"/>
      <c r="AA29" s="1942"/>
      <c r="AB29" s="1942"/>
      <c r="AC29" s="914"/>
      <c r="AD29" s="1957"/>
      <c r="AE29" s="1958"/>
      <c r="AF29" s="1958"/>
      <c r="AG29" s="1958"/>
      <c r="AH29" s="1958"/>
      <c r="AI29" s="1958"/>
      <c r="AJ29" s="1958"/>
      <c r="AK29" s="1959"/>
      <c r="AL29" s="167"/>
    </row>
    <row r="30" spans="2:45" ht="10.5" customHeight="1" thickBot="1">
      <c r="B30" s="1979"/>
      <c r="C30" s="1980"/>
      <c r="D30" s="1986"/>
      <c r="E30" s="1958"/>
      <c r="F30" s="1958"/>
      <c r="G30" s="1987"/>
      <c r="H30" s="97"/>
      <c r="I30" s="913"/>
      <c r="J30" s="913"/>
      <c r="K30" s="913"/>
      <c r="L30" s="913"/>
      <c r="M30" s="759"/>
      <c r="N30" s="759"/>
      <c r="O30" s="759"/>
      <c r="P30" s="759"/>
      <c r="Q30" s="759"/>
      <c r="R30" s="759"/>
      <c r="S30" s="759"/>
      <c r="T30" s="759"/>
      <c r="U30" s="759"/>
      <c r="V30" s="759"/>
      <c r="W30" s="759"/>
      <c r="X30" s="759"/>
      <c r="Y30" s="759"/>
      <c r="Z30" s="759"/>
      <c r="AA30" s="759"/>
      <c r="AB30" s="759"/>
      <c r="AC30" s="759"/>
      <c r="AD30" s="1960"/>
      <c r="AE30" s="1961"/>
      <c r="AF30" s="1961"/>
      <c r="AG30" s="1961"/>
      <c r="AH30" s="1961"/>
      <c r="AI30" s="1961"/>
      <c r="AJ30" s="1961"/>
      <c r="AK30" s="1962"/>
      <c r="AL30" s="167"/>
      <c r="AS30" s="758"/>
    </row>
    <row r="31" spans="2:45" ht="10.5" customHeight="1">
      <c r="B31" s="1979"/>
      <c r="C31" s="1980"/>
      <c r="D31" s="1986"/>
      <c r="E31" s="1958"/>
      <c r="F31" s="1958"/>
      <c r="G31" s="1987"/>
      <c r="H31" s="97"/>
      <c r="I31" s="913"/>
      <c r="J31" s="913"/>
      <c r="K31" s="913"/>
      <c r="L31" s="913"/>
      <c r="M31" s="759"/>
      <c r="N31" s="759"/>
      <c r="O31" s="759"/>
      <c r="P31" s="759"/>
      <c r="Q31" s="759"/>
      <c r="R31" s="759"/>
      <c r="S31" s="759"/>
      <c r="T31" s="759"/>
      <c r="U31" s="759"/>
      <c r="V31" s="759"/>
      <c r="W31" s="759"/>
      <c r="X31" s="759"/>
      <c r="Y31" s="759"/>
      <c r="Z31" s="759"/>
      <c r="AA31" s="759"/>
      <c r="AB31" s="759"/>
      <c r="AC31" s="759"/>
      <c r="AD31" s="1943" t="e">
        <f>Y40</f>
        <v>#DIV/0!</v>
      </c>
      <c r="AE31" s="1944"/>
      <c r="AF31" s="1944"/>
      <c r="AG31" s="1944"/>
      <c r="AH31" s="1944"/>
      <c r="AI31" s="1945"/>
      <c r="AJ31" s="2000" t="s">
        <v>290</v>
      </c>
      <c r="AK31" s="2001"/>
      <c r="AL31" s="167"/>
    </row>
    <row r="32" spans="2:45" ht="10.5" customHeight="1">
      <c r="B32" s="1979"/>
      <c r="C32" s="1980"/>
      <c r="D32" s="1986"/>
      <c r="E32" s="1958"/>
      <c r="F32" s="1958"/>
      <c r="G32" s="1987"/>
      <c r="H32" s="97"/>
      <c r="I32" s="1937" t="s">
        <v>1324</v>
      </c>
      <c r="J32" s="1937"/>
      <c r="K32" s="1937"/>
      <c r="L32" s="1937"/>
      <c r="M32" s="1937"/>
      <c r="N32" s="1937"/>
      <c r="O32" s="1937"/>
      <c r="P32" s="1937"/>
      <c r="Q32" s="1937"/>
      <c r="R32" s="1937"/>
      <c r="S32" s="1937"/>
      <c r="T32" s="1937"/>
      <c r="U32" s="1937"/>
      <c r="V32" s="1937"/>
      <c r="W32" s="1937"/>
      <c r="X32" s="1937"/>
      <c r="Y32" s="1963" t="e">
        <f>ROUNDUP(Y34/Y36,1)</f>
        <v>#DIV/0!</v>
      </c>
      <c r="Z32" s="1963"/>
      <c r="AA32" s="1963"/>
      <c r="AB32" s="1963"/>
      <c r="AC32" s="759"/>
      <c r="AD32" s="1946"/>
      <c r="AE32" s="1947"/>
      <c r="AF32" s="1947"/>
      <c r="AG32" s="1947"/>
      <c r="AH32" s="1947"/>
      <c r="AI32" s="1948"/>
      <c r="AJ32" s="2002"/>
      <c r="AK32" s="2003"/>
      <c r="AL32" s="167"/>
    </row>
    <row r="33" spans="2:38" ht="10.5" customHeight="1" thickBot="1">
      <c r="B33" s="1979"/>
      <c r="C33" s="1980"/>
      <c r="D33" s="1986"/>
      <c r="E33" s="1958"/>
      <c r="F33" s="1958"/>
      <c r="G33" s="1987"/>
      <c r="H33" s="97"/>
      <c r="I33" s="1938"/>
      <c r="J33" s="1938"/>
      <c r="K33" s="1938"/>
      <c r="L33" s="1938"/>
      <c r="M33" s="1938"/>
      <c r="N33" s="1938"/>
      <c r="O33" s="1938"/>
      <c r="P33" s="1938"/>
      <c r="Q33" s="1938"/>
      <c r="R33" s="1938"/>
      <c r="S33" s="1938"/>
      <c r="T33" s="1938"/>
      <c r="U33" s="1938"/>
      <c r="V33" s="1938"/>
      <c r="W33" s="1938"/>
      <c r="X33" s="1938"/>
      <c r="Y33" s="1964"/>
      <c r="Z33" s="1964"/>
      <c r="AA33" s="1964"/>
      <c r="AB33" s="1964"/>
      <c r="AC33" s="759"/>
      <c r="AD33" s="1949"/>
      <c r="AE33" s="1950"/>
      <c r="AF33" s="1950"/>
      <c r="AG33" s="1950"/>
      <c r="AH33" s="1950"/>
      <c r="AI33" s="1951"/>
      <c r="AJ33" s="2004"/>
      <c r="AK33" s="2005"/>
      <c r="AL33" s="167"/>
    </row>
    <row r="34" spans="2:38" ht="10.5" customHeight="1">
      <c r="B34" s="1979"/>
      <c r="C34" s="1980"/>
      <c r="D34" s="1986"/>
      <c r="E34" s="1958"/>
      <c r="F34" s="1958"/>
      <c r="G34" s="1987"/>
      <c r="H34" s="97"/>
      <c r="I34" s="1937" t="s">
        <v>1322</v>
      </c>
      <c r="J34" s="1937"/>
      <c r="K34" s="1937"/>
      <c r="L34" s="1937"/>
      <c r="M34" s="1937"/>
      <c r="N34" s="1937"/>
      <c r="O34" s="1937"/>
      <c r="P34" s="1937"/>
      <c r="Q34" s="1937"/>
      <c r="R34" s="1937"/>
      <c r="S34" s="1937"/>
      <c r="T34" s="1937"/>
      <c r="U34" s="1937"/>
      <c r="V34" s="1937"/>
      <c r="W34" s="1937"/>
      <c r="X34" s="1937"/>
      <c r="Y34" s="1941"/>
      <c r="Z34" s="1941"/>
      <c r="AA34" s="1941"/>
      <c r="AB34" s="1941"/>
      <c r="AC34" s="97"/>
      <c r="AD34" s="915"/>
      <c r="AE34" s="915"/>
      <c r="AF34" s="915"/>
      <c r="AG34" s="915"/>
      <c r="AH34" s="915"/>
      <c r="AI34" s="915"/>
      <c r="AJ34" s="915"/>
      <c r="AK34" s="915"/>
      <c r="AL34" s="167"/>
    </row>
    <row r="35" spans="2:38" ht="10.5" customHeight="1" thickBot="1">
      <c r="B35" s="1979"/>
      <c r="C35" s="1980"/>
      <c r="D35" s="1986"/>
      <c r="E35" s="1958"/>
      <c r="F35" s="1958"/>
      <c r="G35" s="1987"/>
      <c r="H35" s="97"/>
      <c r="I35" s="1938"/>
      <c r="J35" s="1938"/>
      <c r="K35" s="1938"/>
      <c r="L35" s="1938"/>
      <c r="M35" s="1938"/>
      <c r="N35" s="1938"/>
      <c r="O35" s="1938"/>
      <c r="P35" s="1938"/>
      <c r="Q35" s="1938"/>
      <c r="R35" s="1938"/>
      <c r="S35" s="1938"/>
      <c r="T35" s="1938"/>
      <c r="U35" s="1938"/>
      <c r="V35" s="1938"/>
      <c r="W35" s="1938"/>
      <c r="X35" s="1938"/>
      <c r="Y35" s="1942"/>
      <c r="Z35" s="1942"/>
      <c r="AA35" s="1942"/>
      <c r="AB35" s="1942"/>
      <c r="AC35" s="910"/>
      <c r="AD35" s="753"/>
      <c r="AE35" s="753"/>
      <c r="AF35" s="753"/>
      <c r="AG35" s="753"/>
      <c r="AH35" s="753"/>
      <c r="AI35" s="753"/>
      <c r="AJ35" s="753"/>
      <c r="AK35" s="753"/>
      <c r="AL35" s="167"/>
    </row>
    <row r="36" spans="2:38" ht="10.5" customHeight="1">
      <c r="B36" s="1979"/>
      <c r="C36" s="1980"/>
      <c r="D36" s="1986"/>
      <c r="E36" s="1958"/>
      <c r="F36" s="1958"/>
      <c r="G36" s="1987"/>
      <c r="H36" s="97"/>
      <c r="I36" s="1937" t="s">
        <v>1321</v>
      </c>
      <c r="J36" s="1937"/>
      <c r="K36" s="1937"/>
      <c r="L36" s="1937"/>
      <c r="M36" s="1937"/>
      <c r="N36" s="1937"/>
      <c r="O36" s="1937"/>
      <c r="P36" s="1937"/>
      <c r="Q36" s="1937"/>
      <c r="R36" s="1937"/>
      <c r="S36" s="1937"/>
      <c r="T36" s="1937"/>
      <c r="U36" s="1937"/>
      <c r="V36" s="1937"/>
      <c r="W36" s="1937"/>
      <c r="X36" s="1937"/>
      <c r="Y36" s="1941"/>
      <c r="Z36" s="1941"/>
      <c r="AA36" s="1941"/>
      <c r="AB36" s="1941"/>
      <c r="AC36" s="910"/>
      <c r="AD36" s="1991" t="s">
        <v>275</v>
      </c>
      <c r="AE36" s="1992"/>
      <c r="AF36" s="1992"/>
      <c r="AG36" s="1992"/>
      <c r="AH36" s="1992"/>
      <c r="AI36" s="1992"/>
      <c r="AJ36" s="1992"/>
      <c r="AK36" s="1993"/>
      <c r="AL36" s="167"/>
    </row>
    <row r="37" spans="2:38" ht="10.5" customHeight="1">
      <c r="B37" s="1979"/>
      <c r="C37" s="1980"/>
      <c r="D37" s="1986"/>
      <c r="E37" s="1958"/>
      <c r="F37" s="1958"/>
      <c r="G37" s="1987"/>
      <c r="H37" s="97"/>
      <c r="I37" s="1938"/>
      <c r="J37" s="1938"/>
      <c r="K37" s="1938"/>
      <c r="L37" s="1938"/>
      <c r="M37" s="1938"/>
      <c r="N37" s="1938"/>
      <c r="O37" s="1938"/>
      <c r="P37" s="1938"/>
      <c r="Q37" s="1938"/>
      <c r="R37" s="1938"/>
      <c r="S37" s="1938"/>
      <c r="T37" s="1938"/>
      <c r="U37" s="1938"/>
      <c r="V37" s="1938"/>
      <c r="W37" s="1938"/>
      <c r="X37" s="1938"/>
      <c r="Y37" s="1942"/>
      <c r="Z37" s="1942"/>
      <c r="AA37" s="1942"/>
      <c r="AB37" s="1942"/>
      <c r="AC37" s="910"/>
      <c r="AD37" s="1994"/>
      <c r="AE37" s="1995"/>
      <c r="AF37" s="1995"/>
      <c r="AG37" s="1995"/>
      <c r="AH37" s="1995"/>
      <c r="AI37" s="1995"/>
      <c r="AJ37" s="1995"/>
      <c r="AK37" s="1996"/>
      <c r="AL37" s="167"/>
    </row>
    <row r="38" spans="2:38" ht="10.5" customHeight="1" thickBot="1">
      <c r="B38" s="1979"/>
      <c r="C38" s="1980"/>
      <c r="D38" s="1986"/>
      <c r="E38" s="1958"/>
      <c r="F38" s="1958"/>
      <c r="G38" s="1987"/>
      <c r="H38" s="97"/>
      <c r="I38" s="913"/>
      <c r="J38" s="913"/>
      <c r="K38" s="913"/>
      <c r="L38" s="913"/>
      <c r="M38" s="914"/>
      <c r="N38" s="914"/>
      <c r="O38" s="914"/>
      <c r="P38" s="914"/>
      <c r="Q38" s="914"/>
      <c r="R38" s="914"/>
      <c r="S38" s="914"/>
      <c r="T38" s="914"/>
      <c r="U38" s="914"/>
      <c r="V38" s="914"/>
      <c r="W38" s="914"/>
      <c r="X38" s="914"/>
      <c r="Y38" s="914"/>
      <c r="Z38" s="914"/>
      <c r="AA38" s="914"/>
      <c r="AB38" s="914"/>
      <c r="AC38" s="910"/>
      <c r="AD38" s="1997"/>
      <c r="AE38" s="1998"/>
      <c r="AF38" s="1998"/>
      <c r="AG38" s="1998"/>
      <c r="AH38" s="1998"/>
      <c r="AI38" s="1998"/>
      <c r="AJ38" s="1998"/>
      <c r="AK38" s="1999"/>
      <c r="AL38" s="167"/>
    </row>
    <row r="39" spans="2:38" ht="10.5" customHeight="1">
      <c r="B39" s="1979"/>
      <c r="C39" s="1980"/>
      <c r="D39" s="1986"/>
      <c r="E39" s="1958"/>
      <c r="F39" s="1958"/>
      <c r="G39" s="1987"/>
      <c r="H39" s="97"/>
      <c r="I39" s="913"/>
      <c r="J39" s="913"/>
      <c r="K39" s="913"/>
      <c r="L39" s="913"/>
      <c r="M39" s="759"/>
      <c r="N39" s="759"/>
      <c r="O39" s="759"/>
      <c r="P39" s="759"/>
      <c r="Q39" s="759"/>
      <c r="R39" s="759"/>
      <c r="S39" s="759"/>
      <c r="T39" s="759"/>
      <c r="U39" s="759"/>
      <c r="V39" s="759"/>
      <c r="W39" s="759"/>
      <c r="X39" s="759"/>
      <c r="Y39" s="914"/>
      <c r="Z39" s="914"/>
      <c r="AA39" s="914"/>
      <c r="AB39" s="914"/>
      <c r="AC39" s="910"/>
      <c r="AD39" s="1969"/>
      <c r="AE39" s="1970"/>
      <c r="AF39" s="1970"/>
      <c r="AG39" s="1970"/>
      <c r="AH39" s="1970"/>
      <c r="AI39" s="1970"/>
      <c r="AJ39" s="1973" t="s">
        <v>290</v>
      </c>
      <c r="AK39" s="1974"/>
      <c r="AL39" s="167"/>
    </row>
    <row r="40" spans="2:38" ht="10.5" customHeight="1" thickBot="1">
      <c r="B40" s="1979"/>
      <c r="C40" s="1980"/>
      <c r="D40" s="1986"/>
      <c r="E40" s="1958"/>
      <c r="F40" s="1958"/>
      <c r="G40" s="1987"/>
      <c r="H40" s="97"/>
      <c r="I40" s="1937" t="s">
        <v>1320</v>
      </c>
      <c r="J40" s="1937"/>
      <c r="K40" s="1937"/>
      <c r="L40" s="1937"/>
      <c r="M40" s="1937"/>
      <c r="N40" s="1937"/>
      <c r="O40" s="1937"/>
      <c r="P40" s="1937"/>
      <c r="Q40" s="1937"/>
      <c r="R40" s="1937"/>
      <c r="S40" s="1937"/>
      <c r="T40" s="1937"/>
      <c r="U40" s="1937"/>
      <c r="V40" s="1937"/>
      <c r="W40" s="1937"/>
      <c r="X40" s="1937"/>
      <c r="Y40" s="1952" t="e">
        <f>ROUND(Y28/Y32/12,0)</f>
        <v>#DIV/0!</v>
      </c>
      <c r="Z40" s="1952"/>
      <c r="AA40" s="1952"/>
      <c r="AB40" s="1952"/>
      <c r="AC40" s="910"/>
      <c r="AD40" s="1971"/>
      <c r="AE40" s="1972"/>
      <c r="AF40" s="1972"/>
      <c r="AG40" s="1972"/>
      <c r="AH40" s="1972"/>
      <c r="AI40" s="1972"/>
      <c r="AJ40" s="1975"/>
      <c r="AK40" s="1976"/>
      <c r="AL40" s="167"/>
    </row>
    <row r="41" spans="2:38" ht="10.5" customHeight="1">
      <c r="B41" s="1979"/>
      <c r="C41" s="1980"/>
      <c r="D41" s="1986"/>
      <c r="E41" s="1958"/>
      <c r="F41" s="1958"/>
      <c r="G41" s="1987"/>
      <c r="H41" s="97"/>
      <c r="I41" s="1938"/>
      <c r="J41" s="1938"/>
      <c r="K41" s="1938"/>
      <c r="L41" s="1938"/>
      <c r="M41" s="1938"/>
      <c r="N41" s="1938"/>
      <c r="O41" s="1938"/>
      <c r="P41" s="1938"/>
      <c r="Q41" s="1938"/>
      <c r="R41" s="1938"/>
      <c r="S41" s="1938"/>
      <c r="T41" s="1938"/>
      <c r="U41" s="1938"/>
      <c r="V41" s="1938"/>
      <c r="W41" s="1938"/>
      <c r="X41" s="1938"/>
      <c r="Y41" s="1953"/>
      <c r="Z41" s="1953"/>
      <c r="AA41" s="1953"/>
      <c r="AB41" s="1953"/>
      <c r="AC41" s="910"/>
      <c r="AD41" s="753"/>
      <c r="AE41" s="753"/>
      <c r="AF41" s="753"/>
      <c r="AG41" s="753"/>
      <c r="AH41" s="753"/>
      <c r="AI41" s="753"/>
      <c r="AJ41" s="753"/>
      <c r="AK41" s="753"/>
      <c r="AL41" s="167"/>
    </row>
    <row r="42" spans="2:38" ht="10.5" customHeight="1">
      <c r="B42" s="1979"/>
      <c r="C42" s="1980"/>
      <c r="D42" s="1986"/>
      <c r="E42" s="1958"/>
      <c r="F42" s="1958"/>
      <c r="G42" s="1987"/>
      <c r="H42" s="97"/>
      <c r="I42" s="913"/>
      <c r="J42" s="913"/>
      <c r="K42" s="913"/>
      <c r="L42" s="913"/>
      <c r="M42" s="759"/>
      <c r="N42" s="759"/>
      <c r="O42" s="759"/>
      <c r="P42" s="759"/>
      <c r="Q42" s="759"/>
      <c r="R42" s="759"/>
      <c r="S42" s="759"/>
      <c r="T42" s="759"/>
      <c r="U42" s="759"/>
      <c r="V42" s="759"/>
      <c r="W42" s="759"/>
      <c r="X42" s="759"/>
      <c r="Y42" s="914"/>
      <c r="Z42" s="914"/>
      <c r="AA42" s="914"/>
      <c r="AB42" s="914"/>
      <c r="AC42" s="910"/>
      <c r="AL42" s="167"/>
    </row>
    <row r="43" spans="2:38" ht="10.5" customHeight="1">
      <c r="B43" s="1981"/>
      <c r="C43" s="1982"/>
      <c r="D43" s="1988"/>
      <c r="E43" s="1989"/>
      <c r="F43" s="1989"/>
      <c r="G43" s="1990"/>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8"/>
    </row>
    <row r="44" spans="2:38" ht="112.5" customHeight="1">
      <c r="B44" s="1965" t="s">
        <v>1325</v>
      </c>
      <c r="C44" s="1965"/>
      <c r="D44" s="1965"/>
      <c r="E44" s="1965"/>
      <c r="F44" s="1965"/>
      <c r="G44" s="1965"/>
      <c r="H44" s="1965"/>
      <c r="I44" s="1965"/>
      <c r="J44" s="1965"/>
      <c r="K44" s="1965"/>
      <c r="L44" s="1965"/>
      <c r="M44" s="1965"/>
      <c r="N44" s="1965"/>
      <c r="O44" s="1965"/>
      <c r="P44" s="1965"/>
      <c r="Q44" s="1965"/>
      <c r="R44" s="1965"/>
      <c r="S44" s="1965"/>
      <c r="T44" s="1965"/>
      <c r="U44" s="1965"/>
      <c r="V44" s="1965"/>
      <c r="W44" s="1965"/>
      <c r="X44" s="1965"/>
      <c r="Y44" s="1965"/>
      <c r="Z44" s="1965"/>
      <c r="AA44" s="1965"/>
      <c r="AB44" s="1965"/>
      <c r="AC44" s="1965"/>
      <c r="AD44" s="1965"/>
      <c r="AE44" s="1965"/>
      <c r="AF44" s="1965"/>
      <c r="AG44" s="1965"/>
      <c r="AH44" s="1965"/>
      <c r="AI44" s="1965"/>
      <c r="AJ44" s="1965"/>
      <c r="AK44" s="1965"/>
      <c r="AL44" s="1965"/>
    </row>
  </sheetData>
  <mergeCells count="29">
    <mergeCell ref="B1:F1"/>
    <mergeCell ref="B44:AL44"/>
    <mergeCell ref="A3:AL4"/>
    <mergeCell ref="B6:G7"/>
    <mergeCell ref="J6:AL7"/>
    <mergeCell ref="B8:G13"/>
    <mergeCell ref="J8:AL9"/>
    <mergeCell ref="J12:AL13"/>
    <mergeCell ref="B14:G18"/>
    <mergeCell ref="AD39:AI40"/>
    <mergeCell ref="AJ39:AK40"/>
    <mergeCell ref="B19:C43"/>
    <mergeCell ref="D19:G25"/>
    <mergeCell ref="D26:G43"/>
    <mergeCell ref="AD36:AK38"/>
    <mergeCell ref="AJ31:AK33"/>
    <mergeCell ref="I40:X41"/>
    <mergeCell ref="I28:X29"/>
    <mergeCell ref="J10:AL11"/>
    <mergeCell ref="Y28:AB29"/>
    <mergeCell ref="AD31:AI33"/>
    <mergeCell ref="Y40:AB41"/>
    <mergeCell ref="AD28:AK30"/>
    <mergeCell ref="I32:X33"/>
    <mergeCell ref="Y32:AB33"/>
    <mergeCell ref="I36:X37"/>
    <mergeCell ref="Y36:AB37"/>
    <mergeCell ref="I34:X35"/>
    <mergeCell ref="Y34:AB35"/>
  </mergeCells>
  <phoneticPr fontId="5"/>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4EBDB-6C69-4306-A277-05EB5113DA49}">
  <sheetPr>
    <tabColor theme="8"/>
  </sheetPr>
  <dimension ref="A1:L27"/>
  <sheetViews>
    <sheetView view="pageBreakPreview" zoomScaleNormal="100" zoomScaleSheetLayoutView="100" workbookViewId="0">
      <selection activeCell="M8" sqref="M8"/>
    </sheetView>
  </sheetViews>
  <sheetFormatPr defaultRowHeight="13"/>
  <cols>
    <col min="1" max="1" width="9.26953125" style="206" customWidth="1"/>
    <col min="2" max="2" width="17" style="206" customWidth="1"/>
    <col min="3" max="3" width="10.6328125" style="206" customWidth="1"/>
    <col min="4" max="4" width="16.6328125" style="206" customWidth="1"/>
    <col min="5" max="5" width="19.08984375" style="206" customWidth="1"/>
    <col min="6" max="6" width="13.90625" style="206" customWidth="1"/>
    <col min="7" max="7" width="12" style="206" customWidth="1"/>
    <col min="8" max="8" width="5.453125" style="206" customWidth="1"/>
    <col min="9" max="9" width="3.90625" style="206" customWidth="1"/>
    <col min="10" max="10" width="9.08984375" style="206" customWidth="1"/>
    <col min="11" max="11" width="1.08984375" style="206" customWidth="1"/>
    <col min="12" max="12" width="2.7265625" style="206" customWidth="1"/>
    <col min="13" max="259" width="8.7265625" style="206"/>
    <col min="260" max="260" width="1.1796875" style="206" customWidth="1"/>
    <col min="261" max="262" width="17" style="206" customWidth="1"/>
    <col min="263" max="263" width="16.6328125" style="206" customWidth="1"/>
    <col min="264" max="264" width="19.08984375" style="206" customWidth="1"/>
    <col min="265" max="265" width="16.453125" style="206" customWidth="1"/>
    <col min="266" max="266" width="16.6328125" style="206" customWidth="1"/>
    <col min="267" max="267" width="4.08984375" style="206" customWidth="1"/>
    <col min="268" max="268" width="2.7265625" style="206" customWidth="1"/>
    <col min="269" max="515" width="8.7265625" style="206"/>
    <col min="516" max="516" width="1.1796875" style="206" customWidth="1"/>
    <col min="517" max="518" width="17" style="206" customWidth="1"/>
    <col min="519" max="519" width="16.6328125" style="206" customWidth="1"/>
    <col min="520" max="520" width="19.08984375" style="206" customWidth="1"/>
    <col min="521" max="521" width="16.453125" style="206" customWidth="1"/>
    <col min="522" max="522" width="16.6328125" style="206" customWidth="1"/>
    <col min="523" max="523" width="4.08984375" style="206" customWidth="1"/>
    <col min="524" max="524" width="2.7265625" style="206" customWidth="1"/>
    <col min="525" max="771" width="8.7265625" style="206"/>
    <col min="772" max="772" width="1.1796875" style="206" customWidth="1"/>
    <col min="773" max="774" width="17" style="206" customWidth="1"/>
    <col min="775" max="775" width="16.6328125" style="206" customWidth="1"/>
    <col min="776" max="776" width="19.08984375" style="206" customWidth="1"/>
    <col min="777" max="777" width="16.453125" style="206" customWidth="1"/>
    <col min="778" max="778" width="16.6328125" style="206" customWidth="1"/>
    <col min="779" max="779" width="4.08984375" style="206" customWidth="1"/>
    <col min="780" max="780" width="2.7265625" style="206" customWidth="1"/>
    <col min="781" max="1027" width="8.7265625" style="206"/>
    <col min="1028" max="1028" width="1.1796875" style="206" customWidth="1"/>
    <col min="1029" max="1030" width="17" style="206" customWidth="1"/>
    <col min="1031" max="1031" width="16.6328125" style="206" customWidth="1"/>
    <col min="1032" max="1032" width="19.08984375" style="206" customWidth="1"/>
    <col min="1033" max="1033" width="16.453125" style="206" customWidth="1"/>
    <col min="1034" max="1034" width="16.6328125" style="206" customWidth="1"/>
    <col min="1035" max="1035" width="4.08984375" style="206" customWidth="1"/>
    <col min="1036" max="1036" width="2.7265625" style="206" customWidth="1"/>
    <col min="1037" max="1283" width="8.7265625" style="206"/>
    <col min="1284" max="1284" width="1.1796875" style="206" customWidth="1"/>
    <col min="1285" max="1286" width="17" style="206" customWidth="1"/>
    <col min="1287" max="1287" width="16.6328125" style="206" customWidth="1"/>
    <col min="1288" max="1288" width="19.08984375" style="206" customWidth="1"/>
    <col min="1289" max="1289" width="16.453125" style="206" customWidth="1"/>
    <col min="1290" max="1290" width="16.6328125" style="206" customWidth="1"/>
    <col min="1291" max="1291" width="4.08984375" style="206" customWidth="1"/>
    <col min="1292" max="1292" width="2.7265625" style="206" customWidth="1"/>
    <col min="1293" max="1539" width="8.7265625" style="206"/>
    <col min="1540" max="1540" width="1.1796875" style="206" customWidth="1"/>
    <col min="1541" max="1542" width="17" style="206" customWidth="1"/>
    <col min="1543" max="1543" width="16.6328125" style="206" customWidth="1"/>
    <col min="1544" max="1544" width="19.08984375" style="206" customWidth="1"/>
    <col min="1545" max="1545" width="16.453125" style="206" customWidth="1"/>
    <col min="1546" max="1546" width="16.6328125" style="206" customWidth="1"/>
    <col min="1547" max="1547" width="4.08984375" style="206" customWidth="1"/>
    <col min="1548" max="1548" width="2.7265625" style="206" customWidth="1"/>
    <col min="1549" max="1795" width="8.7265625" style="206"/>
    <col min="1796" max="1796" width="1.1796875" style="206" customWidth="1"/>
    <col min="1797" max="1798" width="17" style="206" customWidth="1"/>
    <col min="1799" max="1799" width="16.6328125" style="206" customWidth="1"/>
    <col min="1800" max="1800" width="19.08984375" style="206" customWidth="1"/>
    <col min="1801" max="1801" width="16.453125" style="206" customWidth="1"/>
    <col min="1802" max="1802" width="16.6328125" style="206" customWidth="1"/>
    <col min="1803" max="1803" width="4.08984375" style="206" customWidth="1"/>
    <col min="1804" max="1804" width="2.7265625" style="206" customWidth="1"/>
    <col min="1805" max="2051" width="8.7265625" style="206"/>
    <col min="2052" max="2052" width="1.1796875" style="206" customWidth="1"/>
    <col min="2053" max="2054" width="17" style="206" customWidth="1"/>
    <col min="2055" max="2055" width="16.6328125" style="206" customWidth="1"/>
    <col min="2056" max="2056" width="19.08984375" style="206" customWidth="1"/>
    <col min="2057" max="2057" width="16.453125" style="206" customWidth="1"/>
    <col min="2058" max="2058" width="16.6328125" style="206" customWidth="1"/>
    <col min="2059" max="2059" width="4.08984375" style="206" customWidth="1"/>
    <col min="2060" max="2060" width="2.7265625" style="206" customWidth="1"/>
    <col min="2061" max="2307" width="8.7265625" style="206"/>
    <col min="2308" max="2308" width="1.1796875" style="206" customWidth="1"/>
    <col min="2309" max="2310" width="17" style="206" customWidth="1"/>
    <col min="2311" max="2311" width="16.6328125" style="206" customWidth="1"/>
    <col min="2312" max="2312" width="19.08984375" style="206" customWidth="1"/>
    <col min="2313" max="2313" width="16.453125" style="206" customWidth="1"/>
    <col min="2314" max="2314" width="16.6328125" style="206" customWidth="1"/>
    <col min="2315" max="2315" width="4.08984375" style="206" customWidth="1"/>
    <col min="2316" max="2316" width="2.7265625" style="206" customWidth="1"/>
    <col min="2317" max="2563" width="8.7265625" style="206"/>
    <col min="2564" max="2564" width="1.1796875" style="206" customWidth="1"/>
    <col min="2565" max="2566" width="17" style="206" customWidth="1"/>
    <col min="2567" max="2567" width="16.6328125" style="206" customWidth="1"/>
    <col min="2568" max="2568" width="19.08984375" style="206" customWidth="1"/>
    <col min="2569" max="2569" width="16.453125" style="206" customWidth="1"/>
    <col min="2570" max="2570" width="16.6328125" style="206" customWidth="1"/>
    <col min="2571" max="2571" width="4.08984375" style="206" customWidth="1"/>
    <col min="2572" max="2572" width="2.7265625" style="206" customWidth="1"/>
    <col min="2573" max="2819" width="8.7265625" style="206"/>
    <col min="2820" max="2820" width="1.1796875" style="206" customWidth="1"/>
    <col min="2821" max="2822" width="17" style="206" customWidth="1"/>
    <col min="2823" max="2823" width="16.6328125" style="206" customWidth="1"/>
    <col min="2824" max="2824" width="19.08984375" style="206" customWidth="1"/>
    <col min="2825" max="2825" width="16.453125" style="206" customWidth="1"/>
    <col min="2826" max="2826" width="16.6328125" style="206" customWidth="1"/>
    <col min="2827" max="2827" width="4.08984375" style="206" customWidth="1"/>
    <col min="2828" max="2828" width="2.7265625" style="206" customWidth="1"/>
    <col min="2829" max="3075" width="8.7265625" style="206"/>
    <col min="3076" max="3076" width="1.1796875" style="206" customWidth="1"/>
    <col min="3077" max="3078" width="17" style="206" customWidth="1"/>
    <col min="3079" max="3079" width="16.6328125" style="206" customWidth="1"/>
    <col min="3080" max="3080" width="19.08984375" style="206" customWidth="1"/>
    <col min="3081" max="3081" width="16.453125" style="206" customWidth="1"/>
    <col min="3082" max="3082" width="16.6328125" style="206" customWidth="1"/>
    <col min="3083" max="3083" width="4.08984375" style="206" customWidth="1"/>
    <col min="3084" max="3084" width="2.7265625" style="206" customWidth="1"/>
    <col min="3085" max="3331" width="8.7265625" style="206"/>
    <col min="3332" max="3332" width="1.1796875" style="206" customWidth="1"/>
    <col min="3333" max="3334" width="17" style="206" customWidth="1"/>
    <col min="3335" max="3335" width="16.6328125" style="206" customWidth="1"/>
    <col min="3336" max="3336" width="19.08984375" style="206" customWidth="1"/>
    <col min="3337" max="3337" width="16.453125" style="206" customWidth="1"/>
    <col min="3338" max="3338" width="16.6328125" style="206" customWidth="1"/>
    <col min="3339" max="3339" width="4.08984375" style="206" customWidth="1"/>
    <col min="3340" max="3340" width="2.7265625" style="206" customWidth="1"/>
    <col min="3341" max="3587" width="8.7265625" style="206"/>
    <col min="3588" max="3588" width="1.1796875" style="206" customWidth="1"/>
    <col min="3589" max="3590" width="17" style="206" customWidth="1"/>
    <col min="3591" max="3591" width="16.6328125" style="206" customWidth="1"/>
    <col min="3592" max="3592" width="19.08984375" style="206" customWidth="1"/>
    <col min="3593" max="3593" width="16.453125" style="206" customWidth="1"/>
    <col min="3594" max="3594" width="16.6328125" style="206" customWidth="1"/>
    <col min="3595" max="3595" width="4.08984375" style="206" customWidth="1"/>
    <col min="3596" max="3596" width="2.7265625" style="206" customWidth="1"/>
    <col min="3597" max="3843" width="8.7265625" style="206"/>
    <col min="3844" max="3844" width="1.1796875" style="206" customWidth="1"/>
    <col min="3845" max="3846" width="17" style="206" customWidth="1"/>
    <col min="3847" max="3847" width="16.6328125" style="206" customWidth="1"/>
    <col min="3848" max="3848" width="19.08984375" style="206" customWidth="1"/>
    <col min="3849" max="3849" width="16.453125" style="206" customWidth="1"/>
    <col min="3850" max="3850" width="16.6328125" style="206" customWidth="1"/>
    <col min="3851" max="3851" width="4.08984375" style="206" customWidth="1"/>
    <col min="3852" max="3852" width="2.7265625" style="206" customWidth="1"/>
    <col min="3853" max="4099" width="8.7265625" style="206"/>
    <col min="4100" max="4100" width="1.1796875" style="206" customWidth="1"/>
    <col min="4101" max="4102" width="17" style="206" customWidth="1"/>
    <col min="4103" max="4103" width="16.6328125" style="206" customWidth="1"/>
    <col min="4104" max="4104" width="19.08984375" style="206" customWidth="1"/>
    <col min="4105" max="4105" width="16.453125" style="206" customWidth="1"/>
    <col min="4106" max="4106" width="16.6328125" style="206" customWidth="1"/>
    <col min="4107" max="4107" width="4.08984375" style="206" customWidth="1"/>
    <col min="4108" max="4108" width="2.7265625" style="206" customWidth="1"/>
    <col min="4109" max="4355" width="8.7265625" style="206"/>
    <col min="4356" max="4356" width="1.1796875" style="206" customWidth="1"/>
    <col min="4357" max="4358" width="17" style="206" customWidth="1"/>
    <col min="4359" max="4359" width="16.6328125" style="206" customWidth="1"/>
    <col min="4360" max="4360" width="19.08984375" style="206" customWidth="1"/>
    <col min="4361" max="4361" width="16.453125" style="206" customWidth="1"/>
    <col min="4362" max="4362" width="16.6328125" style="206" customWidth="1"/>
    <col min="4363" max="4363" width="4.08984375" style="206" customWidth="1"/>
    <col min="4364" max="4364" width="2.7265625" style="206" customWidth="1"/>
    <col min="4365" max="4611" width="8.7265625" style="206"/>
    <col min="4612" max="4612" width="1.1796875" style="206" customWidth="1"/>
    <col min="4613" max="4614" width="17" style="206" customWidth="1"/>
    <col min="4615" max="4615" width="16.6328125" style="206" customWidth="1"/>
    <col min="4616" max="4616" width="19.08984375" style="206" customWidth="1"/>
    <col min="4617" max="4617" width="16.453125" style="206" customWidth="1"/>
    <col min="4618" max="4618" width="16.6328125" style="206" customWidth="1"/>
    <col min="4619" max="4619" width="4.08984375" style="206" customWidth="1"/>
    <col min="4620" max="4620" width="2.7265625" style="206" customWidth="1"/>
    <col min="4621" max="4867" width="8.7265625" style="206"/>
    <col min="4868" max="4868" width="1.1796875" style="206" customWidth="1"/>
    <col min="4869" max="4870" width="17" style="206" customWidth="1"/>
    <col min="4871" max="4871" width="16.6328125" style="206" customWidth="1"/>
    <col min="4872" max="4872" width="19.08984375" style="206" customWidth="1"/>
    <col min="4873" max="4873" width="16.453125" style="206" customWidth="1"/>
    <col min="4874" max="4874" width="16.6328125" style="206" customWidth="1"/>
    <col min="4875" max="4875" width="4.08984375" style="206" customWidth="1"/>
    <col min="4876" max="4876" width="2.7265625" style="206" customWidth="1"/>
    <col min="4877" max="5123" width="8.7265625" style="206"/>
    <col min="5124" max="5124" width="1.1796875" style="206" customWidth="1"/>
    <col min="5125" max="5126" width="17" style="206" customWidth="1"/>
    <col min="5127" max="5127" width="16.6328125" style="206" customWidth="1"/>
    <col min="5128" max="5128" width="19.08984375" style="206" customWidth="1"/>
    <col min="5129" max="5129" width="16.453125" style="206" customWidth="1"/>
    <col min="5130" max="5130" width="16.6328125" style="206" customWidth="1"/>
    <col min="5131" max="5131" width="4.08984375" style="206" customWidth="1"/>
    <col min="5132" max="5132" width="2.7265625" style="206" customWidth="1"/>
    <col min="5133" max="5379" width="8.7265625" style="206"/>
    <col min="5380" max="5380" width="1.1796875" style="206" customWidth="1"/>
    <col min="5381" max="5382" width="17" style="206" customWidth="1"/>
    <col min="5383" max="5383" width="16.6328125" style="206" customWidth="1"/>
    <col min="5384" max="5384" width="19.08984375" style="206" customWidth="1"/>
    <col min="5385" max="5385" width="16.453125" style="206" customWidth="1"/>
    <col min="5386" max="5386" width="16.6328125" style="206" customWidth="1"/>
    <col min="5387" max="5387" width="4.08984375" style="206" customWidth="1"/>
    <col min="5388" max="5388" width="2.7265625" style="206" customWidth="1"/>
    <col min="5389" max="5635" width="8.7265625" style="206"/>
    <col min="5636" max="5636" width="1.1796875" style="206" customWidth="1"/>
    <col min="5637" max="5638" width="17" style="206" customWidth="1"/>
    <col min="5639" max="5639" width="16.6328125" style="206" customWidth="1"/>
    <col min="5640" max="5640" width="19.08984375" style="206" customWidth="1"/>
    <col min="5641" max="5641" width="16.453125" style="206" customWidth="1"/>
    <col min="5642" max="5642" width="16.6328125" style="206" customWidth="1"/>
    <col min="5643" max="5643" width="4.08984375" style="206" customWidth="1"/>
    <col min="5644" max="5644" width="2.7265625" style="206" customWidth="1"/>
    <col min="5645" max="5891" width="8.7265625" style="206"/>
    <col min="5892" max="5892" width="1.1796875" style="206" customWidth="1"/>
    <col min="5893" max="5894" width="17" style="206" customWidth="1"/>
    <col min="5895" max="5895" width="16.6328125" style="206" customWidth="1"/>
    <col min="5896" max="5896" width="19.08984375" style="206" customWidth="1"/>
    <col min="5897" max="5897" width="16.453125" style="206" customWidth="1"/>
    <col min="5898" max="5898" width="16.6328125" style="206" customWidth="1"/>
    <col min="5899" max="5899" width="4.08984375" style="206" customWidth="1"/>
    <col min="5900" max="5900" width="2.7265625" style="206" customWidth="1"/>
    <col min="5901" max="6147" width="8.7265625" style="206"/>
    <col min="6148" max="6148" width="1.1796875" style="206" customWidth="1"/>
    <col min="6149" max="6150" width="17" style="206" customWidth="1"/>
    <col min="6151" max="6151" width="16.6328125" style="206" customWidth="1"/>
    <col min="6152" max="6152" width="19.08984375" style="206" customWidth="1"/>
    <col min="6153" max="6153" width="16.453125" style="206" customWidth="1"/>
    <col min="6154" max="6154" width="16.6328125" style="206" customWidth="1"/>
    <col min="6155" max="6155" width="4.08984375" style="206" customWidth="1"/>
    <col min="6156" max="6156" width="2.7265625" style="206" customWidth="1"/>
    <col min="6157" max="6403" width="8.7265625" style="206"/>
    <col min="6404" max="6404" width="1.1796875" style="206" customWidth="1"/>
    <col min="6405" max="6406" width="17" style="206" customWidth="1"/>
    <col min="6407" max="6407" width="16.6328125" style="206" customWidth="1"/>
    <col min="6408" max="6408" width="19.08984375" style="206" customWidth="1"/>
    <col min="6409" max="6409" width="16.453125" style="206" customWidth="1"/>
    <col min="6410" max="6410" width="16.6328125" style="206" customWidth="1"/>
    <col min="6411" max="6411" width="4.08984375" style="206" customWidth="1"/>
    <col min="6412" max="6412" width="2.7265625" style="206" customWidth="1"/>
    <col min="6413" max="6659" width="8.7265625" style="206"/>
    <col min="6660" max="6660" width="1.1796875" style="206" customWidth="1"/>
    <col min="6661" max="6662" width="17" style="206" customWidth="1"/>
    <col min="6663" max="6663" width="16.6328125" style="206" customWidth="1"/>
    <col min="6664" max="6664" width="19.08984375" style="206" customWidth="1"/>
    <col min="6665" max="6665" width="16.453125" style="206" customWidth="1"/>
    <col min="6666" max="6666" width="16.6328125" style="206" customWidth="1"/>
    <col min="6667" max="6667" width="4.08984375" style="206" customWidth="1"/>
    <col min="6668" max="6668" width="2.7265625" style="206" customWidth="1"/>
    <col min="6669" max="6915" width="8.7265625" style="206"/>
    <col min="6916" max="6916" width="1.1796875" style="206" customWidth="1"/>
    <col min="6917" max="6918" width="17" style="206" customWidth="1"/>
    <col min="6919" max="6919" width="16.6328125" style="206" customWidth="1"/>
    <col min="6920" max="6920" width="19.08984375" style="206" customWidth="1"/>
    <col min="6921" max="6921" width="16.453125" style="206" customWidth="1"/>
    <col min="6922" max="6922" width="16.6328125" style="206" customWidth="1"/>
    <col min="6923" max="6923" width="4.08984375" style="206" customWidth="1"/>
    <col min="6924" max="6924" width="2.7265625" style="206" customWidth="1"/>
    <col min="6925" max="7171" width="8.7265625" style="206"/>
    <col min="7172" max="7172" width="1.1796875" style="206" customWidth="1"/>
    <col min="7173" max="7174" width="17" style="206" customWidth="1"/>
    <col min="7175" max="7175" width="16.6328125" style="206" customWidth="1"/>
    <col min="7176" max="7176" width="19.08984375" style="206" customWidth="1"/>
    <col min="7177" max="7177" width="16.453125" style="206" customWidth="1"/>
    <col min="7178" max="7178" width="16.6328125" style="206" customWidth="1"/>
    <col min="7179" max="7179" width="4.08984375" style="206" customWidth="1"/>
    <col min="7180" max="7180" width="2.7265625" style="206" customWidth="1"/>
    <col min="7181" max="7427" width="8.7265625" style="206"/>
    <col min="7428" max="7428" width="1.1796875" style="206" customWidth="1"/>
    <col min="7429" max="7430" width="17" style="206" customWidth="1"/>
    <col min="7431" max="7431" width="16.6328125" style="206" customWidth="1"/>
    <col min="7432" max="7432" width="19.08984375" style="206" customWidth="1"/>
    <col min="7433" max="7433" width="16.453125" style="206" customWidth="1"/>
    <col min="7434" max="7434" width="16.6328125" style="206" customWidth="1"/>
    <col min="7435" max="7435" width="4.08984375" style="206" customWidth="1"/>
    <col min="7436" max="7436" width="2.7265625" style="206" customWidth="1"/>
    <col min="7437" max="7683" width="8.7265625" style="206"/>
    <col min="7684" max="7684" width="1.1796875" style="206" customWidth="1"/>
    <col min="7685" max="7686" width="17" style="206" customWidth="1"/>
    <col min="7687" max="7687" width="16.6328125" style="206" customWidth="1"/>
    <col min="7688" max="7688" width="19.08984375" style="206" customWidth="1"/>
    <col min="7689" max="7689" width="16.453125" style="206" customWidth="1"/>
    <col min="7690" max="7690" width="16.6328125" style="206" customWidth="1"/>
    <col min="7691" max="7691" width="4.08984375" style="206" customWidth="1"/>
    <col min="7692" max="7692" width="2.7265625" style="206" customWidth="1"/>
    <col min="7693" max="7939" width="8.7265625" style="206"/>
    <col min="7940" max="7940" width="1.1796875" style="206" customWidth="1"/>
    <col min="7941" max="7942" width="17" style="206" customWidth="1"/>
    <col min="7943" max="7943" width="16.6328125" style="206" customWidth="1"/>
    <col min="7944" max="7944" width="19.08984375" style="206" customWidth="1"/>
    <col min="7945" max="7945" width="16.453125" style="206" customWidth="1"/>
    <col min="7946" max="7946" width="16.6328125" style="206" customWidth="1"/>
    <col min="7947" max="7947" width="4.08984375" style="206" customWidth="1"/>
    <col min="7948" max="7948" width="2.7265625" style="206" customWidth="1"/>
    <col min="7949" max="8195" width="8.7265625" style="206"/>
    <col min="8196" max="8196" width="1.1796875" style="206" customWidth="1"/>
    <col min="8197" max="8198" width="17" style="206" customWidth="1"/>
    <col min="8199" max="8199" width="16.6328125" style="206" customWidth="1"/>
    <col min="8200" max="8200" width="19.08984375" style="206" customWidth="1"/>
    <col min="8201" max="8201" width="16.453125" style="206" customWidth="1"/>
    <col min="8202" max="8202" width="16.6328125" style="206" customWidth="1"/>
    <col min="8203" max="8203" width="4.08984375" style="206" customWidth="1"/>
    <col min="8204" max="8204" width="2.7265625" style="206" customWidth="1"/>
    <col min="8205" max="8451" width="8.7265625" style="206"/>
    <col min="8452" max="8452" width="1.1796875" style="206" customWidth="1"/>
    <col min="8453" max="8454" width="17" style="206" customWidth="1"/>
    <col min="8455" max="8455" width="16.6328125" style="206" customWidth="1"/>
    <col min="8456" max="8456" width="19.08984375" style="206" customWidth="1"/>
    <col min="8457" max="8457" width="16.453125" style="206" customWidth="1"/>
    <col min="8458" max="8458" width="16.6328125" style="206" customWidth="1"/>
    <col min="8459" max="8459" width="4.08984375" style="206" customWidth="1"/>
    <col min="8460" max="8460" width="2.7265625" style="206" customWidth="1"/>
    <col min="8461" max="8707" width="8.7265625" style="206"/>
    <col min="8708" max="8708" width="1.1796875" style="206" customWidth="1"/>
    <col min="8709" max="8710" width="17" style="206" customWidth="1"/>
    <col min="8711" max="8711" width="16.6328125" style="206" customWidth="1"/>
    <col min="8712" max="8712" width="19.08984375" style="206" customWidth="1"/>
    <col min="8713" max="8713" width="16.453125" style="206" customWidth="1"/>
    <col min="8714" max="8714" width="16.6328125" style="206" customWidth="1"/>
    <col min="8715" max="8715" width="4.08984375" style="206" customWidth="1"/>
    <col min="8716" max="8716" width="2.7265625" style="206" customWidth="1"/>
    <col min="8717" max="8963" width="8.7265625" style="206"/>
    <col min="8964" max="8964" width="1.1796875" style="206" customWidth="1"/>
    <col min="8965" max="8966" width="17" style="206" customWidth="1"/>
    <col min="8967" max="8967" width="16.6328125" style="206" customWidth="1"/>
    <col min="8968" max="8968" width="19.08984375" style="206" customWidth="1"/>
    <col min="8969" max="8969" width="16.453125" style="206" customWidth="1"/>
    <col min="8970" max="8970" width="16.6328125" style="206" customWidth="1"/>
    <col min="8971" max="8971" width="4.08984375" style="206" customWidth="1"/>
    <col min="8972" max="8972" width="2.7265625" style="206" customWidth="1"/>
    <col min="8973" max="9219" width="8.7265625" style="206"/>
    <col min="9220" max="9220" width="1.1796875" style="206" customWidth="1"/>
    <col min="9221" max="9222" width="17" style="206" customWidth="1"/>
    <col min="9223" max="9223" width="16.6328125" style="206" customWidth="1"/>
    <col min="9224" max="9224" width="19.08984375" style="206" customWidth="1"/>
    <col min="9225" max="9225" width="16.453125" style="206" customWidth="1"/>
    <col min="9226" max="9226" width="16.6328125" style="206" customWidth="1"/>
    <col min="9227" max="9227" width="4.08984375" style="206" customWidth="1"/>
    <col min="9228" max="9228" width="2.7265625" style="206" customWidth="1"/>
    <col min="9229" max="9475" width="8.7265625" style="206"/>
    <col min="9476" max="9476" width="1.1796875" style="206" customWidth="1"/>
    <col min="9477" max="9478" width="17" style="206" customWidth="1"/>
    <col min="9479" max="9479" width="16.6328125" style="206" customWidth="1"/>
    <col min="9480" max="9480" width="19.08984375" style="206" customWidth="1"/>
    <col min="9481" max="9481" width="16.453125" style="206" customWidth="1"/>
    <col min="9482" max="9482" width="16.6328125" style="206" customWidth="1"/>
    <col min="9483" max="9483" width="4.08984375" style="206" customWidth="1"/>
    <col min="9484" max="9484" width="2.7265625" style="206" customWidth="1"/>
    <col min="9485" max="9731" width="8.7265625" style="206"/>
    <col min="9732" max="9732" width="1.1796875" style="206" customWidth="1"/>
    <col min="9733" max="9734" width="17" style="206" customWidth="1"/>
    <col min="9735" max="9735" width="16.6328125" style="206" customWidth="1"/>
    <col min="9736" max="9736" width="19.08984375" style="206" customWidth="1"/>
    <col min="9737" max="9737" width="16.453125" style="206" customWidth="1"/>
    <col min="9738" max="9738" width="16.6328125" style="206" customWidth="1"/>
    <col min="9739" max="9739" width="4.08984375" style="206" customWidth="1"/>
    <col min="9740" max="9740" width="2.7265625" style="206" customWidth="1"/>
    <col min="9741" max="9987" width="8.7265625" style="206"/>
    <col min="9988" max="9988" width="1.1796875" style="206" customWidth="1"/>
    <col min="9989" max="9990" width="17" style="206" customWidth="1"/>
    <col min="9991" max="9991" width="16.6328125" style="206" customWidth="1"/>
    <col min="9992" max="9992" width="19.08984375" style="206" customWidth="1"/>
    <col min="9993" max="9993" width="16.453125" style="206" customWidth="1"/>
    <col min="9994" max="9994" width="16.6328125" style="206" customWidth="1"/>
    <col min="9995" max="9995" width="4.08984375" style="206" customWidth="1"/>
    <col min="9996" max="9996" width="2.7265625" style="206" customWidth="1"/>
    <col min="9997" max="10243" width="8.7265625" style="206"/>
    <col min="10244" max="10244" width="1.1796875" style="206" customWidth="1"/>
    <col min="10245" max="10246" width="17" style="206" customWidth="1"/>
    <col min="10247" max="10247" width="16.6328125" style="206" customWidth="1"/>
    <col min="10248" max="10248" width="19.08984375" style="206" customWidth="1"/>
    <col min="10249" max="10249" width="16.453125" style="206" customWidth="1"/>
    <col min="10250" max="10250" width="16.6328125" style="206" customWidth="1"/>
    <col min="10251" max="10251" width="4.08984375" style="206" customWidth="1"/>
    <col min="10252" max="10252" width="2.7265625" style="206" customWidth="1"/>
    <col min="10253" max="10499" width="8.7265625" style="206"/>
    <col min="10500" max="10500" width="1.1796875" style="206" customWidth="1"/>
    <col min="10501" max="10502" width="17" style="206" customWidth="1"/>
    <col min="10503" max="10503" width="16.6328125" style="206" customWidth="1"/>
    <col min="10504" max="10504" width="19.08984375" style="206" customWidth="1"/>
    <col min="10505" max="10505" width="16.453125" style="206" customWidth="1"/>
    <col min="10506" max="10506" width="16.6328125" style="206" customWidth="1"/>
    <col min="10507" max="10507" width="4.08984375" style="206" customWidth="1"/>
    <col min="10508" max="10508" width="2.7265625" style="206" customWidth="1"/>
    <col min="10509" max="10755" width="8.7265625" style="206"/>
    <col min="10756" max="10756" width="1.1796875" style="206" customWidth="1"/>
    <col min="10757" max="10758" width="17" style="206" customWidth="1"/>
    <col min="10759" max="10759" width="16.6328125" style="206" customWidth="1"/>
    <col min="10760" max="10760" width="19.08984375" style="206" customWidth="1"/>
    <col min="10761" max="10761" width="16.453125" style="206" customWidth="1"/>
    <col min="10762" max="10762" width="16.6328125" style="206" customWidth="1"/>
    <col min="10763" max="10763" width="4.08984375" style="206" customWidth="1"/>
    <col min="10764" max="10764" width="2.7265625" style="206" customWidth="1"/>
    <col min="10765" max="11011" width="8.7265625" style="206"/>
    <col min="11012" max="11012" width="1.1796875" style="206" customWidth="1"/>
    <col min="11013" max="11014" width="17" style="206" customWidth="1"/>
    <col min="11015" max="11015" width="16.6328125" style="206" customWidth="1"/>
    <col min="11016" max="11016" width="19.08984375" style="206" customWidth="1"/>
    <col min="11017" max="11017" width="16.453125" style="206" customWidth="1"/>
    <col min="11018" max="11018" width="16.6328125" style="206" customWidth="1"/>
    <col min="11019" max="11019" width="4.08984375" style="206" customWidth="1"/>
    <col min="11020" max="11020" width="2.7265625" style="206" customWidth="1"/>
    <col min="11021" max="11267" width="8.7265625" style="206"/>
    <col min="11268" max="11268" width="1.1796875" style="206" customWidth="1"/>
    <col min="11269" max="11270" width="17" style="206" customWidth="1"/>
    <col min="11271" max="11271" width="16.6328125" style="206" customWidth="1"/>
    <col min="11272" max="11272" width="19.08984375" style="206" customWidth="1"/>
    <col min="11273" max="11273" width="16.453125" style="206" customWidth="1"/>
    <col min="11274" max="11274" width="16.6328125" style="206" customWidth="1"/>
    <col min="11275" max="11275" width="4.08984375" style="206" customWidth="1"/>
    <col min="11276" max="11276" width="2.7265625" style="206" customWidth="1"/>
    <col min="11277" max="11523" width="8.7265625" style="206"/>
    <col min="11524" max="11524" width="1.1796875" style="206" customWidth="1"/>
    <col min="11525" max="11526" width="17" style="206" customWidth="1"/>
    <col min="11527" max="11527" width="16.6328125" style="206" customWidth="1"/>
    <col min="11528" max="11528" width="19.08984375" style="206" customWidth="1"/>
    <col min="11529" max="11529" width="16.453125" style="206" customWidth="1"/>
    <col min="11530" max="11530" width="16.6328125" style="206" customWidth="1"/>
    <col min="11531" max="11531" width="4.08984375" style="206" customWidth="1"/>
    <col min="11532" max="11532" width="2.7265625" style="206" customWidth="1"/>
    <col min="11533" max="11779" width="8.7265625" style="206"/>
    <col min="11780" max="11780" width="1.1796875" style="206" customWidth="1"/>
    <col min="11781" max="11782" width="17" style="206" customWidth="1"/>
    <col min="11783" max="11783" width="16.6328125" style="206" customWidth="1"/>
    <col min="11784" max="11784" width="19.08984375" style="206" customWidth="1"/>
    <col min="11785" max="11785" width="16.453125" style="206" customWidth="1"/>
    <col min="11786" max="11786" width="16.6328125" style="206" customWidth="1"/>
    <col min="11787" max="11787" width="4.08984375" style="206" customWidth="1"/>
    <col min="11788" max="11788" width="2.7265625" style="206" customWidth="1"/>
    <col min="11789" max="12035" width="8.7265625" style="206"/>
    <col min="12036" max="12036" width="1.1796875" style="206" customWidth="1"/>
    <col min="12037" max="12038" width="17" style="206" customWidth="1"/>
    <col min="12039" max="12039" width="16.6328125" style="206" customWidth="1"/>
    <col min="12040" max="12040" width="19.08984375" style="206" customWidth="1"/>
    <col min="12041" max="12041" width="16.453125" style="206" customWidth="1"/>
    <col min="12042" max="12042" width="16.6328125" style="206" customWidth="1"/>
    <col min="12043" max="12043" width="4.08984375" style="206" customWidth="1"/>
    <col min="12044" max="12044" width="2.7265625" style="206" customWidth="1"/>
    <col min="12045" max="12291" width="8.7265625" style="206"/>
    <col min="12292" max="12292" width="1.1796875" style="206" customWidth="1"/>
    <col min="12293" max="12294" width="17" style="206" customWidth="1"/>
    <col min="12295" max="12295" width="16.6328125" style="206" customWidth="1"/>
    <col min="12296" max="12296" width="19.08984375" style="206" customWidth="1"/>
    <col min="12297" max="12297" width="16.453125" style="206" customWidth="1"/>
    <col min="12298" max="12298" width="16.6328125" style="206" customWidth="1"/>
    <col min="12299" max="12299" width="4.08984375" style="206" customWidth="1"/>
    <col min="12300" max="12300" width="2.7265625" style="206" customWidth="1"/>
    <col min="12301" max="12547" width="8.7265625" style="206"/>
    <col min="12548" max="12548" width="1.1796875" style="206" customWidth="1"/>
    <col min="12549" max="12550" width="17" style="206" customWidth="1"/>
    <col min="12551" max="12551" width="16.6328125" style="206" customWidth="1"/>
    <col min="12552" max="12552" width="19.08984375" style="206" customWidth="1"/>
    <col min="12553" max="12553" width="16.453125" style="206" customWidth="1"/>
    <col min="12554" max="12554" width="16.6328125" style="206" customWidth="1"/>
    <col min="12555" max="12555" width="4.08984375" style="206" customWidth="1"/>
    <col min="12556" max="12556" width="2.7265625" style="206" customWidth="1"/>
    <col min="12557" max="12803" width="8.7265625" style="206"/>
    <col min="12804" max="12804" width="1.1796875" style="206" customWidth="1"/>
    <col min="12805" max="12806" width="17" style="206" customWidth="1"/>
    <col min="12807" max="12807" width="16.6328125" style="206" customWidth="1"/>
    <col min="12808" max="12808" width="19.08984375" style="206" customWidth="1"/>
    <col min="12809" max="12809" width="16.453125" style="206" customWidth="1"/>
    <col min="12810" max="12810" width="16.6328125" style="206" customWidth="1"/>
    <col min="12811" max="12811" width="4.08984375" style="206" customWidth="1"/>
    <col min="12812" max="12812" width="2.7265625" style="206" customWidth="1"/>
    <col min="12813" max="13059" width="8.7265625" style="206"/>
    <col min="13060" max="13060" width="1.1796875" style="206" customWidth="1"/>
    <col min="13061" max="13062" width="17" style="206" customWidth="1"/>
    <col min="13063" max="13063" width="16.6328125" style="206" customWidth="1"/>
    <col min="13064" max="13064" width="19.08984375" style="206" customWidth="1"/>
    <col min="13065" max="13065" width="16.453125" style="206" customWidth="1"/>
    <col min="13066" max="13066" width="16.6328125" style="206" customWidth="1"/>
    <col min="13067" max="13067" width="4.08984375" style="206" customWidth="1"/>
    <col min="13068" max="13068" width="2.7265625" style="206" customWidth="1"/>
    <col min="13069" max="13315" width="8.7265625" style="206"/>
    <col min="13316" max="13316" width="1.1796875" style="206" customWidth="1"/>
    <col min="13317" max="13318" width="17" style="206" customWidth="1"/>
    <col min="13319" max="13319" width="16.6328125" style="206" customWidth="1"/>
    <col min="13320" max="13320" width="19.08984375" style="206" customWidth="1"/>
    <col min="13321" max="13321" width="16.453125" style="206" customWidth="1"/>
    <col min="13322" max="13322" width="16.6328125" style="206" customWidth="1"/>
    <col min="13323" max="13323" width="4.08984375" style="206" customWidth="1"/>
    <col min="13324" max="13324" width="2.7265625" style="206" customWidth="1"/>
    <col min="13325" max="13571" width="8.7265625" style="206"/>
    <col min="13572" max="13572" width="1.1796875" style="206" customWidth="1"/>
    <col min="13573" max="13574" width="17" style="206" customWidth="1"/>
    <col min="13575" max="13575" width="16.6328125" style="206" customWidth="1"/>
    <col min="13576" max="13576" width="19.08984375" style="206" customWidth="1"/>
    <col min="13577" max="13577" width="16.453125" style="206" customWidth="1"/>
    <col min="13578" max="13578" width="16.6328125" style="206" customWidth="1"/>
    <col min="13579" max="13579" width="4.08984375" style="206" customWidth="1"/>
    <col min="13580" max="13580" width="2.7265625" style="206" customWidth="1"/>
    <col min="13581" max="13827" width="8.7265625" style="206"/>
    <col min="13828" max="13828" width="1.1796875" style="206" customWidth="1"/>
    <col min="13829" max="13830" width="17" style="206" customWidth="1"/>
    <col min="13831" max="13831" width="16.6328125" style="206" customWidth="1"/>
    <col min="13832" max="13832" width="19.08984375" style="206" customWidth="1"/>
    <col min="13833" max="13833" width="16.453125" style="206" customWidth="1"/>
    <col min="13834" max="13834" width="16.6328125" style="206" customWidth="1"/>
    <col min="13835" max="13835" width="4.08984375" style="206" customWidth="1"/>
    <col min="13836" max="13836" width="2.7265625" style="206" customWidth="1"/>
    <col min="13837" max="14083" width="8.7265625" style="206"/>
    <col min="14084" max="14084" width="1.1796875" style="206" customWidth="1"/>
    <col min="14085" max="14086" width="17" style="206" customWidth="1"/>
    <col min="14087" max="14087" width="16.6328125" style="206" customWidth="1"/>
    <col min="14088" max="14088" width="19.08984375" style="206" customWidth="1"/>
    <col min="14089" max="14089" width="16.453125" style="206" customWidth="1"/>
    <col min="14090" max="14090" width="16.6328125" style="206" customWidth="1"/>
    <col min="14091" max="14091" width="4.08984375" style="206" customWidth="1"/>
    <col min="14092" max="14092" width="2.7265625" style="206" customWidth="1"/>
    <col min="14093" max="14339" width="8.7265625" style="206"/>
    <col min="14340" max="14340" width="1.1796875" style="206" customWidth="1"/>
    <col min="14341" max="14342" width="17" style="206" customWidth="1"/>
    <col min="14343" max="14343" width="16.6328125" style="206" customWidth="1"/>
    <col min="14344" max="14344" width="19.08984375" style="206" customWidth="1"/>
    <col min="14345" max="14345" width="16.453125" style="206" customWidth="1"/>
    <col min="14346" max="14346" width="16.6328125" style="206" customWidth="1"/>
    <col min="14347" max="14347" width="4.08984375" style="206" customWidth="1"/>
    <col min="14348" max="14348" width="2.7265625" style="206" customWidth="1"/>
    <col min="14349" max="14595" width="8.7265625" style="206"/>
    <col min="14596" max="14596" width="1.1796875" style="206" customWidth="1"/>
    <col min="14597" max="14598" width="17" style="206" customWidth="1"/>
    <col min="14599" max="14599" width="16.6328125" style="206" customWidth="1"/>
    <col min="14600" max="14600" width="19.08984375" style="206" customWidth="1"/>
    <col min="14601" max="14601" width="16.453125" style="206" customWidth="1"/>
    <col min="14602" max="14602" width="16.6328125" style="206" customWidth="1"/>
    <col min="14603" max="14603" width="4.08984375" style="206" customWidth="1"/>
    <col min="14604" max="14604" width="2.7265625" style="206" customWidth="1"/>
    <col min="14605" max="14851" width="8.7265625" style="206"/>
    <col min="14852" max="14852" width="1.1796875" style="206" customWidth="1"/>
    <col min="14853" max="14854" width="17" style="206" customWidth="1"/>
    <col min="14855" max="14855" width="16.6328125" style="206" customWidth="1"/>
    <col min="14856" max="14856" width="19.08984375" style="206" customWidth="1"/>
    <col min="14857" max="14857" width="16.453125" style="206" customWidth="1"/>
    <col min="14858" max="14858" width="16.6328125" style="206" customWidth="1"/>
    <col min="14859" max="14859" width="4.08984375" style="206" customWidth="1"/>
    <col min="14860" max="14860" width="2.7265625" style="206" customWidth="1"/>
    <col min="14861" max="15107" width="8.7265625" style="206"/>
    <col min="15108" max="15108" width="1.1796875" style="206" customWidth="1"/>
    <col min="15109" max="15110" width="17" style="206" customWidth="1"/>
    <col min="15111" max="15111" width="16.6328125" style="206" customWidth="1"/>
    <col min="15112" max="15112" width="19.08984375" style="206" customWidth="1"/>
    <col min="15113" max="15113" width="16.453125" style="206" customWidth="1"/>
    <col min="15114" max="15114" width="16.6328125" style="206" customWidth="1"/>
    <col min="15115" max="15115" width="4.08984375" style="206" customWidth="1"/>
    <col min="15116" max="15116" width="2.7265625" style="206" customWidth="1"/>
    <col min="15117" max="15363" width="8.7265625" style="206"/>
    <col min="15364" max="15364" width="1.1796875" style="206" customWidth="1"/>
    <col min="15365" max="15366" width="17" style="206" customWidth="1"/>
    <col min="15367" max="15367" width="16.6328125" style="206" customWidth="1"/>
    <col min="15368" max="15368" width="19.08984375" style="206" customWidth="1"/>
    <col min="15369" max="15369" width="16.453125" style="206" customWidth="1"/>
    <col min="15370" max="15370" width="16.6328125" style="206" customWidth="1"/>
    <col min="15371" max="15371" width="4.08984375" style="206" customWidth="1"/>
    <col min="15372" max="15372" width="2.7265625" style="206" customWidth="1"/>
    <col min="15373" max="15619" width="8.7265625" style="206"/>
    <col min="15620" max="15620" width="1.1796875" style="206" customWidth="1"/>
    <col min="15621" max="15622" width="17" style="206" customWidth="1"/>
    <col min="15623" max="15623" width="16.6328125" style="206" customWidth="1"/>
    <col min="15624" max="15624" width="19.08984375" style="206" customWidth="1"/>
    <col min="15625" max="15625" width="16.453125" style="206" customWidth="1"/>
    <col min="15626" max="15626" width="16.6328125" style="206" customWidth="1"/>
    <col min="15627" max="15627" width="4.08984375" style="206" customWidth="1"/>
    <col min="15628" max="15628" width="2.7265625" style="206" customWidth="1"/>
    <col min="15629" max="15875" width="8.7265625" style="206"/>
    <col min="15876" max="15876" width="1.1796875" style="206" customWidth="1"/>
    <col min="15877" max="15878" width="17" style="206" customWidth="1"/>
    <col min="15879" max="15879" width="16.6328125" style="206" customWidth="1"/>
    <col min="15880" max="15880" width="19.08984375" style="206" customWidth="1"/>
    <col min="15881" max="15881" width="16.453125" style="206" customWidth="1"/>
    <col min="15882" max="15882" width="16.6328125" style="206" customWidth="1"/>
    <col min="15883" max="15883" width="4.08984375" style="206" customWidth="1"/>
    <col min="15884" max="15884" width="2.7265625" style="206" customWidth="1"/>
    <col min="15885" max="16131" width="8.7265625" style="206"/>
    <col min="16132" max="16132" width="1.1796875" style="206" customWidth="1"/>
    <col min="16133" max="16134" width="17" style="206" customWidth="1"/>
    <col min="16135" max="16135" width="16.6328125" style="206" customWidth="1"/>
    <col min="16136" max="16136" width="19.08984375" style="206" customWidth="1"/>
    <col min="16137" max="16137" width="16.453125" style="206" customWidth="1"/>
    <col min="16138" max="16138" width="16.6328125" style="206" customWidth="1"/>
    <col min="16139" max="16139" width="4.08984375" style="206" customWidth="1"/>
    <col min="16140" max="16140" width="2.7265625" style="206" customWidth="1"/>
    <col min="16141" max="16384" width="8.7265625" style="206"/>
  </cols>
  <sheetData>
    <row r="1" spans="1:11" ht="27.75" customHeight="1">
      <c r="A1" s="276" t="s">
        <v>593</v>
      </c>
      <c r="B1" s="259"/>
      <c r="C1" s="259"/>
      <c r="D1" s="259"/>
      <c r="E1" s="259"/>
      <c r="F1" s="259"/>
      <c r="G1" s="259"/>
      <c r="H1" s="259"/>
      <c r="I1" s="259"/>
      <c r="J1" s="259"/>
    </row>
    <row r="2" spans="1:11" ht="15.75" customHeight="1">
      <c r="A2" s="276"/>
      <c r="B2" s="275" t="s">
        <v>577</v>
      </c>
      <c r="C2" s="260"/>
      <c r="D2" s="260"/>
      <c r="E2" s="260"/>
      <c r="F2" s="260"/>
      <c r="G2" s="260"/>
      <c r="H2" s="260"/>
      <c r="I2" s="260"/>
      <c r="J2" s="274" t="s">
        <v>576</v>
      </c>
    </row>
    <row r="3" spans="1:11" ht="15.75" customHeight="1">
      <c r="A3" s="276"/>
      <c r="B3" s="275"/>
      <c r="C3" s="260"/>
      <c r="D3" s="260"/>
      <c r="E3" s="260"/>
      <c r="F3" s="260"/>
      <c r="G3" s="260"/>
      <c r="H3" s="260"/>
      <c r="I3" s="260"/>
      <c r="J3" s="274"/>
    </row>
    <row r="4" spans="1:11" ht="18" customHeight="1">
      <c r="A4" s="2007" t="s">
        <v>575</v>
      </c>
      <c r="B4" s="2007"/>
      <c r="C4" s="2007"/>
      <c r="D4" s="2007"/>
      <c r="E4" s="2007"/>
      <c r="F4" s="2007"/>
      <c r="G4" s="2007"/>
      <c r="H4" s="2007"/>
      <c r="I4" s="2007"/>
      <c r="J4" s="2007"/>
    </row>
    <row r="5" spans="1:11" ht="12" customHeight="1">
      <c r="A5" s="273"/>
      <c r="B5" s="273"/>
      <c r="C5" s="273"/>
      <c r="D5" s="273"/>
      <c r="E5" s="273"/>
      <c r="F5" s="273"/>
      <c r="G5" s="273"/>
      <c r="H5" s="273"/>
      <c r="I5" s="273"/>
      <c r="J5" s="273"/>
    </row>
    <row r="6" spans="1:11" ht="43.5" customHeight="1">
      <c r="A6" s="273"/>
      <c r="B6" s="272" t="s">
        <v>574</v>
      </c>
      <c r="C6" s="2008"/>
      <c r="D6" s="2009"/>
      <c r="E6" s="2009"/>
      <c r="F6" s="2009"/>
      <c r="G6" s="2009"/>
      <c r="H6" s="2009"/>
      <c r="I6" s="2009"/>
      <c r="J6" s="2010"/>
    </row>
    <row r="7" spans="1:11" ht="43.5" customHeight="1">
      <c r="A7" s="260"/>
      <c r="B7" s="271" t="s">
        <v>180</v>
      </c>
      <c r="C7" s="2011" t="s">
        <v>573</v>
      </c>
      <c r="D7" s="2011"/>
      <c r="E7" s="2011"/>
      <c r="F7" s="2011"/>
      <c r="G7" s="2011"/>
      <c r="H7" s="2011"/>
      <c r="I7" s="2011"/>
      <c r="J7" s="2011"/>
      <c r="K7" s="265"/>
    </row>
    <row r="8" spans="1:11" ht="43.5" customHeight="1">
      <c r="A8" s="260"/>
      <c r="B8" s="270" t="s">
        <v>572</v>
      </c>
      <c r="C8" s="2012" t="s">
        <v>1327</v>
      </c>
      <c r="D8" s="2013"/>
      <c r="E8" s="2013"/>
      <c r="F8" s="2013"/>
      <c r="G8" s="2013"/>
      <c r="H8" s="2013"/>
      <c r="I8" s="2013"/>
      <c r="J8" s="2014"/>
      <c r="K8" s="265"/>
    </row>
    <row r="9" spans="1:11" ht="19.5" customHeight="1">
      <c r="A9" s="260"/>
      <c r="B9" s="2015" t="s">
        <v>571</v>
      </c>
      <c r="C9" s="2018" t="s">
        <v>570</v>
      </c>
      <c r="D9" s="2011"/>
      <c r="E9" s="2011"/>
      <c r="F9" s="2011"/>
      <c r="G9" s="2011"/>
      <c r="H9" s="2011"/>
      <c r="I9" s="2011"/>
      <c r="J9" s="2011"/>
      <c r="K9" s="265"/>
    </row>
    <row r="10" spans="1:11" ht="40.5" customHeight="1">
      <c r="A10" s="260"/>
      <c r="B10" s="2016"/>
      <c r="C10" s="267" t="s">
        <v>48</v>
      </c>
      <c r="D10" s="267" t="s">
        <v>50</v>
      </c>
      <c r="E10" s="2006" t="s">
        <v>62</v>
      </c>
      <c r="F10" s="2006"/>
      <c r="G10" s="2006"/>
      <c r="H10" s="2019" t="s">
        <v>569</v>
      </c>
      <c r="I10" s="2019"/>
      <c r="J10" s="266" t="s">
        <v>568</v>
      </c>
    </row>
    <row r="11" spans="1:11" ht="19.5" customHeight="1">
      <c r="A11" s="260"/>
      <c r="B11" s="2016"/>
      <c r="C11" s="264"/>
      <c r="D11" s="264"/>
      <c r="E11" s="2006"/>
      <c r="F11" s="2006"/>
      <c r="G11" s="2006"/>
      <c r="H11" s="262"/>
      <c r="I11" s="263" t="s">
        <v>462</v>
      </c>
      <c r="J11" s="262"/>
    </row>
    <row r="12" spans="1:11" ht="19.5" customHeight="1">
      <c r="A12" s="260"/>
      <c r="B12" s="2016"/>
      <c r="C12" s="264"/>
      <c r="D12" s="264"/>
      <c r="E12" s="2006"/>
      <c r="F12" s="2006"/>
      <c r="G12" s="2006"/>
      <c r="H12" s="262"/>
      <c r="I12" s="263" t="s">
        <v>462</v>
      </c>
      <c r="J12" s="262"/>
    </row>
    <row r="13" spans="1:11" ht="19.5" customHeight="1">
      <c r="A13" s="260"/>
      <c r="B13" s="2016"/>
      <c r="C13" s="264"/>
      <c r="D13" s="264"/>
      <c r="E13" s="2006"/>
      <c r="F13" s="2006"/>
      <c r="G13" s="2006"/>
      <c r="H13" s="262"/>
      <c r="I13" s="263" t="s">
        <v>462</v>
      </c>
      <c r="J13" s="262"/>
    </row>
    <row r="14" spans="1:11" ht="19.5" customHeight="1">
      <c r="A14" s="260"/>
      <c r="B14" s="2016"/>
      <c r="C14" s="2020" t="s">
        <v>41</v>
      </c>
      <c r="D14" s="2021"/>
      <c r="E14" s="2021"/>
      <c r="F14" s="2021"/>
      <c r="G14" s="2021"/>
      <c r="H14" s="2021"/>
      <c r="I14" s="2021"/>
      <c r="J14" s="2022"/>
    </row>
    <row r="15" spans="1:11" ht="40.5" customHeight="1">
      <c r="A15" s="260"/>
      <c r="B15" s="2016"/>
      <c r="C15" s="267" t="s">
        <v>48</v>
      </c>
      <c r="D15" s="267" t="s">
        <v>50</v>
      </c>
      <c r="E15" s="2006" t="s">
        <v>62</v>
      </c>
      <c r="F15" s="2006"/>
      <c r="G15" s="2006"/>
      <c r="H15" s="2019" t="s">
        <v>569</v>
      </c>
      <c r="I15" s="2019"/>
      <c r="J15" s="266" t="s">
        <v>568</v>
      </c>
    </row>
    <row r="16" spans="1:11" ht="19.5" customHeight="1">
      <c r="A16" s="260"/>
      <c r="B16" s="2016"/>
      <c r="C16" s="264"/>
      <c r="D16" s="264"/>
      <c r="E16" s="2006"/>
      <c r="F16" s="2006"/>
      <c r="G16" s="2006"/>
      <c r="H16" s="262"/>
      <c r="I16" s="263" t="s">
        <v>462</v>
      </c>
      <c r="J16" s="262"/>
      <c r="K16" s="265"/>
    </row>
    <row r="17" spans="1:12" ht="19.5" customHeight="1">
      <c r="A17" s="260"/>
      <c r="B17" s="2016"/>
      <c r="C17" s="264"/>
      <c r="D17" s="264"/>
      <c r="E17" s="2006"/>
      <c r="F17" s="2006"/>
      <c r="G17" s="2006"/>
      <c r="H17" s="262"/>
      <c r="I17" s="263" t="s">
        <v>462</v>
      </c>
      <c r="J17" s="262"/>
    </row>
    <row r="18" spans="1:12" ht="19.5" customHeight="1">
      <c r="A18" s="260"/>
      <c r="B18" s="2017"/>
      <c r="C18" s="264"/>
      <c r="D18" s="264"/>
      <c r="E18" s="2006"/>
      <c r="F18" s="2006"/>
      <c r="G18" s="2006"/>
      <c r="H18" s="262"/>
      <c r="I18" s="263" t="s">
        <v>462</v>
      </c>
      <c r="J18" s="262"/>
    </row>
    <row r="19" spans="1:12" ht="19.5" customHeight="1">
      <c r="A19" s="260"/>
      <c r="B19" s="2026" t="s">
        <v>567</v>
      </c>
      <c r="C19" s="2028" t="s">
        <v>566</v>
      </c>
      <c r="D19" s="2029"/>
      <c r="E19" s="2029"/>
      <c r="F19" s="2029"/>
      <c r="G19" s="2030"/>
      <c r="H19" s="2008" t="s">
        <v>565</v>
      </c>
      <c r="I19" s="2009"/>
      <c r="J19" s="2010"/>
    </row>
    <row r="20" spans="1:12" ht="35.25" customHeight="1">
      <c r="A20" s="260"/>
      <c r="B20" s="2027"/>
      <c r="C20" s="2031"/>
      <c r="D20" s="2032"/>
      <c r="E20" s="2032"/>
      <c r="F20" s="2032"/>
      <c r="G20" s="2033"/>
      <c r="H20" s="2034"/>
      <c r="I20" s="2035"/>
      <c r="J20" s="2036"/>
    </row>
    <row r="21" spans="1:12" ht="6" customHeight="1">
      <c r="A21" s="260"/>
      <c r="B21" s="260"/>
      <c r="C21" s="260"/>
      <c r="D21" s="260"/>
      <c r="E21" s="260"/>
      <c r="F21" s="260"/>
      <c r="G21" s="260"/>
      <c r="H21" s="260"/>
      <c r="I21" s="260"/>
      <c r="J21" s="260"/>
    </row>
    <row r="22" spans="1:12" ht="20.25" customHeight="1">
      <c r="A22" s="260"/>
      <c r="B22" s="260" t="s">
        <v>183</v>
      </c>
      <c r="C22" s="260"/>
      <c r="D22" s="260"/>
      <c r="E22" s="260"/>
      <c r="F22" s="260"/>
      <c r="G22" s="260"/>
      <c r="H22" s="260"/>
      <c r="I22" s="260"/>
      <c r="J22" s="260"/>
      <c r="K22" s="207"/>
      <c r="L22" s="207"/>
    </row>
    <row r="23" spans="1:12" ht="62.25" customHeight="1">
      <c r="A23" s="260"/>
      <c r="B23" s="2023" t="s">
        <v>564</v>
      </c>
      <c r="C23" s="2023"/>
      <c r="D23" s="2023"/>
      <c r="E23" s="2023"/>
      <c r="F23" s="2023"/>
      <c r="G23" s="2023"/>
      <c r="H23" s="2023"/>
      <c r="I23" s="2023"/>
      <c r="J23" s="2023"/>
      <c r="K23" s="207"/>
      <c r="L23" s="207"/>
    </row>
    <row r="24" spans="1:12" ht="39" customHeight="1">
      <c r="A24" s="260"/>
      <c r="B24" s="2023" t="s">
        <v>563</v>
      </c>
      <c r="C24" s="2023"/>
      <c r="D24" s="2023"/>
      <c r="E24" s="2023"/>
      <c r="F24" s="2023"/>
      <c r="G24" s="2023"/>
      <c r="H24" s="2023"/>
      <c r="I24" s="2023"/>
      <c r="J24" s="2023"/>
      <c r="K24" s="207"/>
      <c r="L24" s="207"/>
    </row>
    <row r="25" spans="1:12" ht="29.25" customHeight="1">
      <c r="A25" s="260"/>
      <c r="B25" s="2024" t="s">
        <v>562</v>
      </c>
      <c r="C25" s="2024"/>
      <c r="D25" s="2024"/>
      <c r="E25" s="2024"/>
      <c r="F25" s="2024"/>
      <c r="G25" s="2024"/>
      <c r="H25" s="2024"/>
      <c r="I25" s="2024"/>
      <c r="J25" s="2024"/>
      <c r="K25" s="207"/>
      <c r="L25" s="207"/>
    </row>
    <row r="26" spans="1:12" ht="7.5" customHeight="1">
      <c r="A26" s="259"/>
      <c r="B26" s="2025"/>
      <c r="C26" s="2025"/>
      <c r="D26" s="2025"/>
      <c r="E26" s="2025"/>
      <c r="F26" s="2025"/>
      <c r="G26" s="2025"/>
      <c r="H26" s="2025"/>
      <c r="I26" s="2025"/>
      <c r="J26" s="2025"/>
    </row>
    <row r="27" spans="1:12">
      <c r="B27" s="207"/>
    </row>
  </sheetData>
  <mergeCells count="25">
    <mergeCell ref="B24:J24"/>
    <mergeCell ref="B25:J25"/>
    <mergeCell ref="B26:J26"/>
    <mergeCell ref="E18:G18"/>
    <mergeCell ref="B19:B20"/>
    <mergeCell ref="C19:G20"/>
    <mergeCell ref="H19:J19"/>
    <mergeCell ref="H20:J20"/>
    <mergeCell ref="B23:J23"/>
    <mergeCell ref="E16:G1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s>
  <phoneticPr fontId="5"/>
  <pageMargins left="0.70866141732283472" right="0.70866141732283472" top="0.74803149606299213" bottom="0.74803149606299213" header="0.31496062992125984" footer="0.31496062992125984"/>
  <pageSetup paperSize="9" scale="7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70F23-99FB-4668-928C-BB7FC4C452C4}">
  <sheetPr>
    <tabColor theme="8"/>
  </sheetPr>
  <dimension ref="A1:G27"/>
  <sheetViews>
    <sheetView view="pageBreakPreview" zoomScaleNormal="100" zoomScaleSheetLayoutView="100" workbookViewId="0">
      <selection activeCell="D20" sqref="D20:G20"/>
    </sheetView>
  </sheetViews>
  <sheetFormatPr defaultRowHeight="13"/>
  <cols>
    <col min="1" max="1" width="1.7265625" style="259" customWidth="1"/>
    <col min="2" max="2" width="11.1796875" style="259" customWidth="1"/>
    <col min="3" max="3" width="17" style="259" customWidth="1"/>
    <col min="4" max="4" width="16.6328125" style="259" customWidth="1"/>
    <col min="5" max="5" width="19.08984375" style="259" customWidth="1"/>
    <col min="6" max="6" width="16.453125" style="259" customWidth="1"/>
    <col min="7" max="7" width="21.36328125" style="259" customWidth="1"/>
    <col min="8" max="8" width="2" style="259" customWidth="1"/>
    <col min="9" max="9" width="2.7265625" style="259" customWidth="1"/>
    <col min="10" max="256" width="8.7265625" style="259"/>
    <col min="257" max="257" width="1.1796875" style="259" customWidth="1"/>
    <col min="258" max="259" width="17" style="259" customWidth="1"/>
    <col min="260" max="260" width="16.6328125" style="259" customWidth="1"/>
    <col min="261" max="261" width="19.08984375" style="259" customWidth="1"/>
    <col min="262" max="262" width="16.453125" style="259" customWidth="1"/>
    <col min="263" max="263" width="16.6328125" style="259" customWidth="1"/>
    <col min="264" max="264" width="4.08984375" style="259" customWidth="1"/>
    <col min="265" max="265" width="2.7265625" style="259" customWidth="1"/>
    <col min="266" max="512" width="8.7265625" style="259"/>
    <col min="513" max="513" width="1.1796875" style="259" customWidth="1"/>
    <col min="514" max="515" width="17" style="259" customWidth="1"/>
    <col min="516" max="516" width="16.6328125" style="259" customWidth="1"/>
    <col min="517" max="517" width="19.08984375" style="259" customWidth="1"/>
    <col min="518" max="518" width="16.453125" style="259" customWidth="1"/>
    <col min="519" max="519" width="16.6328125" style="259" customWidth="1"/>
    <col min="520" max="520" width="4.08984375" style="259" customWidth="1"/>
    <col min="521" max="521" width="2.7265625" style="259" customWidth="1"/>
    <col min="522" max="768" width="8.7265625" style="259"/>
    <col min="769" max="769" width="1.1796875" style="259" customWidth="1"/>
    <col min="770" max="771" width="17" style="259" customWidth="1"/>
    <col min="772" max="772" width="16.6328125" style="259" customWidth="1"/>
    <col min="773" max="773" width="19.08984375" style="259" customWidth="1"/>
    <col min="774" max="774" width="16.453125" style="259" customWidth="1"/>
    <col min="775" max="775" width="16.6328125" style="259" customWidth="1"/>
    <col min="776" max="776" width="4.08984375" style="259" customWidth="1"/>
    <col min="777" max="777" width="2.7265625" style="259" customWidth="1"/>
    <col min="778" max="1024" width="8.7265625" style="259"/>
    <col min="1025" max="1025" width="1.1796875" style="259" customWidth="1"/>
    <col min="1026" max="1027" width="17" style="259" customWidth="1"/>
    <col min="1028" max="1028" width="16.6328125" style="259" customWidth="1"/>
    <col min="1029" max="1029" width="19.08984375" style="259" customWidth="1"/>
    <col min="1030" max="1030" width="16.453125" style="259" customWidth="1"/>
    <col min="1031" max="1031" width="16.6328125" style="259" customWidth="1"/>
    <col min="1032" max="1032" width="4.08984375" style="259" customWidth="1"/>
    <col min="1033" max="1033" width="2.7265625" style="259" customWidth="1"/>
    <col min="1034" max="1280" width="8.7265625" style="259"/>
    <col min="1281" max="1281" width="1.1796875" style="259" customWidth="1"/>
    <col min="1282" max="1283" width="17" style="259" customWidth="1"/>
    <col min="1284" max="1284" width="16.6328125" style="259" customWidth="1"/>
    <col min="1285" max="1285" width="19.08984375" style="259" customWidth="1"/>
    <col min="1286" max="1286" width="16.453125" style="259" customWidth="1"/>
    <col min="1287" max="1287" width="16.6328125" style="259" customWidth="1"/>
    <col min="1288" max="1288" width="4.08984375" style="259" customWidth="1"/>
    <col min="1289" max="1289" width="2.7265625" style="259" customWidth="1"/>
    <col min="1290" max="1536" width="8.7265625" style="259"/>
    <col min="1537" max="1537" width="1.1796875" style="259" customWidth="1"/>
    <col min="1538" max="1539" width="17" style="259" customWidth="1"/>
    <col min="1540" max="1540" width="16.6328125" style="259" customWidth="1"/>
    <col min="1541" max="1541" width="19.08984375" style="259" customWidth="1"/>
    <col min="1542" max="1542" width="16.453125" style="259" customWidth="1"/>
    <col min="1543" max="1543" width="16.6328125" style="259" customWidth="1"/>
    <col min="1544" max="1544" width="4.08984375" style="259" customWidth="1"/>
    <col min="1545" max="1545" width="2.7265625" style="259" customWidth="1"/>
    <col min="1546" max="1792" width="8.7265625" style="259"/>
    <col min="1793" max="1793" width="1.1796875" style="259" customWidth="1"/>
    <col min="1794" max="1795" width="17" style="259" customWidth="1"/>
    <col min="1796" max="1796" width="16.6328125" style="259" customWidth="1"/>
    <col min="1797" max="1797" width="19.08984375" style="259" customWidth="1"/>
    <col min="1798" max="1798" width="16.453125" style="259" customWidth="1"/>
    <col min="1799" max="1799" width="16.6328125" style="259" customWidth="1"/>
    <col min="1800" max="1800" width="4.08984375" style="259" customWidth="1"/>
    <col min="1801" max="1801" width="2.7265625" style="259" customWidth="1"/>
    <col min="1802" max="2048" width="8.7265625" style="259"/>
    <col min="2049" max="2049" width="1.1796875" style="259" customWidth="1"/>
    <col min="2050" max="2051" width="17" style="259" customWidth="1"/>
    <col min="2052" max="2052" width="16.6328125" style="259" customWidth="1"/>
    <col min="2053" max="2053" width="19.08984375" style="259" customWidth="1"/>
    <col min="2054" max="2054" width="16.453125" style="259" customWidth="1"/>
    <col min="2055" max="2055" width="16.6328125" style="259" customWidth="1"/>
    <col min="2056" max="2056" width="4.08984375" style="259" customWidth="1"/>
    <col min="2057" max="2057" width="2.7265625" style="259" customWidth="1"/>
    <col min="2058" max="2304" width="8.7265625" style="259"/>
    <col min="2305" max="2305" width="1.1796875" style="259" customWidth="1"/>
    <col min="2306" max="2307" width="17" style="259" customWidth="1"/>
    <col min="2308" max="2308" width="16.6328125" style="259" customWidth="1"/>
    <col min="2309" max="2309" width="19.08984375" style="259" customWidth="1"/>
    <col min="2310" max="2310" width="16.453125" style="259" customWidth="1"/>
    <col min="2311" max="2311" width="16.6328125" style="259" customWidth="1"/>
    <col min="2312" max="2312" width="4.08984375" style="259" customWidth="1"/>
    <col min="2313" max="2313" width="2.7265625" style="259" customWidth="1"/>
    <col min="2314" max="2560" width="8.7265625" style="259"/>
    <col min="2561" max="2561" width="1.1796875" style="259" customWidth="1"/>
    <col min="2562" max="2563" width="17" style="259" customWidth="1"/>
    <col min="2564" max="2564" width="16.6328125" style="259" customWidth="1"/>
    <col min="2565" max="2565" width="19.08984375" style="259" customWidth="1"/>
    <col min="2566" max="2566" width="16.453125" style="259" customWidth="1"/>
    <col min="2567" max="2567" width="16.6328125" style="259" customWidth="1"/>
    <col min="2568" max="2568" width="4.08984375" style="259" customWidth="1"/>
    <col min="2569" max="2569" width="2.7265625" style="259" customWidth="1"/>
    <col min="2570" max="2816" width="8.7265625" style="259"/>
    <col min="2817" max="2817" width="1.1796875" style="259" customWidth="1"/>
    <col min="2818" max="2819" width="17" style="259" customWidth="1"/>
    <col min="2820" max="2820" width="16.6328125" style="259" customWidth="1"/>
    <col min="2821" max="2821" width="19.08984375" style="259" customWidth="1"/>
    <col min="2822" max="2822" width="16.453125" style="259" customWidth="1"/>
    <col min="2823" max="2823" width="16.6328125" style="259" customWidth="1"/>
    <col min="2824" max="2824" width="4.08984375" style="259" customWidth="1"/>
    <col min="2825" max="2825" width="2.7265625" style="259" customWidth="1"/>
    <col min="2826" max="3072" width="8.7265625" style="259"/>
    <col min="3073" max="3073" width="1.1796875" style="259" customWidth="1"/>
    <col min="3074" max="3075" width="17" style="259" customWidth="1"/>
    <col min="3076" max="3076" width="16.6328125" style="259" customWidth="1"/>
    <col min="3077" max="3077" width="19.08984375" style="259" customWidth="1"/>
    <col min="3078" max="3078" width="16.453125" style="259" customWidth="1"/>
    <col min="3079" max="3079" width="16.6328125" style="259" customWidth="1"/>
    <col min="3080" max="3080" width="4.08984375" style="259" customWidth="1"/>
    <col min="3081" max="3081" width="2.7265625" style="259" customWidth="1"/>
    <col min="3082" max="3328" width="8.7265625" style="259"/>
    <col min="3329" max="3329" width="1.1796875" style="259" customWidth="1"/>
    <col min="3330" max="3331" width="17" style="259" customWidth="1"/>
    <col min="3332" max="3332" width="16.6328125" style="259" customWidth="1"/>
    <col min="3333" max="3333" width="19.08984375" style="259" customWidth="1"/>
    <col min="3334" max="3334" width="16.453125" style="259" customWidth="1"/>
    <col min="3335" max="3335" width="16.6328125" style="259" customWidth="1"/>
    <col min="3336" max="3336" width="4.08984375" style="259" customWidth="1"/>
    <col min="3337" max="3337" width="2.7265625" style="259" customWidth="1"/>
    <col min="3338" max="3584" width="8.7265625" style="259"/>
    <col min="3585" max="3585" width="1.1796875" style="259" customWidth="1"/>
    <col min="3586" max="3587" width="17" style="259" customWidth="1"/>
    <col min="3588" max="3588" width="16.6328125" style="259" customWidth="1"/>
    <col min="3589" max="3589" width="19.08984375" style="259" customWidth="1"/>
    <col min="3590" max="3590" width="16.453125" style="259" customWidth="1"/>
    <col min="3591" max="3591" width="16.6328125" style="259" customWidth="1"/>
    <col min="3592" max="3592" width="4.08984375" style="259" customWidth="1"/>
    <col min="3593" max="3593" width="2.7265625" style="259" customWidth="1"/>
    <col min="3594" max="3840" width="8.7265625" style="259"/>
    <col min="3841" max="3841" width="1.1796875" style="259" customWidth="1"/>
    <col min="3842" max="3843" width="17" style="259" customWidth="1"/>
    <col min="3844" max="3844" width="16.6328125" style="259" customWidth="1"/>
    <col min="3845" max="3845" width="19.08984375" style="259" customWidth="1"/>
    <col min="3846" max="3846" width="16.453125" style="259" customWidth="1"/>
    <col min="3847" max="3847" width="16.6328125" style="259" customWidth="1"/>
    <col min="3848" max="3848" width="4.08984375" style="259" customWidth="1"/>
    <col min="3849" max="3849" width="2.7265625" style="259" customWidth="1"/>
    <col min="3850" max="4096" width="8.7265625" style="259"/>
    <col min="4097" max="4097" width="1.1796875" style="259" customWidth="1"/>
    <col min="4098" max="4099" width="17" style="259" customWidth="1"/>
    <col min="4100" max="4100" width="16.6328125" style="259" customWidth="1"/>
    <col min="4101" max="4101" width="19.08984375" style="259" customWidth="1"/>
    <col min="4102" max="4102" width="16.453125" style="259" customWidth="1"/>
    <col min="4103" max="4103" width="16.6328125" style="259" customWidth="1"/>
    <col min="4104" max="4104" width="4.08984375" style="259" customWidth="1"/>
    <col min="4105" max="4105" width="2.7265625" style="259" customWidth="1"/>
    <col min="4106" max="4352" width="8.7265625" style="259"/>
    <col min="4353" max="4353" width="1.1796875" style="259" customWidth="1"/>
    <col min="4354" max="4355" width="17" style="259" customWidth="1"/>
    <col min="4356" max="4356" width="16.6328125" style="259" customWidth="1"/>
    <col min="4357" max="4357" width="19.08984375" style="259" customWidth="1"/>
    <col min="4358" max="4358" width="16.453125" style="259" customWidth="1"/>
    <col min="4359" max="4359" width="16.6328125" style="259" customWidth="1"/>
    <col min="4360" max="4360" width="4.08984375" style="259" customWidth="1"/>
    <col min="4361" max="4361" width="2.7265625" style="259" customWidth="1"/>
    <col min="4362" max="4608" width="8.7265625" style="259"/>
    <col min="4609" max="4609" width="1.1796875" style="259" customWidth="1"/>
    <col min="4610" max="4611" width="17" style="259" customWidth="1"/>
    <col min="4612" max="4612" width="16.6328125" style="259" customWidth="1"/>
    <col min="4613" max="4613" width="19.08984375" style="259" customWidth="1"/>
    <col min="4614" max="4614" width="16.453125" style="259" customWidth="1"/>
    <col min="4615" max="4615" width="16.6328125" style="259" customWidth="1"/>
    <col min="4616" max="4616" width="4.08984375" style="259" customWidth="1"/>
    <col min="4617" max="4617" width="2.7265625" style="259" customWidth="1"/>
    <col min="4618" max="4864" width="8.7265625" style="259"/>
    <col min="4865" max="4865" width="1.1796875" style="259" customWidth="1"/>
    <col min="4866" max="4867" width="17" style="259" customWidth="1"/>
    <col min="4868" max="4868" width="16.6328125" style="259" customWidth="1"/>
    <col min="4869" max="4869" width="19.08984375" style="259" customWidth="1"/>
    <col min="4870" max="4870" width="16.453125" style="259" customWidth="1"/>
    <col min="4871" max="4871" width="16.6328125" style="259" customWidth="1"/>
    <col min="4872" max="4872" width="4.08984375" style="259" customWidth="1"/>
    <col min="4873" max="4873" width="2.7265625" style="259" customWidth="1"/>
    <col min="4874" max="5120" width="8.7265625" style="259"/>
    <col min="5121" max="5121" width="1.1796875" style="259" customWidth="1"/>
    <col min="5122" max="5123" width="17" style="259" customWidth="1"/>
    <col min="5124" max="5124" width="16.6328125" style="259" customWidth="1"/>
    <col min="5125" max="5125" width="19.08984375" style="259" customWidth="1"/>
    <col min="5126" max="5126" width="16.453125" style="259" customWidth="1"/>
    <col min="5127" max="5127" width="16.6328125" style="259" customWidth="1"/>
    <col min="5128" max="5128" width="4.08984375" style="259" customWidth="1"/>
    <col min="5129" max="5129" width="2.7265625" style="259" customWidth="1"/>
    <col min="5130" max="5376" width="8.7265625" style="259"/>
    <col min="5377" max="5377" width="1.1796875" style="259" customWidth="1"/>
    <col min="5378" max="5379" width="17" style="259" customWidth="1"/>
    <col min="5380" max="5380" width="16.6328125" style="259" customWidth="1"/>
    <col min="5381" max="5381" width="19.08984375" style="259" customWidth="1"/>
    <col min="5382" max="5382" width="16.453125" style="259" customWidth="1"/>
    <col min="5383" max="5383" width="16.6328125" style="259" customWidth="1"/>
    <col min="5384" max="5384" width="4.08984375" style="259" customWidth="1"/>
    <col min="5385" max="5385" width="2.7265625" style="259" customWidth="1"/>
    <col min="5386" max="5632" width="8.7265625" style="259"/>
    <col min="5633" max="5633" width="1.1796875" style="259" customWidth="1"/>
    <col min="5634" max="5635" width="17" style="259" customWidth="1"/>
    <col min="5636" max="5636" width="16.6328125" style="259" customWidth="1"/>
    <col min="5637" max="5637" width="19.08984375" style="259" customWidth="1"/>
    <col min="5638" max="5638" width="16.453125" style="259" customWidth="1"/>
    <col min="5639" max="5639" width="16.6328125" style="259" customWidth="1"/>
    <col min="5640" max="5640" width="4.08984375" style="259" customWidth="1"/>
    <col min="5641" max="5641" width="2.7265625" style="259" customWidth="1"/>
    <col min="5642" max="5888" width="8.7265625" style="259"/>
    <col min="5889" max="5889" width="1.1796875" style="259" customWidth="1"/>
    <col min="5890" max="5891" width="17" style="259" customWidth="1"/>
    <col min="5892" max="5892" width="16.6328125" style="259" customWidth="1"/>
    <col min="5893" max="5893" width="19.08984375" style="259" customWidth="1"/>
    <col min="5894" max="5894" width="16.453125" style="259" customWidth="1"/>
    <col min="5895" max="5895" width="16.6328125" style="259" customWidth="1"/>
    <col min="5896" max="5896" width="4.08984375" style="259" customWidth="1"/>
    <col min="5897" max="5897" width="2.7265625" style="259" customWidth="1"/>
    <col min="5898" max="6144" width="8.7265625" style="259"/>
    <col min="6145" max="6145" width="1.1796875" style="259" customWidth="1"/>
    <col min="6146" max="6147" width="17" style="259" customWidth="1"/>
    <col min="6148" max="6148" width="16.6328125" style="259" customWidth="1"/>
    <col min="6149" max="6149" width="19.08984375" style="259" customWidth="1"/>
    <col min="6150" max="6150" width="16.453125" style="259" customWidth="1"/>
    <col min="6151" max="6151" width="16.6328125" style="259" customWidth="1"/>
    <col min="6152" max="6152" width="4.08984375" style="259" customWidth="1"/>
    <col min="6153" max="6153" width="2.7265625" style="259" customWidth="1"/>
    <col min="6154" max="6400" width="8.7265625" style="259"/>
    <col min="6401" max="6401" width="1.1796875" style="259" customWidth="1"/>
    <col min="6402" max="6403" width="17" style="259" customWidth="1"/>
    <col min="6404" max="6404" width="16.6328125" style="259" customWidth="1"/>
    <col min="6405" max="6405" width="19.08984375" style="259" customWidth="1"/>
    <col min="6406" max="6406" width="16.453125" style="259" customWidth="1"/>
    <col min="6407" max="6407" width="16.6328125" style="259" customWidth="1"/>
    <col min="6408" max="6408" width="4.08984375" style="259" customWidth="1"/>
    <col min="6409" max="6409" width="2.7265625" style="259" customWidth="1"/>
    <col min="6410" max="6656" width="8.7265625" style="259"/>
    <col min="6657" max="6657" width="1.1796875" style="259" customWidth="1"/>
    <col min="6658" max="6659" width="17" style="259" customWidth="1"/>
    <col min="6660" max="6660" width="16.6328125" style="259" customWidth="1"/>
    <col min="6661" max="6661" width="19.08984375" style="259" customWidth="1"/>
    <col min="6662" max="6662" width="16.453125" style="259" customWidth="1"/>
    <col min="6663" max="6663" width="16.6328125" style="259" customWidth="1"/>
    <col min="6664" max="6664" width="4.08984375" style="259" customWidth="1"/>
    <col min="6665" max="6665" width="2.7265625" style="259" customWidth="1"/>
    <col min="6666" max="6912" width="8.7265625" style="259"/>
    <col min="6913" max="6913" width="1.1796875" style="259" customWidth="1"/>
    <col min="6914" max="6915" width="17" style="259" customWidth="1"/>
    <col min="6916" max="6916" width="16.6328125" style="259" customWidth="1"/>
    <col min="6917" max="6917" width="19.08984375" style="259" customWidth="1"/>
    <col min="6918" max="6918" width="16.453125" style="259" customWidth="1"/>
    <col min="6919" max="6919" width="16.6328125" style="259" customWidth="1"/>
    <col min="6920" max="6920" width="4.08984375" style="259" customWidth="1"/>
    <col min="6921" max="6921" width="2.7265625" style="259" customWidth="1"/>
    <col min="6922" max="7168" width="8.7265625" style="259"/>
    <col min="7169" max="7169" width="1.1796875" style="259" customWidth="1"/>
    <col min="7170" max="7171" width="17" style="259" customWidth="1"/>
    <col min="7172" max="7172" width="16.6328125" style="259" customWidth="1"/>
    <col min="7173" max="7173" width="19.08984375" style="259" customWidth="1"/>
    <col min="7174" max="7174" width="16.453125" style="259" customWidth="1"/>
    <col min="7175" max="7175" width="16.6328125" style="259" customWidth="1"/>
    <col min="7176" max="7176" width="4.08984375" style="259" customWidth="1"/>
    <col min="7177" max="7177" width="2.7265625" style="259" customWidth="1"/>
    <col min="7178" max="7424" width="8.7265625" style="259"/>
    <col min="7425" max="7425" width="1.1796875" style="259" customWidth="1"/>
    <col min="7426" max="7427" width="17" style="259" customWidth="1"/>
    <col min="7428" max="7428" width="16.6328125" style="259" customWidth="1"/>
    <col min="7429" max="7429" width="19.08984375" style="259" customWidth="1"/>
    <col min="7430" max="7430" width="16.453125" style="259" customWidth="1"/>
    <col min="7431" max="7431" width="16.6328125" style="259" customWidth="1"/>
    <col min="7432" max="7432" width="4.08984375" style="259" customWidth="1"/>
    <col min="7433" max="7433" width="2.7265625" style="259" customWidth="1"/>
    <col min="7434" max="7680" width="8.7265625" style="259"/>
    <col min="7681" max="7681" width="1.1796875" style="259" customWidth="1"/>
    <col min="7682" max="7683" width="17" style="259" customWidth="1"/>
    <col min="7684" max="7684" width="16.6328125" style="259" customWidth="1"/>
    <col min="7685" max="7685" width="19.08984375" style="259" customWidth="1"/>
    <col min="7686" max="7686" width="16.453125" style="259" customWidth="1"/>
    <col min="7687" max="7687" width="16.6328125" style="259" customWidth="1"/>
    <col min="7688" max="7688" width="4.08984375" style="259" customWidth="1"/>
    <col min="7689" max="7689" width="2.7265625" style="259" customWidth="1"/>
    <col min="7690" max="7936" width="8.7265625" style="259"/>
    <col min="7937" max="7937" width="1.1796875" style="259" customWidth="1"/>
    <col min="7938" max="7939" width="17" style="259" customWidth="1"/>
    <col min="7940" max="7940" width="16.6328125" style="259" customWidth="1"/>
    <col min="7941" max="7941" width="19.08984375" style="259" customWidth="1"/>
    <col min="7942" max="7942" width="16.453125" style="259" customWidth="1"/>
    <col min="7943" max="7943" width="16.6328125" style="259" customWidth="1"/>
    <col min="7944" max="7944" width="4.08984375" style="259" customWidth="1"/>
    <col min="7945" max="7945" width="2.7265625" style="259" customWidth="1"/>
    <col min="7946" max="8192" width="8.7265625" style="259"/>
    <col min="8193" max="8193" width="1.1796875" style="259" customWidth="1"/>
    <col min="8194" max="8195" width="17" style="259" customWidth="1"/>
    <col min="8196" max="8196" width="16.6328125" style="259" customWidth="1"/>
    <col min="8197" max="8197" width="19.08984375" style="259" customWidth="1"/>
    <col min="8198" max="8198" width="16.453125" style="259" customWidth="1"/>
    <col min="8199" max="8199" width="16.6328125" style="259" customWidth="1"/>
    <col min="8200" max="8200" width="4.08984375" style="259" customWidth="1"/>
    <col min="8201" max="8201" width="2.7265625" style="259" customWidth="1"/>
    <col min="8202" max="8448" width="8.7265625" style="259"/>
    <col min="8449" max="8449" width="1.1796875" style="259" customWidth="1"/>
    <col min="8450" max="8451" width="17" style="259" customWidth="1"/>
    <col min="8452" max="8452" width="16.6328125" style="259" customWidth="1"/>
    <col min="8453" max="8453" width="19.08984375" style="259" customWidth="1"/>
    <col min="8454" max="8454" width="16.453125" style="259" customWidth="1"/>
    <col min="8455" max="8455" width="16.6328125" style="259" customWidth="1"/>
    <col min="8456" max="8456" width="4.08984375" style="259" customWidth="1"/>
    <col min="8457" max="8457" width="2.7265625" style="259" customWidth="1"/>
    <col min="8458" max="8704" width="8.7265625" style="259"/>
    <col min="8705" max="8705" width="1.1796875" style="259" customWidth="1"/>
    <col min="8706" max="8707" width="17" style="259" customWidth="1"/>
    <col min="8708" max="8708" width="16.6328125" style="259" customWidth="1"/>
    <col min="8709" max="8709" width="19.08984375" style="259" customWidth="1"/>
    <col min="8710" max="8710" width="16.453125" style="259" customWidth="1"/>
    <col min="8711" max="8711" width="16.6328125" style="259" customWidth="1"/>
    <col min="8712" max="8712" width="4.08984375" style="259" customWidth="1"/>
    <col min="8713" max="8713" width="2.7265625" style="259" customWidth="1"/>
    <col min="8714" max="8960" width="8.7265625" style="259"/>
    <col min="8961" max="8961" width="1.1796875" style="259" customWidth="1"/>
    <col min="8962" max="8963" width="17" style="259" customWidth="1"/>
    <col min="8964" max="8964" width="16.6328125" style="259" customWidth="1"/>
    <col min="8965" max="8965" width="19.08984375" style="259" customWidth="1"/>
    <col min="8966" max="8966" width="16.453125" style="259" customWidth="1"/>
    <col min="8967" max="8967" width="16.6328125" style="259" customWidth="1"/>
    <col min="8968" max="8968" width="4.08984375" style="259" customWidth="1"/>
    <col min="8969" max="8969" width="2.7265625" style="259" customWidth="1"/>
    <col min="8970" max="9216" width="8.7265625" style="259"/>
    <col min="9217" max="9217" width="1.1796875" style="259" customWidth="1"/>
    <col min="9218" max="9219" width="17" style="259" customWidth="1"/>
    <col min="9220" max="9220" width="16.6328125" style="259" customWidth="1"/>
    <col min="9221" max="9221" width="19.08984375" style="259" customWidth="1"/>
    <col min="9222" max="9222" width="16.453125" style="259" customWidth="1"/>
    <col min="9223" max="9223" width="16.6328125" style="259" customWidth="1"/>
    <col min="9224" max="9224" width="4.08984375" style="259" customWidth="1"/>
    <col min="9225" max="9225" width="2.7265625" style="259" customWidth="1"/>
    <col min="9226" max="9472" width="8.7265625" style="259"/>
    <col min="9473" max="9473" width="1.1796875" style="259" customWidth="1"/>
    <col min="9474" max="9475" width="17" style="259" customWidth="1"/>
    <col min="9476" max="9476" width="16.6328125" style="259" customWidth="1"/>
    <col min="9477" max="9477" width="19.08984375" style="259" customWidth="1"/>
    <col min="9478" max="9478" width="16.453125" style="259" customWidth="1"/>
    <col min="9479" max="9479" width="16.6328125" style="259" customWidth="1"/>
    <col min="9480" max="9480" width="4.08984375" style="259" customWidth="1"/>
    <col min="9481" max="9481" width="2.7265625" style="259" customWidth="1"/>
    <col min="9482" max="9728" width="8.7265625" style="259"/>
    <col min="9729" max="9729" width="1.1796875" style="259" customWidth="1"/>
    <col min="9730" max="9731" width="17" style="259" customWidth="1"/>
    <col min="9732" max="9732" width="16.6328125" style="259" customWidth="1"/>
    <col min="9733" max="9733" width="19.08984375" style="259" customWidth="1"/>
    <col min="9734" max="9734" width="16.453125" style="259" customWidth="1"/>
    <col min="9735" max="9735" width="16.6328125" style="259" customWidth="1"/>
    <col min="9736" max="9736" width="4.08984375" style="259" customWidth="1"/>
    <col min="9737" max="9737" width="2.7265625" style="259" customWidth="1"/>
    <col min="9738" max="9984" width="8.7265625" style="259"/>
    <col min="9985" max="9985" width="1.1796875" style="259" customWidth="1"/>
    <col min="9986" max="9987" width="17" style="259" customWidth="1"/>
    <col min="9988" max="9988" width="16.6328125" style="259" customWidth="1"/>
    <col min="9989" max="9989" width="19.08984375" style="259" customWidth="1"/>
    <col min="9990" max="9990" width="16.453125" style="259" customWidth="1"/>
    <col min="9991" max="9991" width="16.6328125" style="259" customWidth="1"/>
    <col min="9992" max="9992" width="4.08984375" style="259" customWidth="1"/>
    <col min="9993" max="9993" width="2.7265625" style="259" customWidth="1"/>
    <col min="9994" max="10240" width="8.7265625" style="259"/>
    <col min="10241" max="10241" width="1.1796875" style="259" customWidth="1"/>
    <col min="10242" max="10243" width="17" style="259" customWidth="1"/>
    <col min="10244" max="10244" width="16.6328125" style="259" customWidth="1"/>
    <col min="10245" max="10245" width="19.08984375" style="259" customWidth="1"/>
    <col min="10246" max="10246" width="16.453125" style="259" customWidth="1"/>
    <col min="10247" max="10247" width="16.6328125" style="259" customWidth="1"/>
    <col min="10248" max="10248" width="4.08984375" style="259" customWidth="1"/>
    <col min="10249" max="10249" width="2.7265625" style="259" customWidth="1"/>
    <col min="10250" max="10496" width="8.7265625" style="259"/>
    <col min="10497" max="10497" width="1.1796875" style="259" customWidth="1"/>
    <col min="10498" max="10499" width="17" style="259" customWidth="1"/>
    <col min="10500" max="10500" width="16.6328125" style="259" customWidth="1"/>
    <col min="10501" max="10501" width="19.08984375" style="259" customWidth="1"/>
    <col min="10502" max="10502" width="16.453125" style="259" customWidth="1"/>
    <col min="10503" max="10503" width="16.6328125" style="259" customWidth="1"/>
    <col min="10504" max="10504" width="4.08984375" style="259" customWidth="1"/>
    <col min="10505" max="10505" width="2.7265625" style="259" customWidth="1"/>
    <col min="10506" max="10752" width="8.7265625" style="259"/>
    <col min="10753" max="10753" width="1.1796875" style="259" customWidth="1"/>
    <col min="10754" max="10755" width="17" style="259" customWidth="1"/>
    <col min="10756" max="10756" width="16.6328125" style="259" customWidth="1"/>
    <col min="10757" max="10757" width="19.08984375" style="259" customWidth="1"/>
    <col min="10758" max="10758" width="16.453125" style="259" customWidth="1"/>
    <col min="10759" max="10759" width="16.6328125" style="259" customWidth="1"/>
    <col min="10760" max="10760" width="4.08984375" style="259" customWidth="1"/>
    <col min="10761" max="10761" width="2.7265625" style="259" customWidth="1"/>
    <col min="10762" max="11008" width="8.7265625" style="259"/>
    <col min="11009" max="11009" width="1.1796875" style="259" customWidth="1"/>
    <col min="11010" max="11011" width="17" style="259" customWidth="1"/>
    <col min="11012" max="11012" width="16.6328125" style="259" customWidth="1"/>
    <col min="11013" max="11013" width="19.08984375" style="259" customWidth="1"/>
    <col min="11014" max="11014" width="16.453125" style="259" customWidth="1"/>
    <col min="11015" max="11015" width="16.6328125" style="259" customWidth="1"/>
    <col min="11016" max="11016" width="4.08984375" style="259" customWidth="1"/>
    <col min="11017" max="11017" width="2.7265625" style="259" customWidth="1"/>
    <col min="11018" max="11264" width="8.7265625" style="259"/>
    <col min="11265" max="11265" width="1.1796875" style="259" customWidth="1"/>
    <col min="11266" max="11267" width="17" style="259" customWidth="1"/>
    <col min="11268" max="11268" width="16.6328125" style="259" customWidth="1"/>
    <col min="11269" max="11269" width="19.08984375" style="259" customWidth="1"/>
    <col min="11270" max="11270" width="16.453125" style="259" customWidth="1"/>
    <col min="11271" max="11271" width="16.6328125" style="259" customWidth="1"/>
    <col min="11272" max="11272" width="4.08984375" style="259" customWidth="1"/>
    <col min="11273" max="11273" width="2.7265625" style="259" customWidth="1"/>
    <col min="11274" max="11520" width="8.7265625" style="259"/>
    <col min="11521" max="11521" width="1.1796875" style="259" customWidth="1"/>
    <col min="11522" max="11523" width="17" style="259" customWidth="1"/>
    <col min="11524" max="11524" width="16.6328125" style="259" customWidth="1"/>
    <col min="11525" max="11525" width="19.08984375" style="259" customWidth="1"/>
    <col min="11526" max="11526" width="16.453125" style="259" customWidth="1"/>
    <col min="11527" max="11527" width="16.6328125" style="259" customWidth="1"/>
    <col min="11528" max="11528" width="4.08984375" style="259" customWidth="1"/>
    <col min="11529" max="11529" width="2.7265625" style="259" customWidth="1"/>
    <col min="11530" max="11776" width="8.7265625" style="259"/>
    <col min="11777" max="11777" width="1.1796875" style="259" customWidth="1"/>
    <col min="11778" max="11779" width="17" style="259" customWidth="1"/>
    <col min="11780" max="11780" width="16.6328125" style="259" customWidth="1"/>
    <col min="11781" max="11781" width="19.08984375" style="259" customWidth="1"/>
    <col min="11782" max="11782" width="16.453125" style="259" customWidth="1"/>
    <col min="11783" max="11783" width="16.6328125" style="259" customWidth="1"/>
    <col min="11784" max="11784" width="4.08984375" style="259" customWidth="1"/>
    <col min="11785" max="11785" width="2.7265625" style="259" customWidth="1"/>
    <col min="11786" max="12032" width="8.7265625" style="259"/>
    <col min="12033" max="12033" width="1.1796875" style="259" customWidth="1"/>
    <col min="12034" max="12035" width="17" style="259" customWidth="1"/>
    <col min="12036" max="12036" width="16.6328125" style="259" customWidth="1"/>
    <col min="12037" max="12037" width="19.08984375" style="259" customWidth="1"/>
    <col min="12038" max="12038" width="16.453125" style="259" customWidth="1"/>
    <col min="12039" max="12039" width="16.6328125" style="259" customWidth="1"/>
    <col min="12040" max="12040" width="4.08984375" style="259" customWidth="1"/>
    <col min="12041" max="12041" width="2.7265625" style="259" customWidth="1"/>
    <col min="12042" max="12288" width="8.7265625" style="259"/>
    <col min="12289" max="12289" width="1.1796875" style="259" customWidth="1"/>
    <col min="12290" max="12291" width="17" style="259" customWidth="1"/>
    <col min="12292" max="12292" width="16.6328125" style="259" customWidth="1"/>
    <col min="12293" max="12293" width="19.08984375" style="259" customWidth="1"/>
    <col min="12294" max="12294" width="16.453125" style="259" customWidth="1"/>
    <col min="12295" max="12295" width="16.6328125" style="259" customWidth="1"/>
    <col min="12296" max="12296" width="4.08984375" style="259" customWidth="1"/>
    <col min="12297" max="12297" width="2.7265625" style="259" customWidth="1"/>
    <col min="12298" max="12544" width="8.7265625" style="259"/>
    <col min="12545" max="12545" width="1.1796875" style="259" customWidth="1"/>
    <col min="12546" max="12547" width="17" style="259" customWidth="1"/>
    <col min="12548" max="12548" width="16.6328125" style="259" customWidth="1"/>
    <col min="12549" max="12549" width="19.08984375" style="259" customWidth="1"/>
    <col min="12550" max="12550" width="16.453125" style="259" customWidth="1"/>
    <col min="12551" max="12551" width="16.6328125" style="259" customWidth="1"/>
    <col min="12552" max="12552" width="4.08984375" style="259" customWidth="1"/>
    <col min="12553" max="12553" width="2.7265625" style="259" customWidth="1"/>
    <col min="12554" max="12800" width="8.7265625" style="259"/>
    <col min="12801" max="12801" width="1.1796875" style="259" customWidth="1"/>
    <col min="12802" max="12803" width="17" style="259" customWidth="1"/>
    <col min="12804" max="12804" width="16.6328125" style="259" customWidth="1"/>
    <col min="12805" max="12805" width="19.08984375" style="259" customWidth="1"/>
    <col min="12806" max="12806" width="16.453125" style="259" customWidth="1"/>
    <col min="12807" max="12807" width="16.6328125" style="259" customWidth="1"/>
    <col min="12808" max="12808" width="4.08984375" style="259" customWidth="1"/>
    <col min="12809" max="12809" width="2.7265625" style="259" customWidth="1"/>
    <col min="12810" max="13056" width="8.7265625" style="259"/>
    <col min="13057" max="13057" width="1.1796875" style="259" customWidth="1"/>
    <col min="13058" max="13059" width="17" style="259" customWidth="1"/>
    <col min="13060" max="13060" width="16.6328125" style="259" customWidth="1"/>
    <col min="13061" max="13061" width="19.08984375" style="259" customWidth="1"/>
    <col min="13062" max="13062" width="16.453125" style="259" customWidth="1"/>
    <col min="13063" max="13063" width="16.6328125" style="259" customWidth="1"/>
    <col min="13064" max="13064" width="4.08984375" style="259" customWidth="1"/>
    <col min="13065" max="13065" width="2.7265625" style="259" customWidth="1"/>
    <col min="13066" max="13312" width="8.7265625" style="259"/>
    <col min="13313" max="13313" width="1.1796875" style="259" customWidth="1"/>
    <col min="13314" max="13315" width="17" style="259" customWidth="1"/>
    <col min="13316" max="13316" width="16.6328125" style="259" customWidth="1"/>
    <col min="13317" max="13317" width="19.08984375" style="259" customWidth="1"/>
    <col min="13318" max="13318" width="16.453125" style="259" customWidth="1"/>
    <col min="13319" max="13319" width="16.6328125" style="259" customWidth="1"/>
    <col min="13320" max="13320" width="4.08984375" style="259" customWidth="1"/>
    <col min="13321" max="13321" width="2.7265625" style="259" customWidth="1"/>
    <col min="13322" max="13568" width="8.7265625" style="259"/>
    <col min="13569" max="13569" width="1.1796875" style="259" customWidth="1"/>
    <col min="13570" max="13571" width="17" style="259" customWidth="1"/>
    <col min="13572" max="13572" width="16.6328125" style="259" customWidth="1"/>
    <col min="13573" max="13573" width="19.08984375" style="259" customWidth="1"/>
    <col min="13574" max="13574" width="16.453125" style="259" customWidth="1"/>
    <col min="13575" max="13575" width="16.6328125" style="259" customWidth="1"/>
    <col min="13576" max="13576" width="4.08984375" style="259" customWidth="1"/>
    <col min="13577" max="13577" width="2.7265625" style="259" customWidth="1"/>
    <col min="13578" max="13824" width="8.7265625" style="259"/>
    <col min="13825" max="13825" width="1.1796875" style="259" customWidth="1"/>
    <col min="13826" max="13827" width="17" style="259" customWidth="1"/>
    <col min="13828" max="13828" width="16.6328125" style="259" customWidth="1"/>
    <col min="13829" max="13829" width="19.08984375" style="259" customWidth="1"/>
    <col min="13830" max="13830" width="16.453125" style="259" customWidth="1"/>
    <col min="13831" max="13831" width="16.6328125" style="259" customWidth="1"/>
    <col min="13832" max="13832" width="4.08984375" style="259" customWidth="1"/>
    <col min="13833" max="13833" width="2.7265625" style="259" customWidth="1"/>
    <col min="13834" max="14080" width="8.7265625" style="259"/>
    <col min="14081" max="14081" width="1.1796875" style="259" customWidth="1"/>
    <col min="14082" max="14083" width="17" style="259" customWidth="1"/>
    <col min="14084" max="14084" width="16.6328125" style="259" customWidth="1"/>
    <col min="14085" max="14085" width="19.08984375" style="259" customWidth="1"/>
    <col min="14086" max="14086" width="16.453125" style="259" customWidth="1"/>
    <col min="14087" max="14087" width="16.6328125" style="259" customWidth="1"/>
    <col min="14088" max="14088" width="4.08984375" style="259" customWidth="1"/>
    <col min="14089" max="14089" width="2.7265625" style="259" customWidth="1"/>
    <col min="14090" max="14336" width="8.7265625" style="259"/>
    <col min="14337" max="14337" width="1.1796875" style="259" customWidth="1"/>
    <col min="14338" max="14339" width="17" style="259" customWidth="1"/>
    <col min="14340" max="14340" width="16.6328125" style="259" customWidth="1"/>
    <col min="14341" max="14341" width="19.08984375" style="259" customWidth="1"/>
    <col min="14342" max="14342" width="16.453125" style="259" customWidth="1"/>
    <col min="14343" max="14343" width="16.6328125" style="259" customWidth="1"/>
    <col min="14344" max="14344" width="4.08984375" style="259" customWidth="1"/>
    <col min="14345" max="14345" width="2.7265625" style="259" customWidth="1"/>
    <col min="14346" max="14592" width="8.7265625" style="259"/>
    <col min="14593" max="14593" width="1.1796875" style="259" customWidth="1"/>
    <col min="14594" max="14595" width="17" style="259" customWidth="1"/>
    <col min="14596" max="14596" width="16.6328125" style="259" customWidth="1"/>
    <col min="14597" max="14597" width="19.08984375" style="259" customWidth="1"/>
    <col min="14598" max="14598" width="16.453125" style="259" customWidth="1"/>
    <col min="14599" max="14599" width="16.6328125" style="259" customWidth="1"/>
    <col min="14600" max="14600" width="4.08984375" style="259" customWidth="1"/>
    <col min="14601" max="14601" width="2.7265625" style="259" customWidth="1"/>
    <col min="14602" max="14848" width="8.7265625" style="259"/>
    <col min="14849" max="14849" width="1.1796875" style="259" customWidth="1"/>
    <col min="14850" max="14851" width="17" style="259" customWidth="1"/>
    <col min="14852" max="14852" width="16.6328125" style="259" customWidth="1"/>
    <col min="14853" max="14853" width="19.08984375" style="259" customWidth="1"/>
    <col min="14854" max="14854" width="16.453125" style="259" customWidth="1"/>
    <col min="14855" max="14855" width="16.6328125" style="259" customWidth="1"/>
    <col min="14856" max="14856" width="4.08984375" style="259" customWidth="1"/>
    <col min="14857" max="14857" width="2.7265625" style="259" customWidth="1"/>
    <col min="14858" max="15104" width="8.7265625" style="259"/>
    <col min="15105" max="15105" width="1.1796875" style="259" customWidth="1"/>
    <col min="15106" max="15107" width="17" style="259" customWidth="1"/>
    <col min="15108" max="15108" width="16.6328125" style="259" customWidth="1"/>
    <col min="15109" max="15109" width="19.08984375" style="259" customWidth="1"/>
    <col min="15110" max="15110" width="16.453125" style="259" customWidth="1"/>
    <col min="15111" max="15111" width="16.6328125" style="259" customWidth="1"/>
    <col min="15112" max="15112" width="4.08984375" style="259" customWidth="1"/>
    <col min="15113" max="15113" width="2.7265625" style="259" customWidth="1"/>
    <col min="15114" max="15360" width="8.7265625" style="259"/>
    <col min="15361" max="15361" width="1.1796875" style="259" customWidth="1"/>
    <col min="15362" max="15363" width="17" style="259" customWidth="1"/>
    <col min="15364" max="15364" width="16.6328125" style="259" customWidth="1"/>
    <col min="15365" max="15365" width="19.08984375" style="259" customWidth="1"/>
    <col min="15366" max="15366" width="16.453125" style="259" customWidth="1"/>
    <col min="15367" max="15367" width="16.6328125" style="259" customWidth="1"/>
    <col min="15368" max="15368" width="4.08984375" style="259" customWidth="1"/>
    <col min="15369" max="15369" width="2.7265625" style="259" customWidth="1"/>
    <col min="15370" max="15616" width="8.7265625" style="259"/>
    <col min="15617" max="15617" width="1.1796875" style="259" customWidth="1"/>
    <col min="15618" max="15619" width="17" style="259" customWidth="1"/>
    <col min="15620" max="15620" width="16.6328125" style="259" customWidth="1"/>
    <col min="15621" max="15621" width="19.08984375" style="259" customWidth="1"/>
    <col min="15622" max="15622" width="16.453125" style="259" customWidth="1"/>
    <col min="15623" max="15623" width="16.6328125" style="259" customWidth="1"/>
    <col min="15624" max="15624" width="4.08984375" style="259" customWidth="1"/>
    <col min="15625" max="15625" width="2.7265625" style="259" customWidth="1"/>
    <col min="15626" max="15872" width="8.7265625" style="259"/>
    <col min="15873" max="15873" width="1.1796875" style="259" customWidth="1"/>
    <col min="15874" max="15875" width="17" style="259" customWidth="1"/>
    <col min="15876" max="15876" width="16.6328125" style="259" customWidth="1"/>
    <col min="15877" max="15877" width="19.08984375" style="259" customWidth="1"/>
    <col min="15878" max="15878" width="16.453125" style="259" customWidth="1"/>
    <col min="15879" max="15879" width="16.6328125" style="259" customWidth="1"/>
    <col min="15880" max="15880" width="4.08984375" style="259" customWidth="1"/>
    <col min="15881" max="15881" width="2.7265625" style="259" customWidth="1"/>
    <col min="15882" max="16128" width="8.7265625" style="259"/>
    <col min="16129" max="16129" width="1.1796875" style="259" customWidth="1"/>
    <col min="16130" max="16131" width="17" style="259" customWidth="1"/>
    <col min="16132" max="16132" width="16.6328125" style="259" customWidth="1"/>
    <col min="16133" max="16133" width="19.08984375" style="259" customWidth="1"/>
    <col min="16134" max="16134" width="16.453125" style="259" customWidth="1"/>
    <col min="16135" max="16135" width="16.6328125" style="259" customWidth="1"/>
    <col min="16136" max="16136" width="4.08984375" style="259" customWidth="1"/>
    <col min="16137" max="16137" width="2.7265625" style="259" customWidth="1"/>
    <col min="16138" max="16384" width="8.7265625" style="259"/>
  </cols>
  <sheetData>
    <row r="1" spans="1:7" ht="23.25" customHeight="1">
      <c r="A1" s="259" t="s">
        <v>594</v>
      </c>
    </row>
    <row r="2" spans="1:7" ht="22.5" customHeight="1">
      <c r="F2" s="2038" t="s">
        <v>37</v>
      </c>
      <c r="G2" s="2038"/>
    </row>
    <row r="3" spans="1:7" ht="15.75" customHeight="1">
      <c r="F3" s="283"/>
      <c r="G3" s="283"/>
    </row>
    <row r="4" spans="1:7" ht="27.75" customHeight="1">
      <c r="B4" s="2007" t="s">
        <v>592</v>
      </c>
      <c r="C4" s="2007"/>
      <c r="D4" s="2007"/>
      <c r="E4" s="2007"/>
      <c r="F4" s="2007"/>
      <c r="G4" s="2007"/>
    </row>
    <row r="5" spans="1:7" ht="21.75" customHeight="1">
      <c r="B5" s="273"/>
      <c r="C5" s="273"/>
      <c r="D5" s="273"/>
      <c r="E5" s="273"/>
      <c r="F5" s="273"/>
      <c r="G5" s="273"/>
    </row>
    <row r="6" spans="1:7" ht="21.75" customHeight="1">
      <c r="B6" s="2006" t="s">
        <v>466</v>
      </c>
      <c r="C6" s="2006"/>
      <c r="D6" s="2008"/>
      <c r="E6" s="2009"/>
      <c r="F6" s="2009"/>
      <c r="G6" s="2010"/>
    </row>
    <row r="7" spans="1:7" ht="21.75" customHeight="1">
      <c r="B7" s="2006" t="s">
        <v>591</v>
      </c>
      <c r="C7" s="2006"/>
      <c r="D7" s="2008" t="s">
        <v>590</v>
      </c>
      <c r="E7" s="2009"/>
      <c r="F7" s="2009"/>
      <c r="G7" s="2010"/>
    </row>
    <row r="8" spans="1:7" ht="18" customHeight="1" thickBot="1">
      <c r="B8" s="282"/>
      <c r="C8" s="282"/>
      <c r="D8" s="282"/>
      <c r="E8" s="282"/>
      <c r="F8" s="282"/>
      <c r="G8" s="282"/>
    </row>
    <row r="9" spans="1:7" ht="22.5" customHeight="1">
      <c r="B9" s="2052" t="s">
        <v>589</v>
      </c>
      <c r="C9" s="2048" t="s">
        <v>588</v>
      </c>
      <c r="D9" s="2042"/>
      <c r="E9" s="2042"/>
      <c r="F9" s="2042"/>
      <c r="G9" s="2043"/>
    </row>
    <row r="10" spans="1:7" ht="35.25" customHeight="1">
      <c r="B10" s="2053"/>
      <c r="C10" s="281"/>
      <c r="D10" s="2055" t="s">
        <v>582</v>
      </c>
      <c r="E10" s="2055"/>
      <c r="F10" s="2055"/>
      <c r="G10" s="2056"/>
    </row>
    <row r="11" spans="1:7" ht="22.5" customHeight="1">
      <c r="B11" s="2053"/>
      <c r="C11" s="2039" t="s">
        <v>587</v>
      </c>
      <c r="D11" s="2040"/>
      <c r="E11" s="2040"/>
      <c r="F11" s="2040"/>
      <c r="G11" s="2041"/>
    </row>
    <row r="12" spans="1:7" ht="35.25" customHeight="1">
      <c r="B12" s="2053"/>
      <c r="C12" s="281"/>
      <c r="D12" s="2055" t="s">
        <v>582</v>
      </c>
      <c r="E12" s="2055"/>
      <c r="F12" s="2055"/>
      <c r="G12" s="2056"/>
    </row>
    <row r="13" spans="1:7" ht="22.5" customHeight="1">
      <c r="B13" s="2053"/>
      <c r="C13" s="2039" t="s">
        <v>586</v>
      </c>
      <c r="D13" s="2040"/>
      <c r="E13" s="2040"/>
      <c r="F13" s="2040"/>
      <c r="G13" s="2041"/>
    </row>
    <row r="14" spans="1:7" ht="35.25" customHeight="1">
      <c r="B14" s="2053"/>
      <c r="C14" s="281"/>
      <c r="D14" s="2055" t="s">
        <v>582</v>
      </c>
      <c r="E14" s="2055"/>
      <c r="F14" s="2055"/>
      <c r="G14" s="2056"/>
    </row>
    <row r="15" spans="1:7" ht="22.5" customHeight="1">
      <c r="B15" s="2053"/>
      <c r="C15" s="2039" t="s">
        <v>585</v>
      </c>
      <c r="D15" s="2040"/>
      <c r="E15" s="2040"/>
      <c r="F15" s="2040"/>
      <c r="G15" s="2041"/>
    </row>
    <row r="16" spans="1:7" ht="35.25" customHeight="1">
      <c r="B16" s="2053"/>
      <c r="C16" s="281"/>
      <c r="D16" s="2055" t="s">
        <v>582</v>
      </c>
      <c r="E16" s="2055"/>
      <c r="F16" s="2055"/>
      <c r="G16" s="2056"/>
    </row>
    <row r="17" spans="2:7" ht="22.5" customHeight="1">
      <c r="B17" s="2053"/>
      <c r="C17" s="2039" t="s">
        <v>584</v>
      </c>
      <c r="D17" s="2040"/>
      <c r="E17" s="2040"/>
      <c r="F17" s="2040"/>
      <c r="G17" s="2041"/>
    </row>
    <row r="18" spans="2:7" ht="35.25" customHeight="1">
      <c r="B18" s="2053"/>
      <c r="C18" s="281"/>
      <c r="D18" s="2055" t="s">
        <v>582</v>
      </c>
      <c r="E18" s="2055"/>
      <c r="F18" s="2055"/>
      <c r="G18" s="2056"/>
    </row>
    <row r="19" spans="2:7" ht="22.5" customHeight="1">
      <c r="B19" s="2053"/>
      <c r="C19" s="2039" t="s">
        <v>583</v>
      </c>
      <c r="D19" s="2040"/>
      <c r="E19" s="2040"/>
      <c r="F19" s="2040"/>
      <c r="G19" s="2041"/>
    </row>
    <row r="20" spans="2:7" ht="35.25" customHeight="1" thickBot="1">
      <c r="B20" s="2054"/>
      <c r="C20" s="280"/>
      <c r="D20" s="2057" t="s">
        <v>582</v>
      </c>
      <c r="E20" s="2057"/>
      <c r="F20" s="2057"/>
      <c r="G20" s="2058"/>
    </row>
    <row r="21" spans="2:7" ht="22.5" customHeight="1">
      <c r="B21" s="2049" t="s">
        <v>581</v>
      </c>
      <c r="C21" s="2042" t="s">
        <v>580</v>
      </c>
      <c r="D21" s="2042"/>
      <c r="E21" s="2042"/>
      <c r="F21" s="2042"/>
      <c r="G21" s="2043"/>
    </row>
    <row r="22" spans="2:7" ht="35.25" customHeight="1">
      <c r="B22" s="2050"/>
      <c r="C22" s="279"/>
      <c r="D22" s="2044" t="s">
        <v>578</v>
      </c>
      <c r="E22" s="2044"/>
      <c r="F22" s="2044"/>
      <c r="G22" s="2045"/>
    </row>
    <row r="23" spans="2:7" ht="22.5" customHeight="1">
      <c r="B23" s="2050"/>
      <c r="C23" s="2040" t="s">
        <v>579</v>
      </c>
      <c r="D23" s="2040"/>
      <c r="E23" s="2040"/>
      <c r="F23" s="2040"/>
      <c r="G23" s="2041"/>
    </row>
    <row r="24" spans="2:7" ht="35.25" customHeight="1" thickBot="1">
      <c r="B24" s="2051"/>
      <c r="C24" s="278"/>
      <c r="D24" s="2046" t="s">
        <v>578</v>
      </c>
      <c r="E24" s="2046"/>
      <c r="F24" s="2046"/>
      <c r="G24" s="2047"/>
    </row>
    <row r="25" spans="2:7">
      <c r="B25" s="277"/>
    </row>
    <row r="26" spans="2:7">
      <c r="B26" s="2037"/>
      <c r="C26" s="2037"/>
      <c r="D26" s="2037"/>
      <c r="E26" s="2037"/>
      <c r="F26" s="2037"/>
      <c r="G26" s="2037"/>
    </row>
    <row r="27" spans="2:7">
      <c r="B27" s="2037"/>
      <c r="C27" s="2037"/>
      <c r="D27" s="2037"/>
      <c r="E27" s="2037"/>
      <c r="F27" s="2037"/>
      <c r="G27" s="2037"/>
    </row>
  </sheetData>
  <mergeCells count="25">
    <mergeCell ref="C9:G9"/>
    <mergeCell ref="B21:B24"/>
    <mergeCell ref="B9:B20"/>
    <mergeCell ref="D10:G10"/>
    <mergeCell ref="D12:G12"/>
    <mergeCell ref="D16:G16"/>
    <mergeCell ref="D14:G14"/>
    <mergeCell ref="D20:G20"/>
    <mergeCell ref="D18:G18"/>
    <mergeCell ref="B26:G27"/>
    <mergeCell ref="F2:G2"/>
    <mergeCell ref="B4:G4"/>
    <mergeCell ref="C11:G11"/>
    <mergeCell ref="C13:G13"/>
    <mergeCell ref="C15:G15"/>
    <mergeCell ref="C17:G17"/>
    <mergeCell ref="C21:G21"/>
    <mergeCell ref="C23:G23"/>
    <mergeCell ref="C19:G19"/>
    <mergeCell ref="D22:G22"/>
    <mergeCell ref="D24:G24"/>
    <mergeCell ref="B6:C6"/>
    <mergeCell ref="B7:C7"/>
    <mergeCell ref="D6:G6"/>
    <mergeCell ref="D7:G7"/>
  </mergeCells>
  <phoneticPr fontId="5"/>
  <pageMargins left="0.70866141732283472" right="0.70866141732283472" top="0.74803149606299213" bottom="0.74803149606299213" header="0.31496062992125984" footer="0.31496062992125984"/>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AM53"/>
  <sheetViews>
    <sheetView showGridLines="0" view="pageBreakPreview" topLeftCell="A29" zoomScale="110" zoomScaleSheetLayoutView="110" workbookViewId="0">
      <selection activeCell="AY14" sqref="AY14"/>
    </sheetView>
  </sheetViews>
  <sheetFormatPr defaultColWidth="2.1796875" defaultRowHeight="13"/>
  <cols>
    <col min="1" max="1" width="2.1796875" style="3"/>
    <col min="2" max="2" width="2.1796875" style="33"/>
    <col min="3" max="5" width="2.1796875" style="3"/>
    <col min="6" max="6" width="2.453125" style="3" bestFit="1" customWidth="1"/>
    <col min="7" max="20" width="2.1796875" style="3"/>
    <col min="21" max="21" width="2.6328125" style="3" bestFit="1" customWidth="1"/>
    <col min="22" max="261" width="2.1796875" style="3"/>
    <col min="262" max="262" width="2.453125" style="3" bestFit="1" customWidth="1"/>
    <col min="263" max="276" width="2.1796875" style="3"/>
    <col min="277" max="277" width="2.6328125" style="3" bestFit="1" customWidth="1"/>
    <col min="278" max="517" width="2.1796875" style="3"/>
    <col min="518" max="518" width="2.453125" style="3" bestFit="1" customWidth="1"/>
    <col min="519" max="532" width="2.1796875" style="3"/>
    <col min="533" max="533" width="2.6328125" style="3" bestFit="1" customWidth="1"/>
    <col min="534" max="773" width="2.1796875" style="3"/>
    <col min="774" max="774" width="2.453125" style="3" bestFit="1" customWidth="1"/>
    <col min="775" max="788" width="2.1796875" style="3"/>
    <col min="789" max="789" width="2.6328125" style="3" bestFit="1" customWidth="1"/>
    <col min="790" max="1029" width="2.1796875" style="3"/>
    <col min="1030" max="1030" width="2.453125" style="3" bestFit="1" customWidth="1"/>
    <col min="1031" max="1044" width="2.1796875" style="3"/>
    <col min="1045" max="1045" width="2.6328125" style="3" bestFit="1" customWidth="1"/>
    <col min="1046" max="1285" width="2.1796875" style="3"/>
    <col min="1286" max="1286" width="2.453125" style="3" bestFit="1" customWidth="1"/>
    <col min="1287" max="1300" width="2.1796875" style="3"/>
    <col min="1301" max="1301" width="2.6328125" style="3" bestFit="1" customWidth="1"/>
    <col min="1302" max="1541" width="2.1796875" style="3"/>
    <col min="1542" max="1542" width="2.453125" style="3" bestFit="1" customWidth="1"/>
    <col min="1543" max="1556" width="2.1796875" style="3"/>
    <col min="1557" max="1557" width="2.6328125" style="3" bestFit="1" customWidth="1"/>
    <col min="1558" max="1797" width="2.1796875" style="3"/>
    <col min="1798" max="1798" width="2.453125" style="3" bestFit="1" customWidth="1"/>
    <col min="1799" max="1812" width="2.1796875" style="3"/>
    <col min="1813" max="1813" width="2.6328125" style="3" bestFit="1" customWidth="1"/>
    <col min="1814" max="2053" width="2.1796875" style="3"/>
    <col min="2054" max="2054" width="2.453125" style="3" bestFit="1" customWidth="1"/>
    <col min="2055" max="2068" width="2.1796875" style="3"/>
    <col min="2069" max="2069" width="2.6328125" style="3" bestFit="1" customWidth="1"/>
    <col min="2070" max="2309" width="2.1796875" style="3"/>
    <col min="2310" max="2310" width="2.453125" style="3" bestFit="1" customWidth="1"/>
    <col min="2311" max="2324" width="2.1796875" style="3"/>
    <col min="2325" max="2325" width="2.6328125" style="3" bestFit="1" customWidth="1"/>
    <col min="2326" max="2565" width="2.1796875" style="3"/>
    <col min="2566" max="2566" width="2.453125" style="3" bestFit="1" customWidth="1"/>
    <col min="2567" max="2580" width="2.1796875" style="3"/>
    <col min="2581" max="2581" width="2.6328125" style="3" bestFit="1" customWidth="1"/>
    <col min="2582" max="2821" width="2.1796875" style="3"/>
    <col min="2822" max="2822" width="2.453125" style="3" bestFit="1" customWidth="1"/>
    <col min="2823" max="2836" width="2.1796875" style="3"/>
    <col min="2837" max="2837" width="2.6328125" style="3" bestFit="1" customWidth="1"/>
    <col min="2838" max="3077" width="2.1796875" style="3"/>
    <col min="3078" max="3078" width="2.453125" style="3" bestFit="1" customWidth="1"/>
    <col min="3079" max="3092" width="2.1796875" style="3"/>
    <col min="3093" max="3093" width="2.6328125" style="3" bestFit="1" customWidth="1"/>
    <col min="3094" max="3333" width="2.1796875" style="3"/>
    <col min="3334" max="3334" width="2.453125" style="3" bestFit="1" customWidth="1"/>
    <col min="3335" max="3348" width="2.1796875" style="3"/>
    <col min="3349" max="3349" width="2.6328125" style="3" bestFit="1" customWidth="1"/>
    <col min="3350" max="3589" width="2.1796875" style="3"/>
    <col min="3590" max="3590" width="2.453125" style="3" bestFit="1" customWidth="1"/>
    <col min="3591" max="3604" width="2.1796875" style="3"/>
    <col min="3605" max="3605" width="2.6328125" style="3" bestFit="1" customWidth="1"/>
    <col min="3606" max="3845" width="2.1796875" style="3"/>
    <col min="3846" max="3846" width="2.453125" style="3" bestFit="1" customWidth="1"/>
    <col min="3847" max="3860" width="2.1796875" style="3"/>
    <col min="3861" max="3861" width="2.6328125" style="3" bestFit="1" customWidth="1"/>
    <col min="3862" max="4101" width="2.1796875" style="3"/>
    <col min="4102" max="4102" width="2.453125" style="3" bestFit="1" customWidth="1"/>
    <col min="4103" max="4116" width="2.1796875" style="3"/>
    <col min="4117" max="4117" width="2.6328125" style="3" bestFit="1" customWidth="1"/>
    <col min="4118" max="4357" width="2.1796875" style="3"/>
    <col min="4358" max="4358" width="2.453125" style="3" bestFit="1" customWidth="1"/>
    <col min="4359" max="4372" width="2.1796875" style="3"/>
    <col min="4373" max="4373" width="2.6328125" style="3" bestFit="1" customWidth="1"/>
    <col min="4374" max="4613" width="2.1796875" style="3"/>
    <col min="4614" max="4614" width="2.453125" style="3" bestFit="1" customWidth="1"/>
    <col min="4615" max="4628" width="2.1796875" style="3"/>
    <col min="4629" max="4629" width="2.6328125" style="3" bestFit="1" customWidth="1"/>
    <col min="4630" max="4869" width="2.1796875" style="3"/>
    <col min="4870" max="4870" width="2.453125" style="3" bestFit="1" customWidth="1"/>
    <col min="4871" max="4884" width="2.1796875" style="3"/>
    <col min="4885" max="4885" width="2.6328125" style="3" bestFit="1" customWidth="1"/>
    <col min="4886" max="5125" width="2.1796875" style="3"/>
    <col min="5126" max="5126" width="2.453125" style="3" bestFit="1" customWidth="1"/>
    <col min="5127" max="5140" width="2.1796875" style="3"/>
    <col min="5141" max="5141" width="2.6328125" style="3" bestFit="1" customWidth="1"/>
    <col min="5142" max="5381" width="2.1796875" style="3"/>
    <col min="5382" max="5382" width="2.453125" style="3" bestFit="1" customWidth="1"/>
    <col min="5383" max="5396" width="2.1796875" style="3"/>
    <col min="5397" max="5397" width="2.6328125" style="3" bestFit="1" customWidth="1"/>
    <col min="5398" max="5637" width="2.1796875" style="3"/>
    <col min="5638" max="5638" width="2.453125" style="3" bestFit="1" customWidth="1"/>
    <col min="5639" max="5652" width="2.1796875" style="3"/>
    <col min="5653" max="5653" width="2.6328125" style="3" bestFit="1" customWidth="1"/>
    <col min="5654" max="5893" width="2.1796875" style="3"/>
    <col min="5894" max="5894" width="2.453125" style="3" bestFit="1" customWidth="1"/>
    <col min="5895" max="5908" width="2.1796875" style="3"/>
    <col min="5909" max="5909" width="2.6328125" style="3" bestFit="1" customWidth="1"/>
    <col min="5910" max="6149" width="2.1796875" style="3"/>
    <col min="6150" max="6150" width="2.453125" style="3" bestFit="1" customWidth="1"/>
    <col min="6151" max="6164" width="2.1796875" style="3"/>
    <col min="6165" max="6165" width="2.6328125" style="3" bestFit="1" customWidth="1"/>
    <col min="6166" max="6405" width="2.1796875" style="3"/>
    <col min="6406" max="6406" width="2.453125" style="3" bestFit="1" customWidth="1"/>
    <col min="6407" max="6420" width="2.1796875" style="3"/>
    <col min="6421" max="6421" width="2.6328125" style="3" bestFit="1" customWidth="1"/>
    <col min="6422" max="6661" width="2.1796875" style="3"/>
    <col min="6662" max="6662" width="2.453125" style="3" bestFit="1" customWidth="1"/>
    <col min="6663" max="6676" width="2.1796875" style="3"/>
    <col min="6677" max="6677" width="2.6328125" style="3" bestFit="1" customWidth="1"/>
    <col min="6678" max="6917" width="2.1796875" style="3"/>
    <col min="6918" max="6918" width="2.453125" style="3" bestFit="1" customWidth="1"/>
    <col min="6919" max="6932" width="2.1796875" style="3"/>
    <col min="6933" max="6933" width="2.6328125" style="3" bestFit="1" customWidth="1"/>
    <col min="6934" max="7173" width="2.1796875" style="3"/>
    <col min="7174" max="7174" width="2.453125" style="3" bestFit="1" customWidth="1"/>
    <col min="7175" max="7188" width="2.1796875" style="3"/>
    <col min="7189" max="7189" width="2.6328125" style="3" bestFit="1" customWidth="1"/>
    <col min="7190" max="7429" width="2.1796875" style="3"/>
    <col min="7430" max="7430" width="2.453125" style="3" bestFit="1" customWidth="1"/>
    <col min="7431" max="7444" width="2.1796875" style="3"/>
    <col min="7445" max="7445" width="2.6328125" style="3" bestFit="1" customWidth="1"/>
    <col min="7446" max="7685" width="2.1796875" style="3"/>
    <col min="7686" max="7686" width="2.453125" style="3" bestFit="1" customWidth="1"/>
    <col min="7687" max="7700" width="2.1796875" style="3"/>
    <col min="7701" max="7701" width="2.6328125" style="3" bestFit="1" customWidth="1"/>
    <col min="7702" max="7941" width="2.1796875" style="3"/>
    <col min="7942" max="7942" width="2.453125" style="3" bestFit="1" customWidth="1"/>
    <col min="7943" max="7956" width="2.1796875" style="3"/>
    <col min="7957" max="7957" width="2.6328125" style="3" bestFit="1" customWidth="1"/>
    <col min="7958" max="8197" width="2.1796875" style="3"/>
    <col min="8198" max="8198" width="2.453125" style="3" bestFit="1" customWidth="1"/>
    <col min="8199" max="8212" width="2.1796875" style="3"/>
    <col min="8213" max="8213" width="2.6328125" style="3" bestFit="1" customWidth="1"/>
    <col min="8214" max="8453" width="2.1796875" style="3"/>
    <col min="8454" max="8454" width="2.453125" style="3" bestFit="1" customWidth="1"/>
    <col min="8455" max="8468" width="2.1796875" style="3"/>
    <col min="8469" max="8469" width="2.6328125" style="3" bestFit="1" customWidth="1"/>
    <col min="8470" max="8709" width="2.1796875" style="3"/>
    <col min="8710" max="8710" width="2.453125" style="3" bestFit="1" customWidth="1"/>
    <col min="8711" max="8724" width="2.1796875" style="3"/>
    <col min="8725" max="8725" width="2.6328125" style="3" bestFit="1" customWidth="1"/>
    <col min="8726" max="8965" width="2.1796875" style="3"/>
    <col min="8966" max="8966" width="2.453125" style="3" bestFit="1" customWidth="1"/>
    <col min="8967" max="8980" width="2.1796875" style="3"/>
    <col min="8981" max="8981" width="2.6328125" style="3" bestFit="1" customWidth="1"/>
    <col min="8982" max="9221" width="2.1796875" style="3"/>
    <col min="9222" max="9222" width="2.453125" style="3" bestFit="1" customWidth="1"/>
    <col min="9223" max="9236" width="2.1796875" style="3"/>
    <col min="9237" max="9237" width="2.6328125" style="3" bestFit="1" customWidth="1"/>
    <col min="9238" max="9477" width="2.1796875" style="3"/>
    <col min="9478" max="9478" width="2.453125" style="3" bestFit="1" customWidth="1"/>
    <col min="9479" max="9492" width="2.1796875" style="3"/>
    <col min="9493" max="9493" width="2.6328125" style="3" bestFit="1" customWidth="1"/>
    <col min="9494" max="9733" width="2.1796875" style="3"/>
    <col min="9734" max="9734" width="2.453125" style="3" bestFit="1" customWidth="1"/>
    <col min="9735" max="9748" width="2.1796875" style="3"/>
    <col min="9749" max="9749" width="2.6328125" style="3" bestFit="1" customWidth="1"/>
    <col min="9750" max="9989" width="2.1796875" style="3"/>
    <col min="9990" max="9990" width="2.453125" style="3" bestFit="1" customWidth="1"/>
    <col min="9991" max="10004" width="2.1796875" style="3"/>
    <col min="10005" max="10005" width="2.6328125" style="3" bestFit="1" customWidth="1"/>
    <col min="10006" max="10245" width="2.1796875" style="3"/>
    <col min="10246" max="10246" width="2.453125" style="3" bestFit="1" customWidth="1"/>
    <col min="10247" max="10260" width="2.1796875" style="3"/>
    <col min="10261" max="10261" width="2.6328125" style="3" bestFit="1" customWidth="1"/>
    <col min="10262" max="10501" width="2.1796875" style="3"/>
    <col min="10502" max="10502" width="2.453125" style="3" bestFit="1" customWidth="1"/>
    <col min="10503" max="10516" width="2.1796875" style="3"/>
    <col min="10517" max="10517" width="2.6328125" style="3" bestFit="1" customWidth="1"/>
    <col min="10518" max="10757" width="2.1796875" style="3"/>
    <col min="10758" max="10758" width="2.453125" style="3" bestFit="1" customWidth="1"/>
    <col min="10759" max="10772" width="2.1796875" style="3"/>
    <col min="10773" max="10773" width="2.6328125" style="3" bestFit="1" customWidth="1"/>
    <col min="10774" max="11013" width="2.1796875" style="3"/>
    <col min="11014" max="11014" width="2.453125" style="3" bestFit="1" customWidth="1"/>
    <col min="11015" max="11028" width="2.1796875" style="3"/>
    <col min="11029" max="11029" width="2.6328125" style="3" bestFit="1" customWidth="1"/>
    <col min="11030" max="11269" width="2.1796875" style="3"/>
    <col min="11270" max="11270" width="2.453125" style="3" bestFit="1" customWidth="1"/>
    <col min="11271" max="11284" width="2.1796875" style="3"/>
    <col min="11285" max="11285" width="2.6328125" style="3" bestFit="1" customWidth="1"/>
    <col min="11286" max="11525" width="2.1796875" style="3"/>
    <col min="11526" max="11526" width="2.453125" style="3" bestFit="1" customWidth="1"/>
    <col min="11527" max="11540" width="2.1796875" style="3"/>
    <col min="11541" max="11541" width="2.6328125" style="3" bestFit="1" customWidth="1"/>
    <col min="11542" max="11781" width="2.1796875" style="3"/>
    <col min="11782" max="11782" width="2.453125" style="3" bestFit="1" customWidth="1"/>
    <col min="11783" max="11796" width="2.1796875" style="3"/>
    <col min="11797" max="11797" width="2.6328125" style="3" bestFit="1" customWidth="1"/>
    <col min="11798" max="12037" width="2.1796875" style="3"/>
    <col min="12038" max="12038" width="2.453125" style="3" bestFit="1" customWidth="1"/>
    <col min="12039" max="12052" width="2.1796875" style="3"/>
    <col min="12053" max="12053" width="2.6328125" style="3" bestFit="1" customWidth="1"/>
    <col min="12054" max="12293" width="2.1796875" style="3"/>
    <col min="12294" max="12294" width="2.453125" style="3" bestFit="1" customWidth="1"/>
    <col min="12295" max="12308" width="2.1796875" style="3"/>
    <col min="12309" max="12309" width="2.6328125" style="3" bestFit="1" customWidth="1"/>
    <col min="12310" max="12549" width="2.1796875" style="3"/>
    <col min="12550" max="12550" width="2.453125" style="3" bestFit="1" customWidth="1"/>
    <col min="12551" max="12564" width="2.1796875" style="3"/>
    <col min="12565" max="12565" width="2.6328125" style="3" bestFit="1" customWidth="1"/>
    <col min="12566" max="12805" width="2.1796875" style="3"/>
    <col min="12806" max="12806" width="2.453125" style="3" bestFit="1" customWidth="1"/>
    <col min="12807" max="12820" width="2.1796875" style="3"/>
    <col min="12821" max="12821" width="2.6328125" style="3" bestFit="1" customWidth="1"/>
    <col min="12822" max="13061" width="2.1796875" style="3"/>
    <col min="13062" max="13062" width="2.453125" style="3" bestFit="1" customWidth="1"/>
    <col min="13063" max="13076" width="2.1796875" style="3"/>
    <col min="13077" max="13077" width="2.6328125" style="3" bestFit="1" customWidth="1"/>
    <col min="13078" max="13317" width="2.1796875" style="3"/>
    <col min="13318" max="13318" width="2.453125" style="3" bestFit="1" customWidth="1"/>
    <col min="13319" max="13332" width="2.1796875" style="3"/>
    <col min="13333" max="13333" width="2.6328125" style="3" bestFit="1" customWidth="1"/>
    <col min="13334" max="13573" width="2.1796875" style="3"/>
    <col min="13574" max="13574" width="2.453125" style="3" bestFit="1" customWidth="1"/>
    <col min="13575" max="13588" width="2.1796875" style="3"/>
    <col min="13589" max="13589" width="2.6328125" style="3" bestFit="1" customWidth="1"/>
    <col min="13590" max="13829" width="2.1796875" style="3"/>
    <col min="13830" max="13830" width="2.453125" style="3" bestFit="1" customWidth="1"/>
    <col min="13831" max="13844" width="2.1796875" style="3"/>
    <col min="13845" max="13845" width="2.6328125" style="3" bestFit="1" customWidth="1"/>
    <col min="13846" max="14085" width="2.1796875" style="3"/>
    <col min="14086" max="14086" width="2.453125" style="3" bestFit="1" customWidth="1"/>
    <col min="14087" max="14100" width="2.1796875" style="3"/>
    <col min="14101" max="14101" width="2.6328125" style="3" bestFit="1" customWidth="1"/>
    <col min="14102" max="14341" width="2.1796875" style="3"/>
    <col min="14342" max="14342" width="2.453125" style="3" bestFit="1" customWidth="1"/>
    <col min="14343" max="14356" width="2.1796875" style="3"/>
    <col min="14357" max="14357" width="2.6328125" style="3" bestFit="1" customWidth="1"/>
    <col min="14358" max="14597" width="2.1796875" style="3"/>
    <col min="14598" max="14598" width="2.453125" style="3" bestFit="1" customWidth="1"/>
    <col min="14599" max="14612" width="2.1796875" style="3"/>
    <col min="14613" max="14613" width="2.6328125" style="3" bestFit="1" customWidth="1"/>
    <col min="14614" max="14853" width="2.1796875" style="3"/>
    <col min="14854" max="14854" width="2.453125" style="3" bestFit="1" customWidth="1"/>
    <col min="14855" max="14868" width="2.1796875" style="3"/>
    <col min="14869" max="14869" width="2.6328125" style="3" bestFit="1" customWidth="1"/>
    <col min="14870" max="15109" width="2.1796875" style="3"/>
    <col min="15110" max="15110" width="2.453125" style="3" bestFit="1" customWidth="1"/>
    <col min="15111" max="15124" width="2.1796875" style="3"/>
    <col min="15125" max="15125" width="2.6328125" style="3" bestFit="1" customWidth="1"/>
    <col min="15126" max="15365" width="2.1796875" style="3"/>
    <col min="15366" max="15366" width="2.453125" style="3" bestFit="1" customWidth="1"/>
    <col min="15367" max="15380" width="2.1796875" style="3"/>
    <col min="15381" max="15381" width="2.6328125" style="3" bestFit="1" customWidth="1"/>
    <col min="15382" max="15621" width="2.1796875" style="3"/>
    <col min="15622" max="15622" width="2.453125" style="3" bestFit="1" customWidth="1"/>
    <col min="15623" max="15636" width="2.1796875" style="3"/>
    <col min="15637" max="15637" width="2.6328125" style="3" bestFit="1" customWidth="1"/>
    <col min="15638" max="15877" width="2.1796875" style="3"/>
    <col min="15878" max="15878" width="2.453125" style="3" bestFit="1" customWidth="1"/>
    <col min="15879" max="15892" width="2.1796875" style="3"/>
    <col min="15893" max="15893" width="2.6328125" style="3" bestFit="1" customWidth="1"/>
    <col min="15894" max="16133" width="2.1796875" style="3"/>
    <col min="16134" max="16134" width="2.453125" style="3" bestFit="1" customWidth="1"/>
    <col min="16135" max="16148" width="2.1796875" style="3"/>
    <col min="16149" max="16149" width="2.6328125" style="3" bestFit="1" customWidth="1"/>
    <col min="16150" max="16384" width="2.1796875" style="3"/>
  </cols>
  <sheetData>
    <row r="1" spans="1:39">
      <c r="B1" s="1262" t="s">
        <v>373</v>
      </c>
      <c r="C1" s="1262"/>
      <c r="D1" s="1262"/>
      <c r="E1" s="1262"/>
      <c r="F1" s="1262"/>
      <c r="AE1" s="3" t="s">
        <v>37</v>
      </c>
    </row>
    <row r="2" spans="1:39" ht="24" customHeight="1"/>
    <row r="3" spans="1:39">
      <c r="A3" s="1233" t="s">
        <v>49</v>
      </c>
      <c r="B3" s="1233"/>
      <c r="C3" s="1233"/>
      <c r="D3" s="1233"/>
      <c r="E3" s="1233"/>
      <c r="F3" s="1233"/>
      <c r="G3" s="1233"/>
      <c r="H3" s="1233"/>
      <c r="I3" s="1233"/>
      <c r="J3" s="1233"/>
      <c r="K3" s="1233"/>
      <c r="L3" s="1233"/>
      <c r="M3" s="1233"/>
      <c r="N3" s="1233"/>
      <c r="O3" s="1233"/>
      <c r="P3" s="1233"/>
      <c r="Q3" s="1233"/>
      <c r="R3" s="1233"/>
      <c r="S3" s="1233"/>
      <c r="T3" s="1233"/>
      <c r="U3" s="1233"/>
      <c r="V3" s="1233"/>
      <c r="W3" s="1233"/>
      <c r="X3" s="1233"/>
      <c r="Y3" s="1233"/>
      <c r="Z3" s="1233"/>
      <c r="AA3" s="1233"/>
      <c r="AB3" s="1233"/>
      <c r="AC3" s="1233"/>
      <c r="AD3" s="1233"/>
      <c r="AE3" s="1233"/>
      <c r="AF3" s="1233"/>
      <c r="AG3" s="1233"/>
      <c r="AH3" s="1233"/>
      <c r="AI3" s="1233"/>
      <c r="AJ3" s="1233"/>
      <c r="AK3" s="1233"/>
      <c r="AL3" s="1233"/>
      <c r="AM3" s="1233"/>
    </row>
    <row r="4" spans="1:39">
      <c r="A4" s="1233"/>
      <c r="B4" s="1233"/>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1233"/>
      <c r="AB4" s="1233"/>
      <c r="AC4" s="1233"/>
      <c r="AD4" s="1233"/>
      <c r="AE4" s="1233"/>
      <c r="AF4" s="1233"/>
      <c r="AG4" s="1233"/>
      <c r="AH4" s="1233"/>
      <c r="AI4" s="1233"/>
      <c r="AJ4" s="1233"/>
      <c r="AK4" s="1233"/>
      <c r="AL4" s="1233"/>
      <c r="AM4" s="1233"/>
    </row>
    <row r="5" spans="1:39" ht="24" customHeight="1"/>
    <row r="6" spans="1:39">
      <c r="B6" s="1209" t="s">
        <v>16</v>
      </c>
      <c r="C6" s="1209"/>
      <c r="D6" s="1209"/>
      <c r="E6" s="1209"/>
      <c r="F6" s="1209"/>
      <c r="G6" s="1209"/>
      <c r="H6" s="1209"/>
      <c r="I6" s="1209"/>
      <c r="J6" s="1209"/>
      <c r="K6" s="1209"/>
      <c r="L6" s="1209"/>
      <c r="M6" s="1209"/>
      <c r="N6" s="1209"/>
      <c r="O6" s="1209"/>
      <c r="P6" s="1209"/>
      <c r="Q6" s="1209"/>
      <c r="R6" s="1209"/>
      <c r="S6" s="1209"/>
      <c r="T6" s="1209"/>
      <c r="U6" s="1209"/>
      <c r="V6" s="1209"/>
      <c r="W6" s="1209"/>
      <c r="X6" s="1209"/>
      <c r="Y6" s="1209"/>
      <c r="Z6" s="1209"/>
      <c r="AA6" s="1209"/>
      <c r="AB6" s="1209"/>
      <c r="AC6" s="1209"/>
      <c r="AD6" s="1209"/>
      <c r="AE6" s="1209"/>
      <c r="AF6" s="1209"/>
      <c r="AG6" s="1209"/>
      <c r="AH6" s="1209"/>
      <c r="AI6" s="1209"/>
      <c r="AJ6" s="1209"/>
      <c r="AK6" s="1209"/>
      <c r="AL6" s="1209"/>
    </row>
    <row r="7" spans="1:39">
      <c r="B7" s="1209"/>
      <c r="C7" s="1209"/>
      <c r="D7" s="1209"/>
      <c r="E7" s="1209"/>
      <c r="F7" s="1209"/>
      <c r="G7" s="1209"/>
      <c r="H7" s="1209"/>
      <c r="I7" s="1209"/>
      <c r="J7" s="1209"/>
      <c r="K7" s="1209"/>
      <c r="L7" s="1209"/>
      <c r="M7" s="1209"/>
      <c r="N7" s="1209"/>
      <c r="O7" s="1209"/>
      <c r="P7" s="1209"/>
      <c r="Q7" s="1209"/>
      <c r="R7" s="1209"/>
      <c r="S7" s="1209"/>
      <c r="T7" s="1222"/>
      <c r="U7" s="1222"/>
      <c r="V7" s="1222"/>
      <c r="W7" s="1222"/>
      <c r="X7" s="1222"/>
      <c r="Y7" s="1222"/>
      <c r="Z7" s="1222"/>
      <c r="AA7" s="1222"/>
      <c r="AB7" s="1222"/>
      <c r="AC7" s="1222"/>
      <c r="AD7" s="1222"/>
      <c r="AE7" s="1222"/>
      <c r="AF7" s="1222"/>
      <c r="AG7" s="1222"/>
      <c r="AH7" s="1222"/>
      <c r="AI7" s="1222"/>
      <c r="AJ7" s="1222"/>
      <c r="AK7" s="1222"/>
      <c r="AL7" s="1222"/>
    </row>
    <row r="8" spans="1:39" ht="13.5" customHeight="1">
      <c r="B8" s="1210" t="s">
        <v>185</v>
      </c>
      <c r="C8" s="1211"/>
      <c r="D8" s="36"/>
      <c r="E8" s="36"/>
      <c r="F8" s="36"/>
      <c r="G8" s="36"/>
      <c r="H8" s="36"/>
      <c r="I8" s="36"/>
      <c r="J8" s="36"/>
      <c r="K8" s="36"/>
      <c r="L8" s="36"/>
      <c r="M8" s="36"/>
      <c r="N8" s="36"/>
      <c r="O8" s="36"/>
      <c r="P8" s="36"/>
      <c r="Q8" s="36"/>
      <c r="R8" s="46"/>
      <c r="S8" s="46"/>
      <c r="T8" s="36"/>
      <c r="U8" s="36"/>
      <c r="V8" s="36"/>
      <c r="W8" s="36"/>
      <c r="X8" s="36"/>
      <c r="Y8" s="36"/>
      <c r="Z8" s="36"/>
      <c r="AA8" s="36"/>
      <c r="AB8" s="36"/>
      <c r="AC8" s="36"/>
      <c r="AD8" s="36"/>
      <c r="AE8" s="36"/>
      <c r="AF8" s="36"/>
      <c r="AG8" s="36"/>
      <c r="AH8" s="36"/>
      <c r="AI8" s="36"/>
      <c r="AJ8" s="36"/>
      <c r="AK8" s="36"/>
      <c r="AL8" s="49"/>
    </row>
    <row r="9" spans="1:39">
      <c r="B9" s="1212"/>
      <c r="C9" s="1213"/>
      <c r="F9" s="45">
        <v>1</v>
      </c>
      <c r="H9" s="45" t="s">
        <v>293</v>
      </c>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50"/>
    </row>
    <row r="10" spans="1:39">
      <c r="B10" s="1212"/>
      <c r="C10" s="1213"/>
      <c r="F10" s="45">
        <v>2</v>
      </c>
      <c r="H10" s="45" t="s">
        <v>215</v>
      </c>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51"/>
    </row>
    <row r="11" spans="1:39">
      <c r="B11" s="1212"/>
      <c r="C11" s="1213"/>
      <c r="F11" s="45">
        <v>3</v>
      </c>
      <c r="H11" s="45" t="s">
        <v>38</v>
      </c>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50"/>
    </row>
    <row r="12" spans="1:39">
      <c r="B12" s="1212"/>
      <c r="C12" s="1213"/>
      <c r="F12" s="45">
        <v>4</v>
      </c>
      <c r="H12" s="45" t="s">
        <v>187</v>
      </c>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50"/>
    </row>
    <row r="13" spans="1:39">
      <c r="B13" s="1212"/>
      <c r="C13" s="1213"/>
      <c r="F13" s="45">
        <v>5</v>
      </c>
      <c r="H13" s="45" t="s">
        <v>67</v>
      </c>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50"/>
    </row>
    <row r="14" spans="1:39">
      <c r="B14" s="1212"/>
      <c r="C14" s="1213"/>
      <c r="F14" s="45">
        <v>6</v>
      </c>
      <c r="H14" s="45" t="s">
        <v>295</v>
      </c>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50"/>
    </row>
    <row r="15" spans="1:39">
      <c r="B15" s="1212"/>
      <c r="C15" s="1213"/>
      <c r="F15" s="45">
        <v>7</v>
      </c>
      <c r="H15" s="45" t="s">
        <v>296</v>
      </c>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50"/>
    </row>
    <row r="16" spans="1:39">
      <c r="B16" s="1214"/>
      <c r="C16" s="1215"/>
      <c r="D16" s="37"/>
      <c r="E16" s="37"/>
      <c r="F16" s="37"/>
      <c r="G16" s="37"/>
      <c r="H16" s="37"/>
      <c r="I16" s="37"/>
      <c r="J16" s="37"/>
      <c r="K16" s="37"/>
      <c r="L16" s="37"/>
      <c r="M16" s="37"/>
      <c r="N16" s="37"/>
      <c r="O16" s="37"/>
      <c r="P16" s="37"/>
      <c r="Q16" s="37"/>
      <c r="R16" s="633"/>
      <c r="S16" s="633"/>
      <c r="T16" s="37"/>
      <c r="U16" s="37"/>
      <c r="V16" s="37"/>
      <c r="W16" s="37"/>
      <c r="X16" s="37"/>
      <c r="Y16" s="37"/>
      <c r="Z16" s="37"/>
      <c r="AA16" s="37"/>
      <c r="AB16" s="37"/>
      <c r="AC16" s="37"/>
      <c r="AD16" s="37"/>
      <c r="AE16" s="37"/>
      <c r="AF16" s="37"/>
      <c r="AG16" s="37"/>
      <c r="AH16" s="37"/>
      <c r="AI16" s="37"/>
      <c r="AJ16" s="37"/>
      <c r="AK16" s="37"/>
      <c r="AL16" s="52"/>
    </row>
    <row r="17" spans="2:38" ht="13.5" customHeight="1">
      <c r="B17" s="1210" t="s">
        <v>297</v>
      </c>
      <c r="C17" s="1211"/>
      <c r="D17" s="47"/>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49"/>
    </row>
    <row r="18" spans="2:38">
      <c r="B18" s="1212"/>
      <c r="C18" s="1213"/>
      <c r="D18" s="43"/>
      <c r="AL18" s="51"/>
    </row>
    <row r="19" spans="2:38">
      <c r="B19" s="1212"/>
      <c r="C19" s="1213"/>
      <c r="D19" s="43"/>
      <c r="E19" s="1235" t="s">
        <v>298</v>
      </c>
      <c r="F19" s="1235"/>
      <c r="G19" s="1235"/>
      <c r="H19" s="1235"/>
      <c r="I19" s="1235"/>
      <c r="J19" s="1235"/>
      <c r="K19" s="1235"/>
      <c r="L19" s="1235"/>
      <c r="M19" s="1235"/>
      <c r="N19" s="1235"/>
      <c r="O19" s="1235"/>
      <c r="P19" s="1235"/>
      <c r="Q19" s="1235"/>
      <c r="R19" s="1235"/>
      <c r="S19" s="1235"/>
      <c r="T19" s="1235"/>
      <c r="U19" s="1235"/>
      <c r="V19" s="1235"/>
      <c r="W19" s="1235" t="s">
        <v>30</v>
      </c>
      <c r="X19" s="1235"/>
      <c r="Y19" s="1235"/>
      <c r="Z19" s="1235"/>
      <c r="AA19" s="1235"/>
      <c r="AB19" s="1235"/>
      <c r="AC19" s="1235"/>
      <c r="AD19" s="1235"/>
      <c r="AE19" s="1235"/>
      <c r="AF19" s="1235"/>
      <c r="AG19" s="1235"/>
      <c r="AH19" s="1235"/>
      <c r="AI19" s="1235"/>
      <c r="AJ19" s="1235"/>
      <c r="AK19" s="1235"/>
      <c r="AL19" s="51"/>
    </row>
    <row r="20" spans="2:38">
      <c r="B20" s="1212"/>
      <c r="C20" s="1213"/>
      <c r="D20" s="43"/>
      <c r="E20" s="1235"/>
      <c r="F20" s="1235"/>
      <c r="G20" s="1235"/>
      <c r="H20" s="1235"/>
      <c r="I20" s="1235"/>
      <c r="J20" s="1235"/>
      <c r="K20" s="1235"/>
      <c r="L20" s="1235"/>
      <c r="M20" s="1235"/>
      <c r="N20" s="1235"/>
      <c r="O20" s="1235"/>
      <c r="P20" s="1235"/>
      <c r="Q20" s="1235"/>
      <c r="R20" s="1235"/>
      <c r="S20" s="1235"/>
      <c r="T20" s="1235"/>
      <c r="U20" s="1235"/>
      <c r="V20" s="1235"/>
      <c r="W20" s="1235"/>
      <c r="X20" s="1235"/>
      <c r="Y20" s="1235"/>
      <c r="Z20" s="1235"/>
      <c r="AA20" s="1235"/>
      <c r="AB20" s="1235"/>
      <c r="AC20" s="1235"/>
      <c r="AD20" s="1235"/>
      <c r="AE20" s="1235"/>
      <c r="AF20" s="1235"/>
      <c r="AG20" s="1235"/>
      <c r="AH20" s="1235"/>
      <c r="AI20" s="1235"/>
      <c r="AJ20" s="1235"/>
      <c r="AK20" s="1235"/>
      <c r="AL20" s="51"/>
    </row>
    <row r="21" spans="2:38">
      <c r="B21" s="1212"/>
      <c r="C21" s="1213"/>
      <c r="D21" s="43"/>
      <c r="E21" s="1209"/>
      <c r="F21" s="1209"/>
      <c r="G21" s="1209"/>
      <c r="H21" s="1209"/>
      <c r="I21" s="1209"/>
      <c r="J21" s="1209"/>
      <c r="K21" s="1209"/>
      <c r="L21" s="1209"/>
      <c r="M21" s="1209"/>
      <c r="N21" s="1209"/>
      <c r="O21" s="1209"/>
      <c r="P21" s="1209"/>
      <c r="Q21" s="1209"/>
      <c r="R21" s="1209"/>
      <c r="S21" s="1209"/>
      <c r="T21" s="1209"/>
      <c r="U21" s="1209" t="s">
        <v>177</v>
      </c>
      <c r="V21" s="1209"/>
      <c r="W21" s="1209"/>
      <c r="X21" s="1209"/>
      <c r="Y21" s="1209"/>
      <c r="Z21" s="1209"/>
      <c r="AA21" s="1209"/>
      <c r="AB21" s="1209"/>
      <c r="AC21" s="1209"/>
      <c r="AD21" s="1209"/>
      <c r="AE21" s="1209"/>
      <c r="AF21" s="1209"/>
      <c r="AG21" s="1209"/>
      <c r="AH21" s="1209"/>
      <c r="AI21" s="1209"/>
      <c r="AJ21" s="1209" t="s">
        <v>177</v>
      </c>
      <c r="AK21" s="1209"/>
      <c r="AL21" s="51"/>
    </row>
    <row r="22" spans="2:38">
      <c r="B22" s="1212"/>
      <c r="C22" s="1213"/>
      <c r="D22" s="43"/>
      <c r="E22" s="1209"/>
      <c r="F22" s="1209"/>
      <c r="G22" s="1209"/>
      <c r="H22" s="1209"/>
      <c r="I22" s="1209"/>
      <c r="J22" s="1209"/>
      <c r="K22" s="1209"/>
      <c r="L22" s="1209"/>
      <c r="M22" s="1209"/>
      <c r="N22" s="1209"/>
      <c r="O22" s="1209"/>
      <c r="P22" s="1209"/>
      <c r="Q22" s="1209"/>
      <c r="R22" s="1209"/>
      <c r="S22" s="1209"/>
      <c r="T22" s="1209"/>
      <c r="U22" s="1209"/>
      <c r="V22" s="1209"/>
      <c r="W22" s="1209"/>
      <c r="X22" s="1209"/>
      <c r="Y22" s="1209"/>
      <c r="Z22" s="1209"/>
      <c r="AA22" s="1209"/>
      <c r="AB22" s="1209"/>
      <c r="AC22" s="1209"/>
      <c r="AD22" s="1209"/>
      <c r="AE22" s="1209"/>
      <c r="AF22" s="1209"/>
      <c r="AG22" s="1209"/>
      <c r="AH22" s="1209"/>
      <c r="AI22" s="1209"/>
      <c r="AJ22" s="1209"/>
      <c r="AK22" s="1209"/>
      <c r="AL22" s="51"/>
    </row>
    <row r="23" spans="2:38">
      <c r="B23" s="1212"/>
      <c r="C23" s="1213"/>
      <c r="D23" s="43"/>
      <c r="AL23" s="51"/>
    </row>
    <row r="24" spans="2:38">
      <c r="B24" s="1212"/>
      <c r="C24" s="1213"/>
      <c r="D24" s="43"/>
      <c r="W24" s="2060" t="s">
        <v>57</v>
      </c>
      <c r="X24" s="2061"/>
      <c r="Y24" s="2061"/>
      <c r="Z24" s="2061"/>
      <c r="AA24" s="2061"/>
      <c r="AB24" s="2061"/>
      <c r="AC24" s="2061"/>
      <c r="AD24" s="2061"/>
      <c r="AE24" s="2061"/>
      <c r="AF24" s="2061"/>
      <c r="AG24" s="2061"/>
      <c r="AH24" s="2061"/>
      <c r="AI24" s="2061"/>
      <c r="AJ24" s="2061"/>
      <c r="AK24" s="2062"/>
      <c r="AL24" s="51"/>
    </row>
    <row r="25" spans="2:38">
      <c r="B25" s="1212"/>
      <c r="C25" s="1213"/>
      <c r="D25" s="43"/>
      <c r="W25" s="2063"/>
      <c r="X25" s="1209"/>
      <c r="Y25" s="1209"/>
      <c r="Z25" s="1209"/>
      <c r="AA25" s="1209"/>
      <c r="AB25" s="1209"/>
      <c r="AC25" s="1209"/>
      <c r="AD25" s="1209"/>
      <c r="AE25" s="1209"/>
      <c r="AF25" s="1209"/>
      <c r="AG25" s="1209"/>
      <c r="AH25" s="1209"/>
      <c r="AI25" s="1209"/>
      <c r="AJ25" s="1209"/>
      <c r="AK25" s="2064"/>
      <c r="AL25" s="51"/>
    </row>
    <row r="26" spans="2:38">
      <c r="B26" s="1212"/>
      <c r="C26" s="1213"/>
      <c r="D26" s="43"/>
      <c r="W26" s="2063"/>
      <c r="X26" s="1209"/>
      <c r="Y26" s="1209"/>
      <c r="Z26" s="1209"/>
      <c r="AA26" s="1209"/>
      <c r="AB26" s="1209"/>
      <c r="AC26" s="1209"/>
      <c r="AD26" s="1209"/>
      <c r="AE26" s="1209"/>
      <c r="AF26" s="1209"/>
      <c r="AG26" s="1209"/>
      <c r="AH26" s="1209"/>
      <c r="AI26" s="1209"/>
      <c r="AJ26" s="1209" t="s">
        <v>251</v>
      </c>
      <c r="AK26" s="2064"/>
      <c r="AL26" s="51"/>
    </row>
    <row r="27" spans="2:38">
      <c r="B27" s="1212"/>
      <c r="C27" s="1213"/>
      <c r="D27" s="43"/>
      <c r="W27" s="2065"/>
      <c r="X27" s="2066"/>
      <c r="Y27" s="2066"/>
      <c r="Z27" s="2066"/>
      <c r="AA27" s="2066"/>
      <c r="AB27" s="2066"/>
      <c r="AC27" s="2066"/>
      <c r="AD27" s="2066"/>
      <c r="AE27" s="2066"/>
      <c r="AF27" s="2066"/>
      <c r="AG27" s="2066"/>
      <c r="AH27" s="2066"/>
      <c r="AI27" s="2066"/>
      <c r="AJ27" s="2066"/>
      <c r="AK27" s="2067"/>
      <c r="AL27" s="51"/>
    </row>
    <row r="28" spans="2:38">
      <c r="B28" s="1212"/>
      <c r="C28" s="1213"/>
      <c r="D28" s="43"/>
      <c r="AL28" s="51"/>
    </row>
    <row r="29" spans="2:38">
      <c r="B29" s="1212"/>
      <c r="C29" s="1213"/>
      <c r="D29" s="43"/>
      <c r="AL29" s="51"/>
    </row>
    <row r="30" spans="2:38">
      <c r="B30" s="1212"/>
      <c r="C30" s="1213"/>
      <c r="D30" s="36"/>
      <c r="E30" s="36"/>
      <c r="F30" s="36"/>
      <c r="G30" s="36"/>
      <c r="H30" s="36"/>
      <c r="I30" s="36"/>
      <c r="J30" s="36"/>
      <c r="K30" s="36"/>
      <c r="L30" s="36"/>
      <c r="M30" s="36"/>
      <c r="N30" s="36"/>
      <c r="O30" s="36"/>
      <c r="P30" s="36"/>
      <c r="Q30" s="36"/>
      <c r="R30" s="46"/>
      <c r="S30" s="46"/>
      <c r="T30" s="36"/>
      <c r="U30" s="36"/>
      <c r="V30" s="36"/>
      <c r="W30" s="41"/>
      <c r="X30" s="41"/>
      <c r="Y30" s="41"/>
      <c r="Z30" s="41"/>
      <c r="AA30" s="41"/>
      <c r="AB30" s="41"/>
      <c r="AC30" s="41"/>
      <c r="AD30" s="41"/>
      <c r="AE30" s="41"/>
      <c r="AF30" s="41"/>
      <c r="AG30" s="41"/>
      <c r="AH30" s="41"/>
      <c r="AI30" s="41"/>
      <c r="AJ30" s="41"/>
      <c r="AK30" s="41"/>
      <c r="AL30" s="49"/>
    </row>
    <row r="31" spans="2:38">
      <c r="B31" s="1212"/>
      <c r="C31" s="1213"/>
      <c r="D31" s="45"/>
      <c r="E31" s="45"/>
      <c r="F31" s="45" t="s">
        <v>299</v>
      </c>
      <c r="G31" s="45"/>
      <c r="H31" s="45"/>
      <c r="I31" s="45"/>
      <c r="J31" s="45"/>
      <c r="K31" s="45"/>
      <c r="L31" s="45"/>
      <c r="M31" s="45"/>
      <c r="N31" s="45"/>
      <c r="O31" s="45"/>
      <c r="P31" s="45"/>
      <c r="Q31" s="45"/>
      <c r="R31" s="45"/>
      <c r="S31" s="45"/>
      <c r="T31" s="45"/>
      <c r="U31" s="45"/>
      <c r="V31" s="45"/>
      <c r="W31" s="45"/>
      <c r="X31" s="45"/>
      <c r="AL31" s="51"/>
    </row>
    <row r="32" spans="2:38">
      <c r="B32" s="1212"/>
      <c r="C32" s="1213"/>
      <c r="D32" s="45"/>
      <c r="E32" s="45"/>
      <c r="F32" s="45"/>
      <c r="G32" s="45"/>
      <c r="H32" s="45"/>
      <c r="I32" s="45"/>
      <c r="J32" s="45"/>
      <c r="K32" s="45"/>
      <c r="L32" s="45"/>
      <c r="M32" s="45"/>
      <c r="N32" s="45"/>
      <c r="O32" s="45"/>
      <c r="P32" s="45"/>
      <c r="Q32" s="45"/>
      <c r="R32" s="45"/>
      <c r="S32" s="45"/>
      <c r="T32" s="45"/>
      <c r="U32" s="45"/>
      <c r="V32" s="45"/>
      <c r="W32" s="45"/>
      <c r="X32" s="45"/>
      <c r="AL32" s="51"/>
    </row>
    <row r="33" spans="2:38" ht="15" customHeight="1">
      <c r="B33" s="1212"/>
      <c r="C33" s="1213"/>
      <c r="E33" s="45"/>
      <c r="F33" s="1225" t="s">
        <v>301</v>
      </c>
      <c r="G33" s="1226"/>
      <c r="H33" s="1226"/>
      <c r="I33" s="1226"/>
      <c r="J33" s="1226"/>
      <c r="K33" s="1226"/>
      <c r="L33" s="1226"/>
      <c r="M33" s="1227"/>
      <c r="N33" s="1225"/>
      <c r="O33" s="1226"/>
      <c r="P33" s="1226"/>
      <c r="Q33" s="1226"/>
      <c r="R33" s="1226"/>
      <c r="S33" s="1227"/>
      <c r="T33" s="1225" t="s">
        <v>177</v>
      </c>
      <c r="U33" s="1227"/>
      <c r="V33" s="45"/>
      <c r="W33" s="45"/>
      <c r="X33" s="45"/>
      <c r="Y33" s="1396" t="s">
        <v>207</v>
      </c>
      <c r="Z33" s="1226"/>
      <c r="AA33" s="1226"/>
      <c r="AB33" s="1226"/>
      <c r="AC33" s="1226"/>
      <c r="AD33" s="1226"/>
      <c r="AE33" s="1226"/>
      <c r="AF33" s="1226"/>
      <c r="AG33" s="1226"/>
      <c r="AH33" s="1226"/>
      <c r="AI33" s="1227"/>
      <c r="AL33" s="51"/>
    </row>
    <row r="34" spans="2:38" ht="15" customHeight="1">
      <c r="B34" s="1212"/>
      <c r="C34" s="1213"/>
      <c r="E34" s="45"/>
      <c r="F34" s="1228"/>
      <c r="G34" s="1229"/>
      <c r="H34" s="1229"/>
      <c r="I34" s="1229"/>
      <c r="J34" s="1229"/>
      <c r="K34" s="1229"/>
      <c r="L34" s="1229"/>
      <c r="M34" s="1230"/>
      <c r="N34" s="1228"/>
      <c r="O34" s="1229"/>
      <c r="P34" s="1229"/>
      <c r="Q34" s="1229"/>
      <c r="R34" s="1229"/>
      <c r="S34" s="1230"/>
      <c r="T34" s="1228"/>
      <c r="U34" s="1230"/>
      <c r="V34" s="45"/>
      <c r="W34" s="45"/>
      <c r="X34" s="45"/>
      <c r="Y34" s="1228"/>
      <c r="Z34" s="1229"/>
      <c r="AA34" s="1229"/>
      <c r="AB34" s="1229"/>
      <c r="AC34" s="1229"/>
      <c r="AD34" s="1229"/>
      <c r="AE34" s="1229"/>
      <c r="AF34" s="1229"/>
      <c r="AG34" s="1229"/>
      <c r="AH34" s="1229"/>
      <c r="AI34" s="1230"/>
      <c r="AL34" s="51"/>
    </row>
    <row r="35" spans="2:38" ht="15" customHeight="1">
      <c r="B35" s="1212"/>
      <c r="C35" s="1213"/>
      <c r="E35" s="45"/>
      <c r="F35" s="1225" t="s">
        <v>194</v>
      </c>
      <c r="G35" s="1226"/>
      <c r="H35" s="1226"/>
      <c r="I35" s="1226"/>
      <c r="J35" s="1226"/>
      <c r="K35" s="1226"/>
      <c r="L35" s="1226"/>
      <c r="M35" s="1227"/>
      <c r="N35" s="1225"/>
      <c r="O35" s="1226"/>
      <c r="P35" s="1226"/>
      <c r="Q35" s="1226"/>
      <c r="R35" s="1226"/>
      <c r="S35" s="1227"/>
      <c r="T35" s="1225" t="s">
        <v>177</v>
      </c>
      <c r="U35" s="1227"/>
      <c r="V35" s="45"/>
      <c r="W35" s="45"/>
      <c r="X35" s="45"/>
      <c r="Y35" s="1225"/>
      <c r="Z35" s="1226"/>
      <c r="AA35" s="1226"/>
      <c r="AB35" s="1226"/>
      <c r="AC35" s="1226"/>
      <c r="AD35" s="1226"/>
      <c r="AE35" s="1226"/>
      <c r="AF35" s="1226"/>
      <c r="AG35" s="1227"/>
      <c r="AH35" s="1225" t="s">
        <v>177</v>
      </c>
      <c r="AI35" s="1227"/>
      <c r="AL35" s="51"/>
    </row>
    <row r="36" spans="2:38" ht="15" customHeight="1">
      <c r="B36" s="1212"/>
      <c r="C36" s="1213"/>
      <c r="E36" s="45"/>
      <c r="F36" s="1228"/>
      <c r="G36" s="1229"/>
      <c r="H36" s="1229"/>
      <c r="I36" s="1229"/>
      <c r="J36" s="1229"/>
      <c r="K36" s="1229"/>
      <c r="L36" s="1229"/>
      <c r="M36" s="1230"/>
      <c r="N36" s="1228"/>
      <c r="O36" s="1229"/>
      <c r="P36" s="1229"/>
      <c r="Q36" s="1229"/>
      <c r="R36" s="1229"/>
      <c r="S36" s="1230"/>
      <c r="T36" s="1228"/>
      <c r="U36" s="1230"/>
      <c r="V36" s="45"/>
      <c r="W36" s="45"/>
      <c r="X36" s="45"/>
      <c r="Y36" s="1966"/>
      <c r="Z36" s="1198"/>
      <c r="AA36" s="1198"/>
      <c r="AB36" s="1198"/>
      <c r="AC36" s="1198"/>
      <c r="AD36" s="1198"/>
      <c r="AE36" s="1198"/>
      <c r="AF36" s="1198"/>
      <c r="AG36" s="2059"/>
      <c r="AH36" s="1966"/>
      <c r="AI36" s="2059"/>
      <c r="AL36" s="51"/>
    </row>
    <row r="37" spans="2:38" ht="15" customHeight="1">
      <c r="B37" s="1212"/>
      <c r="C37" s="1213"/>
      <c r="E37" s="45"/>
      <c r="F37" s="1225" t="s">
        <v>302</v>
      </c>
      <c r="G37" s="1226"/>
      <c r="H37" s="1226"/>
      <c r="I37" s="1226"/>
      <c r="J37" s="1226"/>
      <c r="K37" s="1226"/>
      <c r="L37" s="1226"/>
      <c r="M37" s="1227"/>
      <c r="N37" s="1225"/>
      <c r="O37" s="1226"/>
      <c r="P37" s="1226"/>
      <c r="Q37" s="1226"/>
      <c r="R37" s="1226"/>
      <c r="S37" s="1227"/>
      <c r="T37" s="1225" t="s">
        <v>177</v>
      </c>
      <c r="U37" s="1227"/>
      <c r="V37" s="45"/>
      <c r="W37" s="45"/>
      <c r="X37" s="45"/>
      <c r="Y37" s="2068" t="s">
        <v>300</v>
      </c>
      <c r="Z37" s="2069"/>
      <c r="AA37" s="2069"/>
      <c r="AB37" s="2069"/>
      <c r="AC37" s="2069"/>
      <c r="AD37" s="2069"/>
      <c r="AE37" s="2069"/>
      <c r="AF37" s="2069"/>
      <c r="AG37" s="2069"/>
      <c r="AH37" s="2069"/>
      <c r="AI37" s="2070"/>
      <c r="AL37" s="51"/>
    </row>
    <row r="38" spans="2:38" ht="15" customHeight="1">
      <c r="B38" s="1212"/>
      <c r="C38" s="1213"/>
      <c r="E38" s="45"/>
      <c r="F38" s="1966"/>
      <c r="G38" s="1198"/>
      <c r="H38" s="1198"/>
      <c r="I38" s="1198"/>
      <c r="J38" s="1198"/>
      <c r="K38" s="1198"/>
      <c r="L38" s="1198"/>
      <c r="M38" s="2059"/>
      <c r="N38" s="1966"/>
      <c r="O38" s="1198"/>
      <c r="P38" s="1198"/>
      <c r="Q38" s="1198"/>
      <c r="R38" s="1198"/>
      <c r="S38" s="2059"/>
      <c r="T38" s="1966"/>
      <c r="U38" s="2059"/>
      <c r="V38" s="45"/>
      <c r="W38" s="45"/>
      <c r="X38" s="45"/>
      <c r="Y38" s="2071"/>
      <c r="Z38" s="1229"/>
      <c r="AA38" s="1229"/>
      <c r="AB38" s="1229"/>
      <c r="AC38" s="1229"/>
      <c r="AD38" s="1229"/>
      <c r="AE38" s="1229"/>
      <c r="AF38" s="1229"/>
      <c r="AG38" s="1229"/>
      <c r="AH38" s="1229"/>
      <c r="AI38" s="2072"/>
      <c r="AL38" s="51"/>
    </row>
    <row r="39" spans="2:38" ht="15" customHeight="1">
      <c r="B39" s="1212"/>
      <c r="C39" s="1213"/>
      <c r="E39" s="45"/>
      <c r="F39" s="2073" t="s">
        <v>303</v>
      </c>
      <c r="G39" s="2061"/>
      <c r="H39" s="2061"/>
      <c r="I39" s="2061"/>
      <c r="J39" s="2061"/>
      <c r="K39" s="2061"/>
      <c r="L39" s="2061"/>
      <c r="M39" s="2061"/>
      <c r="N39" s="2061"/>
      <c r="O39" s="2061"/>
      <c r="P39" s="2061"/>
      <c r="Q39" s="2061"/>
      <c r="R39" s="2061"/>
      <c r="S39" s="2061"/>
      <c r="T39" s="2061" t="s">
        <v>177</v>
      </c>
      <c r="U39" s="2062"/>
      <c r="V39" s="45"/>
      <c r="W39" s="45"/>
      <c r="X39" s="45"/>
      <c r="Y39" s="2063"/>
      <c r="Z39" s="1209"/>
      <c r="AA39" s="1209"/>
      <c r="AB39" s="1209"/>
      <c r="AC39" s="1209"/>
      <c r="AD39" s="1209"/>
      <c r="AE39" s="1209"/>
      <c r="AF39" s="1209"/>
      <c r="AG39" s="1209"/>
      <c r="AH39" s="1209" t="s">
        <v>251</v>
      </c>
      <c r="AI39" s="2064"/>
      <c r="AL39" s="51"/>
    </row>
    <row r="40" spans="2:38" ht="15" customHeight="1">
      <c r="B40" s="1212"/>
      <c r="C40" s="1213"/>
      <c r="E40" s="45"/>
      <c r="F40" s="2065"/>
      <c r="G40" s="2066"/>
      <c r="H40" s="2066"/>
      <c r="I40" s="2066"/>
      <c r="J40" s="2066"/>
      <c r="K40" s="2066"/>
      <c r="L40" s="2066"/>
      <c r="M40" s="2066"/>
      <c r="N40" s="2066"/>
      <c r="O40" s="2066"/>
      <c r="P40" s="2066"/>
      <c r="Q40" s="2066"/>
      <c r="R40" s="2066"/>
      <c r="S40" s="2066"/>
      <c r="T40" s="2066"/>
      <c r="U40" s="2067"/>
      <c r="V40" s="45"/>
      <c r="W40" s="45"/>
      <c r="X40" s="45"/>
      <c r="Y40" s="2065"/>
      <c r="Z40" s="2066"/>
      <c r="AA40" s="2066"/>
      <c r="AB40" s="2066"/>
      <c r="AC40" s="2066"/>
      <c r="AD40" s="2066"/>
      <c r="AE40" s="2066"/>
      <c r="AF40" s="2066"/>
      <c r="AG40" s="2066"/>
      <c r="AH40" s="2066"/>
      <c r="AI40" s="2067"/>
      <c r="AL40" s="51"/>
    </row>
    <row r="41" spans="2:38">
      <c r="B41" s="1212"/>
      <c r="C41" s="1213"/>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L41" s="51"/>
    </row>
    <row r="42" spans="2:38">
      <c r="B42" s="1214"/>
      <c r="C42" s="1215"/>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53"/>
    </row>
    <row r="43" spans="2:38" ht="61.5" customHeight="1">
      <c r="B43" s="1231" t="s">
        <v>306</v>
      </c>
      <c r="C43" s="1231"/>
      <c r="D43" s="1231"/>
      <c r="E43" s="1231"/>
      <c r="F43" s="1231"/>
      <c r="G43" s="1231"/>
      <c r="H43" s="1231"/>
      <c r="I43" s="1231"/>
      <c r="J43" s="1231"/>
      <c r="K43" s="1231"/>
      <c r="L43" s="1231"/>
      <c r="M43" s="1231"/>
      <c r="N43" s="1231"/>
      <c r="O43" s="1231"/>
      <c r="P43" s="1231"/>
      <c r="Q43" s="1231"/>
      <c r="R43" s="1231"/>
      <c r="S43" s="1231"/>
      <c r="T43" s="1231"/>
      <c r="U43" s="1231"/>
      <c r="V43" s="1231"/>
      <c r="W43" s="1231"/>
      <c r="X43" s="1231"/>
      <c r="Y43" s="1231"/>
      <c r="Z43" s="1231"/>
      <c r="AA43" s="1231"/>
      <c r="AB43" s="1231"/>
      <c r="AC43" s="1231"/>
      <c r="AD43" s="1231"/>
      <c r="AE43" s="1231"/>
      <c r="AF43" s="1231"/>
      <c r="AG43" s="1231"/>
      <c r="AH43" s="1231"/>
      <c r="AI43" s="1231"/>
      <c r="AJ43" s="1231"/>
      <c r="AK43" s="1231"/>
      <c r="AL43" s="1231"/>
    </row>
    <row r="44" spans="2:38">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row>
    <row r="45" spans="2:38">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row>
    <row r="46" spans="2:38">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row>
    <row r="47" spans="2:38">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row>
    <row r="48" spans="2:38">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row>
    <row r="49" spans="2:38">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row>
    <row r="50" spans="2:38">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row>
    <row r="51" spans="2:38">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row>
    <row r="52" spans="2:38">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row>
    <row r="53" spans="2:38">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row>
  </sheetData>
  <mergeCells count="34">
    <mergeCell ref="B8:C16"/>
    <mergeCell ref="B17:C42"/>
    <mergeCell ref="F37:M38"/>
    <mergeCell ref="N37:S38"/>
    <mergeCell ref="F35:M36"/>
    <mergeCell ref="N35:S36"/>
    <mergeCell ref="F33:M34"/>
    <mergeCell ref="N33:S34"/>
    <mergeCell ref="F39:M40"/>
    <mergeCell ref="N39:S40"/>
    <mergeCell ref="T39:U40"/>
    <mergeCell ref="Y39:AG40"/>
    <mergeCell ref="AH39:AI40"/>
    <mergeCell ref="AJ26:AK27"/>
    <mergeCell ref="T33:U34"/>
    <mergeCell ref="Y33:AI34"/>
    <mergeCell ref="T37:U38"/>
    <mergeCell ref="Y37:AI38"/>
    <mergeCell ref="B1:F1"/>
    <mergeCell ref="B43:AL43"/>
    <mergeCell ref="A3:AM4"/>
    <mergeCell ref="B6:K7"/>
    <mergeCell ref="L6:AL7"/>
    <mergeCell ref="E19:V20"/>
    <mergeCell ref="W19:AK20"/>
    <mergeCell ref="E21:T22"/>
    <mergeCell ref="U21:V22"/>
    <mergeCell ref="W21:AI22"/>
    <mergeCell ref="T35:U36"/>
    <mergeCell ref="Y35:AG36"/>
    <mergeCell ref="AH35:AI36"/>
    <mergeCell ref="AJ21:AK22"/>
    <mergeCell ref="W24:AK25"/>
    <mergeCell ref="W26:AI27"/>
  </mergeCells>
  <phoneticPr fontId="5"/>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J42"/>
  <sheetViews>
    <sheetView showGridLines="0" view="pageBreakPreview" zoomScaleSheetLayoutView="100" workbookViewId="0">
      <selection activeCell="A2" sqref="A2:J2"/>
    </sheetView>
  </sheetViews>
  <sheetFormatPr defaultRowHeight="13"/>
  <cols>
    <col min="1" max="1" width="5.1796875" style="3" customWidth="1"/>
    <col min="2" max="3" width="9" style="3" customWidth="1"/>
    <col min="4" max="5" width="8.453125" style="3" customWidth="1"/>
    <col min="6" max="6" width="8.36328125" style="3" customWidth="1"/>
    <col min="7" max="7" width="7.36328125" style="3" customWidth="1"/>
    <col min="8" max="9" width="8.453125" style="3" customWidth="1"/>
    <col min="10" max="10" width="17.08984375" style="3" customWidth="1"/>
    <col min="11" max="256" width="9" style="3" customWidth="1"/>
    <col min="257" max="257" width="5.1796875" style="3" customWidth="1"/>
    <col min="258" max="259" width="9" style="3" customWidth="1"/>
    <col min="260" max="261" width="8.453125" style="3" customWidth="1"/>
    <col min="262" max="262" width="8.36328125" style="3" customWidth="1"/>
    <col min="263" max="263" width="7.36328125" style="3" customWidth="1"/>
    <col min="264" max="265" width="8.453125" style="3" customWidth="1"/>
    <col min="266" max="266" width="17.08984375" style="3" customWidth="1"/>
    <col min="267" max="512" width="9" style="3" customWidth="1"/>
    <col min="513" max="513" width="5.1796875" style="3" customWidth="1"/>
    <col min="514" max="515" width="9" style="3" customWidth="1"/>
    <col min="516" max="517" width="8.453125" style="3" customWidth="1"/>
    <col min="518" max="518" width="8.36328125" style="3" customWidth="1"/>
    <col min="519" max="519" width="7.36328125" style="3" customWidth="1"/>
    <col min="520" max="521" width="8.453125" style="3" customWidth="1"/>
    <col min="522" max="522" width="17.08984375" style="3" customWidth="1"/>
    <col min="523" max="768" width="9" style="3" customWidth="1"/>
    <col min="769" max="769" width="5.1796875" style="3" customWidth="1"/>
    <col min="770" max="771" width="9" style="3" customWidth="1"/>
    <col min="772" max="773" width="8.453125" style="3" customWidth="1"/>
    <col min="774" max="774" width="8.36328125" style="3" customWidth="1"/>
    <col min="775" max="775" width="7.36328125" style="3" customWidth="1"/>
    <col min="776" max="777" width="8.453125" style="3" customWidth="1"/>
    <col min="778" max="778" width="17.08984375" style="3" customWidth="1"/>
    <col min="779" max="1024" width="9" style="3" customWidth="1"/>
    <col min="1025" max="1025" width="5.1796875" style="3" customWidth="1"/>
    <col min="1026" max="1027" width="9" style="3" customWidth="1"/>
    <col min="1028" max="1029" width="8.453125" style="3" customWidth="1"/>
    <col min="1030" max="1030" width="8.36328125" style="3" customWidth="1"/>
    <col min="1031" max="1031" width="7.36328125" style="3" customWidth="1"/>
    <col min="1032" max="1033" width="8.453125" style="3" customWidth="1"/>
    <col min="1034" max="1034" width="17.08984375" style="3" customWidth="1"/>
    <col min="1035" max="1280" width="9" style="3" customWidth="1"/>
    <col min="1281" max="1281" width="5.1796875" style="3" customWidth="1"/>
    <col min="1282" max="1283" width="9" style="3" customWidth="1"/>
    <col min="1284" max="1285" width="8.453125" style="3" customWidth="1"/>
    <col min="1286" max="1286" width="8.36328125" style="3" customWidth="1"/>
    <col min="1287" max="1287" width="7.36328125" style="3" customWidth="1"/>
    <col min="1288" max="1289" width="8.453125" style="3" customWidth="1"/>
    <col min="1290" max="1290" width="17.08984375" style="3" customWidth="1"/>
    <col min="1291" max="1536" width="9" style="3" customWidth="1"/>
    <col min="1537" max="1537" width="5.1796875" style="3" customWidth="1"/>
    <col min="1538" max="1539" width="9" style="3" customWidth="1"/>
    <col min="1540" max="1541" width="8.453125" style="3" customWidth="1"/>
    <col min="1542" max="1542" width="8.36328125" style="3" customWidth="1"/>
    <col min="1543" max="1543" width="7.36328125" style="3" customWidth="1"/>
    <col min="1544" max="1545" width="8.453125" style="3" customWidth="1"/>
    <col min="1546" max="1546" width="17.08984375" style="3" customWidth="1"/>
    <col min="1547" max="1792" width="9" style="3" customWidth="1"/>
    <col min="1793" max="1793" width="5.1796875" style="3" customWidth="1"/>
    <col min="1794" max="1795" width="9" style="3" customWidth="1"/>
    <col min="1796" max="1797" width="8.453125" style="3" customWidth="1"/>
    <col min="1798" max="1798" width="8.36328125" style="3" customWidth="1"/>
    <col min="1799" max="1799" width="7.36328125" style="3" customWidth="1"/>
    <col min="1800" max="1801" width="8.453125" style="3" customWidth="1"/>
    <col min="1802" max="1802" width="17.08984375" style="3" customWidth="1"/>
    <col min="1803" max="2048" width="9" style="3" customWidth="1"/>
    <col min="2049" max="2049" width="5.1796875" style="3" customWidth="1"/>
    <col min="2050" max="2051" width="9" style="3" customWidth="1"/>
    <col min="2052" max="2053" width="8.453125" style="3" customWidth="1"/>
    <col min="2054" max="2054" width="8.36328125" style="3" customWidth="1"/>
    <col min="2055" max="2055" width="7.36328125" style="3" customWidth="1"/>
    <col min="2056" max="2057" width="8.453125" style="3" customWidth="1"/>
    <col min="2058" max="2058" width="17.08984375" style="3" customWidth="1"/>
    <col min="2059" max="2304" width="9" style="3" customWidth="1"/>
    <col min="2305" max="2305" width="5.1796875" style="3" customWidth="1"/>
    <col min="2306" max="2307" width="9" style="3" customWidth="1"/>
    <col min="2308" max="2309" width="8.453125" style="3" customWidth="1"/>
    <col min="2310" max="2310" width="8.36328125" style="3" customWidth="1"/>
    <col min="2311" max="2311" width="7.36328125" style="3" customWidth="1"/>
    <col min="2312" max="2313" width="8.453125" style="3" customWidth="1"/>
    <col min="2314" max="2314" width="17.08984375" style="3" customWidth="1"/>
    <col min="2315" max="2560" width="9" style="3" customWidth="1"/>
    <col min="2561" max="2561" width="5.1796875" style="3" customWidth="1"/>
    <col min="2562" max="2563" width="9" style="3" customWidth="1"/>
    <col min="2564" max="2565" width="8.453125" style="3" customWidth="1"/>
    <col min="2566" max="2566" width="8.36328125" style="3" customWidth="1"/>
    <col min="2567" max="2567" width="7.36328125" style="3" customWidth="1"/>
    <col min="2568" max="2569" width="8.453125" style="3" customWidth="1"/>
    <col min="2570" max="2570" width="17.08984375" style="3" customWidth="1"/>
    <col min="2571" max="2816" width="9" style="3" customWidth="1"/>
    <col min="2817" max="2817" width="5.1796875" style="3" customWidth="1"/>
    <col min="2818" max="2819" width="9" style="3" customWidth="1"/>
    <col min="2820" max="2821" width="8.453125" style="3" customWidth="1"/>
    <col min="2822" max="2822" width="8.36328125" style="3" customWidth="1"/>
    <col min="2823" max="2823" width="7.36328125" style="3" customWidth="1"/>
    <col min="2824" max="2825" width="8.453125" style="3" customWidth="1"/>
    <col min="2826" max="2826" width="17.08984375" style="3" customWidth="1"/>
    <col min="2827" max="3072" width="9" style="3" customWidth="1"/>
    <col min="3073" max="3073" width="5.1796875" style="3" customWidth="1"/>
    <col min="3074" max="3075" width="9" style="3" customWidth="1"/>
    <col min="3076" max="3077" width="8.453125" style="3" customWidth="1"/>
    <col min="3078" max="3078" width="8.36328125" style="3" customWidth="1"/>
    <col min="3079" max="3079" width="7.36328125" style="3" customWidth="1"/>
    <col min="3080" max="3081" width="8.453125" style="3" customWidth="1"/>
    <col min="3082" max="3082" width="17.08984375" style="3" customWidth="1"/>
    <col min="3083" max="3328" width="9" style="3" customWidth="1"/>
    <col min="3329" max="3329" width="5.1796875" style="3" customWidth="1"/>
    <col min="3330" max="3331" width="9" style="3" customWidth="1"/>
    <col min="3332" max="3333" width="8.453125" style="3" customWidth="1"/>
    <col min="3334" max="3334" width="8.36328125" style="3" customWidth="1"/>
    <col min="3335" max="3335" width="7.36328125" style="3" customWidth="1"/>
    <col min="3336" max="3337" width="8.453125" style="3" customWidth="1"/>
    <col min="3338" max="3338" width="17.08984375" style="3" customWidth="1"/>
    <col min="3339" max="3584" width="9" style="3" customWidth="1"/>
    <col min="3585" max="3585" width="5.1796875" style="3" customWidth="1"/>
    <col min="3586" max="3587" width="9" style="3" customWidth="1"/>
    <col min="3588" max="3589" width="8.453125" style="3" customWidth="1"/>
    <col min="3590" max="3590" width="8.36328125" style="3" customWidth="1"/>
    <col min="3591" max="3591" width="7.36328125" style="3" customWidth="1"/>
    <col min="3592" max="3593" width="8.453125" style="3" customWidth="1"/>
    <col min="3594" max="3594" width="17.08984375" style="3" customWidth="1"/>
    <col min="3595" max="3840" width="9" style="3" customWidth="1"/>
    <col min="3841" max="3841" width="5.1796875" style="3" customWidth="1"/>
    <col min="3842" max="3843" width="9" style="3" customWidth="1"/>
    <col min="3844" max="3845" width="8.453125" style="3" customWidth="1"/>
    <col min="3846" max="3846" width="8.36328125" style="3" customWidth="1"/>
    <col min="3847" max="3847" width="7.36328125" style="3" customWidth="1"/>
    <col min="3848" max="3849" width="8.453125" style="3" customWidth="1"/>
    <col min="3850" max="3850" width="17.08984375" style="3" customWidth="1"/>
    <col min="3851" max="4096" width="9" style="3" customWidth="1"/>
    <col min="4097" max="4097" width="5.1796875" style="3" customWidth="1"/>
    <col min="4098" max="4099" width="9" style="3" customWidth="1"/>
    <col min="4100" max="4101" width="8.453125" style="3" customWidth="1"/>
    <col min="4102" max="4102" width="8.36328125" style="3" customWidth="1"/>
    <col min="4103" max="4103" width="7.36328125" style="3" customWidth="1"/>
    <col min="4104" max="4105" width="8.453125" style="3" customWidth="1"/>
    <col min="4106" max="4106" width="17.08984375" style="3" customWidth="1"/>
    <col min="4107" max="4352" width="9" style="3" customWidth="1"/>
    <col min="4353" max="4353" width="5.1796875" style="3" customWidth="1"/>
    <col min="4354" max="4355" width="9" style="3" customWidth="1"/>
    <col min="4356" max="4357" width="8.453125" style="3" customWidth="1"/>
    <col min="4358" max="4358" width="8.36328125" style="3" customWidth="1"/>
    <col min="4359" max="4359" width="7.36328125" style="3" customWidth="1"/>
    <col min="4360" max="4361" width="8.453125" style="3" customWidth="1"/>
    <col min="4362" max="4362" width="17.08984375" style="3" customWidth="1"/>
    <col min="4363" max="4608" width="9" style="3" customWidth="1"/>
    <col min="4609" max="4609" width="5.1796875" style="3" customWidth="1"/>
    <col min="4610" max="4611" width="9" style="3" customWidth="1"/>
    <col min="4612" max="4613" width="8.453125" style="3" customWidth="1"/>
    <col min="4614" max="4614" width="8.36328125" style="3" customWidth="1"/>
    <col min="4615" max="4615" width="7.36328125" style="3" customWidth="1"/>
    <col min="4616" max="4617" width="8.453125" style="3" customWidth="1"/>
    <col min="4618" max="4618" width="17.08984375" style="3" customWidth="1"/>
    <col min="4619" max="4864" width="9" style="3" customWidth="1"/>
    <col min="4865" max="4865" width="5.1796875" style="3" customWidth="1"/>
    <col min="4866" max="4867" width="9" style="3" customWidth="1"/>
    <col min="4868" max="4869" width="8.453125" style="3" customWidth="1"/>
    <col min="4870" max="4870" width="8.36328125" style="3" customWidth="1"/>
    <col min="4871" max="4871" width="7.36328125" style="3" customWidth="1"/>
    <col min="4872" max="4873" width="8.453125" style="3" customWidth="1"/>
    <col min="4874" max="4874" width="17.08984375" style="3" customWidth="1"/>
    <col min="4875" max="5120" width="9" style="3" customWidth="1"/>
    <col min="5121" max="5121" width="5.1796875" style="3" customWidth="1"/>
    <col min="5122" max="5123" width="9" style="3" customWidth="1"/>
    <col min="5124" max="5125" width="8.453125" style="3" customWidth="1"/>
    <col min="5126" max="5126" width="8.36328125" style="3" customWidth="1"/>
    <col min="5127" max="5127" width="7.36328125" style="3" customWidth="1"/>
    <col min="5128" max="5129" width="8.453125" style="3" customWidth="1"/>
    <col min="5130" max="5130" width="17.08984375" style="3" customWidth="1"/>
    <col min="5131" max="5376" width="9" style="3" customWidth="1"/>
    <col min="5377" max="5377" width="5.1796875" style="3" customWidth="1"/>
    <col min="5378" max="5379" width="9" style="3" customWidth="1"/>
    <col min="5380" max="5381" width="8.453125" style="3" customWidth="1"/>
    <col min="5382" max="5382" width="8.36328125" style="3" customWidth="1"/>
    <col min="5383" max="5383" width="7.36328125" style="3" customWidth="1"/>
    <col min="5384" max="5385" width="8.453125" style="3" customWidth="1"/>
    <col min="5386" max="5386" width="17.08984375" style="3" customWidth="1"/>
    <col min="5387" max="5632" width="9" style="3" customWidth="1"/>
    <col min="5633" max="5633" width="5.1796875" style="3" customWidth="1"/>
    <col min="5634" max="5635" width="9" style="3" customWidth="1"/>
    <col min="5636" max="5637" width="8.453125" style="3" customWidth="1"/>
    <col min="5638" max="5638" width="8.36328125" style="3" customWidth="1"/>
    <col min="5639" max="5639" width="7.36328125" style="3" customWidth="1"/>
    <col min="5640" max="5641" width="8.453125" style="3" customWidth="1"/>
    <col min="5642" max="5642" width="17.08984375" style="3" customWidth="1"/>
    <col min="5643" max="5888" width="9" style="3" customWidth="1"/>
    <col min="5889" max="5889" width="5.1796875" style="3" customWidth="1"/>
    <col min="5890" max="5891" width="9" style="3" customWidth="1"/>
    <col min="5892" max="5893" width="8.453125" style="3" customWidth="1"/>
    <col min="5894" max="5894" width="8.36328125" style="3" customWidth="1"/>
    <col min="5895" max="5895" width="7.36328125" style="3" customWidth="1"/>
    <col min="5896" max="5897" width="8.453125" style="3" customWidth="1"/>
    <col min="5898" max="5898" width="17.08984375" style="3" customWidth="1"/>
    <col min="5899" max="6144" width="9" style="3" customWidth="1"/>
    <col min="6145" max="6145" width="5.1796875" style="3" customWidth="1"/>
    <col min="6146" max="6147" width="9" style="3" customWidth="1"/>
    <col min="6148" max="6149" width="8.453125" style="3" customWidth="1"/>
    <col min="6150" max="6150" width="8.36328125" style="3" customWidth="1"/>
    <col min="6151" max="6151" width="7.36328125" style="3" customWidth="1"/>
    <col min="6152" max="6153" width="8.453125" style="3" customWidth="1"/>
    <col min="6154" max="6154" width="17.08984375" style="3" customWidth="1"/>
    <col min="6155" max="6400" width="9" style="3" customWidth="1"/>
    <col min="6401" max="6401" width="5.1796875" style="3" customWidth="1"/>
    <col min="6402" max="6403" width="9" style="3" customWidth="1"/>
    <col min="6404" max="6405" width="8.453125" style="3" customWidth="1"/>
    <col min="6406" max="6406" width="8.36328125" style="3" customWidth="1"/>
    <col min="6407" max="6407" width="7.36328125" style="3" customWidth="1"/>
    <col min="6408" max="6409" width="8.453125" style="3" customWidth="1"/>
    <col min="6410" max="6410" width="17.08984375" style="3" customWidth="1"/>
    <col min="6411" max="6656" width="9" style="3" customWidth="1"/>
    <col min="6657" max="6657" width="5.1796875" style="3" customWidth="1"/>
    <col min="6658" max="6659" width="9" style="3" customWidth="1"/>
    <col min="6660" max="6661" width="8.453125" style="3" customWidth="1"/>
    <col min="6662" max="6662" width="8.36328125" style="3" customWidth="1"/>
    <col min="6663" max="6663" width="7.36328125" style="3" customWidth="1"/>
    <col min="6664" max="6665" width="8.453125" style="3" customWidth="1"/>
    <col min="6666" max="6666" width="17.08984375" style="3" customWidth="1"/>
    <col min="6667" max="6912" width="9" style="3" customWidth="1"/>
    <col min="6913" max="6913" width="5.1796875" style="3" customWidth="1"/>
    <col min="6914" max="6915" width="9" style="3" customWidth="1"/>
    <col min="6916" max="6917" width="8.453125" style="3" customWidth="1"/>
    <col min="6918" max="6918" width="8.36328125" style="3" customWidth="1"/>
    <col min="6919" max="6919" width="7.36328125" style="3" customWidth="1"/>
    <col min="6920" max="6921" width="8.453125" style="3" customWidth="1"/>
    <col min="6922" max="6922" width="17.08984375" style="3" customWidth="1"/>
    <col min="6923" max="7168" width="9" style="3" customWidth="1"/>
    <col min="7169" max="7169" width="5.1796875" style="3" customWidth="1"/>
    <col min="7170" max="7171" width="9" style="3" customWidth="1"/>
    <col min="7172" max="7173" width="8.453125" style="3" customWidth="1"/>
    <col min="7174" max="7174" width="8.36328125" style="3" customWidth="1"/>
    <col min="7175" max="7175" width="7.36328125" style="3" customWidth="1"/>
    <col min="7176" max="7177" width="8.453125" style="3" customWidth="1"/>
    <col min="7178" max="7178" width="17.08984375" style="3" customWidth="1"/>
    <col min="7179" max="7424" width="9" style="3" customWidth="1"/>
    <col min="7425" max="7425" width="5.1796875" style="3" customWidth="1"/>
    <col min="7426" max="7427" width="9" style="3" customWidth="1"/>
    <col min="7428" max="7429" width="8.453125" style="3" customWidth="1"/>
    <col min="7430" max="7430" width="8.36328125" style="3" customWidth="1"/>
    <col min="7431" max="7431" width="7.36328125" style="3" customWidth="1"/>
    <col min="7432" max="7433" width="8.453125" style="3" customWidth="1"/>
    <col min="7434" max="7434" width="17.08984375" style="3" customWidth="1"/>
    <col min="7435" max="7680" width="9" style="3" customWidth="1"/>
    <col min="7681" max="7681" width="5.1796875" style="3" customWidth="1"/>
    <col min="7682" max="7683" width="9" style="3" customWidth="1"/>
    <col min="7684" max="7685" width="8.453125" style="3" customWidth="1"/>
    <col min="7686" max="7686" width="8.36328125" style="3" customWidth="1"/>
    <col min="7687" max="7687" width="7.36328125" style="3" customWidth="1"/>
    <col min="7688" max="7689" width="8.453125" style="3" customWidth="1"/>
    <col min="7690" max="7690" width="17.08984375" style="3" customWidth="1"/>
    <col min="7691" max="7936" width="9" style="3" customWidth="1"/>
    <col min="7937" max="7937" width="5.1796875" style="3" customWidth="1"/>
    <col min="7938" max="7939" width="9" style="3" customWidth="1"/>
    <col min="7940" max="7941" width="8.453125" style="3" customWidth="1"/>
    <col min="7942" max="7942" width="8.36328125" style="3" customWidth="1"/>
    <col min="7943" max="7943" width="7.36328125" style="3" customWidth="1"/>
    <col min="7944" max="7945" width="8.453125" style="3" customWidth="1"/>
    <col min="7946" max="7946" width="17.08984375" style="3" customWidth="1"/>
    <col min="7947" max="8192" width="9" style="3" customWidth="1"/>
    <col min="8193" max="8193" width="5.1796875" style="3" customWidth="1"/>
    <col min="8194" max="8195" width="9" style="3" customWidth="1"/>
    <col min="8196" max="8197" width="8.453125" style="3" customWidth="1"/>
    <col min="8198" max="8198" width="8.36328125" style="3" customWidth="1"/>
    <col min="8199" max="8199" width="7.36328125" style="3" customWidth="1"/>
    <col min="8200" max="8201" width="8.453125" style="3" customWidth="1"/>
    <col min="8202" max="8202" width="17.08984375" style="3" customWidth="1"/>
    <col min="8203" max="8448" width="9" style="3" customWidth="1"/>
    <col min="8449" max="8449" width="5.1796875" style="3" customWidth="1"/>
    <col min="8450" max="8451" width="9" style="3" customWidth="1"/>
    <col min="8452" max="8453" width="8.453125" style="3" customWidth="1"/>
    <col min="8454" max="8454" width="8.36328125" style="3" customWidth="1"/>
    <col min="8455" max="8455" width="7.36328125" style="3" customWidth="1"/>
    <col min="8456" max="8457" width="8.453125" style="3" customWidth="1"/>
    <col min="8458" max="8458" width="17.08984375" style="3" customWidth="1"/>
    <col min="8459" max="8704" width="9" style="3" customWidth="1"/>
    <col min="8705" max="8705" width="5.1796875" style="3" customWidth="1"/>
    <col min="8706" max="8707" width="9" style="3" customWidth="1"/>
    <col min="8708" max="8709" width="8.453125" style="3" customWidth="1"/>
    <col min="8710" max="8710" width="8.36328125" style="3" customWidth="1"/>
    <col min="8711" max="8711" width="7.36328125" style="3" customWidth="1"/>
    <col min="8712" max="8713" width="8.453125" style="3" customWidth="1"/>
    <col min="8714" max="8714" width="17.08984375" style="3" customWidth="1"/>
    <col min="8715" max="8960" width="9" style="3" customWidth="1"/>
    <col min="8961" max="8961" width="5.1796875" style="3" customWidth="1"/>
    <col min="8962" max="8963" width="9" style="3" customWidth="1"/>
    <col min="8964" max="8965" width="8.453125" style="3" customWidth="1"/>
    <col min="8966" max="8966" width="8.36328125" style="3" customWidth="1"/>
    <col min="8967" max="8967" width="7.36328125" style="3" customWidth="1"/>
    <col min="8968" max="8969" width="8.453125" style="3" customWidth="1"/>
    <col min="8970" max="8970" width="17.08984375" style="3" customWidth="1"/>
    <col min="8971" max="9216" width="9" style="3" customWidth="1"/>
    <col min="9217" max="9217" width="5.1796875" style="3" customWidth="1"/>
    <col min="9218" max="9219" width="9" style="3" customWidth="1"/>
    <col min="9220" max="9221" width="8.453125" style="3" customWidth="1"/>
    <col min="9222" max="9222" width="8.36328125" style="3" customWidth="1"/>
    <col min="9223" max="9223" width="7.36328125" style="3" customWidth="1"/>
    <col min="9224" max="9225" width="8.453125" style="3" customWidth="1"/>
    <col min="9226" max="9226" width="17.08984375" style="3" customWidth="1"/>
    <col min="9227" max="9472" width="9" style="3" customWidth="1"/>
    <col min="9473" max="9473" width="5.1796875" style="3" customWidth="1"/>
    <col min="9474" max="9475" width="9" style="3" customWidth="1"/>
    <col min="9476" max="9477" width="8.453125" style="3" customWidth="1"/>
    <col min="9478" max="9478" width="8.36328125" style="3" customWidth="1"/>
    <col min="9479" max="9479" width="7.36328125" style="3" customWidth="1"/>
    <col min="9480" max="9481" width="8.453125" style="3" customWidth="1"/>
    <col min="9482" max="9482" width="17.08984375" style="3" customWidth="1"/>
    <col min="9483" max="9728" width="9" style="3" customWidth="1"/>
    <col min="9729" max="9729" width="5.1796875" style="3" customWidth="1"/>
    <col min="9730" max="9731" width="9" style="3" customWidth="1"/>
    <col min="9732" max="9733" width="8.453125" style="3" customWidth="1"/>
    <col min="9734" max="9734" width="8.36328125" style="3" customWidth="1"/>
    <col min="9735" max="9735" width="7.36328125" style="3" customWidth="1"/>
    <col min="9736" max="9737" width="8.453125" style="3" customWidth="1"/>
    <col min="9738" max="9738" width="17.08984375" style="3" customWidth="1"/>
    <col min="9739" max="9984" width="9" style="3" customWidth="1"/>
    <col min="9985" max="9985" width="5.1796875" style="3" customWidth="1"/>
    <col min="9986" max="9987" width="9" style="3" customWidth="1"/>
    <col min="9988" max="9989" width="8.453125" style="3" customWidth="1"/>
    <col min="9990" max="9990" width="8.36328125" style="3" customWidth="1"/>
    <col min="9991" max="9991" width="7.36328125" style="3" customWidth="1"/>
    <col min="9992" max="9993" width="8.453125" style="3" customWidth="1"/>
    <col min="9994" max="9994" width="17.08984375" style="3" customWidth="1"/>
    <col min="9995" max="10240" width="9" style="3" customWidth="1"/>
    <col min="10241" max="10241" width="5.1796875" style="3" customWidth="1"/>
    <col min="10242" max="10243" width="9" style="3" customWidth="1"/>
    <col min="10244" max="10245" width="8.453125" style="3" customWidth="1"/>
    <col min="10246" max="10246" width="8.36328125" style="3" customWidth="1"/>
    <col min="10247" max="10247" width="7.36328125" style="3" customWidth="1"/>
    <col min="10248" max="10249" width="8.453125" style="3" customWidth="1"/>
    <col min="10250" max="10250" width="17.08984375" style="3" customWidth="1"/>
    <col min="10251" max="10496" width="9" style="3" customWidth="1"/>
    <col min="10497" max="10497" width="5.1796875" style="3" customWidth="1"/>
    <col min="10498" max="10499" width="9" style="3" customWidth="1"/>
    <col min="10500" max="10501" width="8.453125" style="3" customWidth="1"/>
    <col min="10502" max="10502" width="8.36328125" style="3" customWidth="1"/>
    <col min="10503" max="10503" width="7.36328125" style="3" customWidth="1"/>
    <col min="10504" max="10505" width="8.453125" style="3" customWidth="1"/>
    <col min="10506" max="10506" width="17.08984375" style="3" customWidth="1"/>
    <col min="10507" max="10752" width="9" style="3" customWidth="1"/>
    <col min="10753" max="10753" width="5.1796875" style="3" customWidth="1"/>
    <col min="10754" max="10755" width="9" style="3" customWidth="1"/>
    <col min="10756" max="10757" width="8.453125" style="3" customWidth="1"/>
    <col min="10758" max="10758" width="8.36328125" style="3" customWidth="1"/>
    <col min="10759" max="10759" width="7.36328125" style="3" customWidth="1"/>
    <col min="10760" max="10761" width="8.453125" style="3" customWidth="1"/>
    <col min="10762" max="10762" width="17.08984375" style="3" customWidth="1"/>
    <col min="10763" max="11008" width="9" style="3" customWidth="1"/>
    <col min="11009" max="11009" width="5.1796875" style="3" customWidth="1"/>
    <col min="11010" max="11011" width="9" style="3" customWidth="1"/>
    <col min="11012" max="11013" width="8.453125" style="3" customWidth="1"/>
    <col min="11014" max="11014" width="8.36328125" style="3" customWidth="1"/>
    <col min="11015" max="11015" width="7.36328125" style="3" customWidth="1"/>
    <col min="11016" max="11017" width="8.453125" style="3" customWidth="1"/>
    <col min="11018" max="11018" width="17.08984375" style="3" customWidth="1"/>
    <col min="11019" max="11264" width="9" style="3" customWidth="1"/>
    <col min="11265" max="11265" width="5.1796875" style="3" customWidth="1"/>
    <col min="11266" max="11267" width="9" style="3" customWidth="1"/>
    <col min="11268" max="11269" width="8.453125" style="3" customWidth="1"/>
    <col min="11270" max="11270" width="8.36328125" style="3" customWidth="1"/>
    <col min="11271" max="11271" width="7.36328125" style="3" customWidth="1"/>
    <col min="11272" max="11273" width="8.453125" style="3" customWidth="1"/>
    <col min="11274" max="11274" width="17.08984375" style="3" customWidth="1"/>
    <col min="11275" max="11520" width="9" style="3" customWidth="1"/>
    <col min="11521" max="11521" width="5.1796875" style="3" customWidth="1"/>
    <col min="11522" max="11523" width="9" style="3" customWidth="1"/>
    <col min="11524" max="11525" width="8.453125" style="3" customWidth="1"/>
    <col min="11526" max="11526" width="8.36328125" style="3" customWidth="1"/>
    <col min="11527" max="11527" width="7.36328125" style="3" customWidth="1"/>
    <col min="11528" max="11529" width="8.453125" style="3" customWidth="1"/>
    <col min="11530" max="11530" width="17.08984375" style="3" customWidth="1"/>
    <col min="11531" max="11776" width="9" style="3" customWidth="1"/>
    <col min="11777" max="11777" width="5.1796875" style="3" customWidth="1"/>
    <col min="11778" max="11779" width="9" style="3" customWidth="1"/>
    <col min="11780" max="11781" width="8.453125" style="3" customWidth="1"/>
    <col min="11782" max="11782" width="8.36328125" style="3" customWidth="1"/>
    <col min="11783" max="11783" width="7.36328125" style="3" customWidth="1"/>
    <col min="11784" max="11785" width="8.453125" style="3" customWidth="1"/>
    <col min="11786" max="11786" width="17.08984375" style="3" customWidth="1"/>
    <col min="11787" max="12032" width="9" style="3" customWidth="1"/>
    <col min="12033" max="12033" width="5.1796875" style="3" customWidth="1"/>
    <col min="12034" max="12035" width="9" style="3" customWidth="1"/>
    <col min="12036" max="12037" width="8.453125" style="3" customWidth="1"/>
    <col min="12038" max="12038" width="8.36328125" style="3" customWidth="1"/>
    <col min="12039" max="12039" width="7.36328125" style="3" customWidth="1"/>
    <col min="12040" max="12041" width="8.453125" style="3" customWidth="1"/>
    <col min="12042" max="12042" width="17.08984375" style="3" customWidth="1"/>
    <col min="12043" max="12288" width="9" style="3" customWidth="1"/>
    <col min="12289" max="12289" width="5.1796875" style="3" customWidth="1"/>
    <col min="12290" max="12291" width="9" style="3" customWidth="1"/>
    <col min="12292" max="12293" width="8.453125" style="3" customWidth="1"/>
    <col min="12294" max="12294" width="8.36328125" style="3" customWidth="1"/>
    <col min="12295" max="12295" width="7.36328125" style="3" customWidth="1"/>
    <col min="12296" max="12297" width="8.453125" style="3" customWidth="1"/>
    <col min="12298" max="12298" width="17.08984375" style="3" customWidth="1"/>
    <col min="12299" max="12544" width="9" style="3" customWidth="1"/>
    <col min="12545" max="12545" width="5.1796875" style="3" customWidth="1"/>
    <col min="12546" max="12547" width="9" style="3" customWidth="1"/>
    <col min="12548" max="12549" width="8.453125" style="3" customWidth="1"/>
    <col min="12550" max="12550" width="8.36328125" style="3" customWidth="1"/>
    <col min="12551" max="12551" width="7.36328125" style="3" customWidth="1"/>
    <col min="12552" max="12553" width="8.453125" style="3" customWidth="1"/>
    <col min="12554" max="12554" width="17.08984375" style="3" customWidth="1"/>
    <col min="12555" max="12800" width="9" style="3" customWidth="1"/>
    <col min="12801" max="12801" width="5.1796875" style="3" customWidth="1"/>
    <col min="12802" max="12803" width="9" style="3" customWidth="1"/>
    <col min="12804" max="12805" width="8.453125" style="3" customWidth="1"/>
    <col min="12806" max="12806" width="8.36328125" style="3" customWidth="1"/>
    <col min="12807" max="12807" width="7.36328125" style="3" customWidth="1"/>
    <col min="12808" max="12809" width="8.453125" style="3" customWidth="1"/>
    <col min="12810" max="12810" width="17.08984375" style="3" customWidth="1"/>
    <col min="12811" max="13056" width="9" style="3" customWidth="1"/>
    <col min="13057" max="13057" width="5.1796875" style="3" customWidth="1"/>
    <col min="13058" max="13059" width="9" style="3" customWidth="1"/>
    <col min="13060" max="13061" width="8.453125" style="3" customWidth="1"/>
    <col min="13062" max="13062" width="8.36328125" style="3" customWidth="1"/>
    <col min="13063" max="13063" width="7.36328125" style="3" customWidth="1"/>
    <col min="13064" max="13065" width="8.453125" style="3" customWidth="1"/>
    <col min="13066" max="13066" width="17.08984375" style="3" customWidth="1"/>
    <col min="13067" max="13312" width="9" style="3" customWidth="1"/>
    <col min="13313" max="13313" width="5.1796875" style="3" customWidth="1"/>
    <col min="13314" max="13315" width="9" style="3" customWidth="1"/>
    <col min="13316" max="13317" width="8.453125" style="3" customWidth="1"/>
    <col min="13318" max="13318" width="8.36328125" style="3" customWidth="1"/>
    <col min="13319" max="13319" width="7.36328125" style="3" customWidth="1"/>
    <col min="13320" max="13321" width="8.453125" style="3" customWidth="1"/>
    <col min="13322" max="13322" width="17.08984375" style="3" customWidth="1"/>
    <col min="13323" max="13568" width="9" style="3" customWidth="1"/>
    <col min="13569" max="13569" width="5.1796875" style="3" customWidth="1"/>
    <col min="13570" max="13571" width="9" style="3" customWidth="1"/>
    <col min="13572" max="13573" width="8.453125" style="3" customWidth="1"/>
    <col min="13574" max="13574" width="8.36328125" style="3" customWidth="1"/>
    <col min="13575" max="13575" width="7.36328125" style="3" customWidth="1"/>
    <col min="13576" max="13577" width="8.453125" style="3" customWidth="1"/>
    <col min="13578" max="13578" width="17.08984375" style="3" customWidth="1"/>
    <col min="13579" max="13824" width="9" style="3" customWidth="1"/>
    <col min="13825" max="13825" width="5.1796875" style="3" customWidth="1"/>
    <col min="13826" max="13827" width="9" style="3" customWidth="1"/>
    <col min="13828" max="13829" width="8.453125" style="3" customWidth="1"/>
    <col min="13830" max="13830" width="8.36328125" style="3" customWidth="1"/>
    <col min="13831" max="13831" width="7.36328125" style="3" customWidth="1"/>
    <col min="13832" max="13833" width="8.453125" style="3" customWidth="1"/>
    <col min="13834" max="13834" width="17.08984375" style="3" customWidth="1"/>
    <col min="13835" max="14080" width="9" style="3" customWidth="1"/>
    <col min="14081" max="14081" width="5.1796875" style="3" customWidth="1"/>
    <col min="14082" max="14083" width="9" style="3" customWidth="1"/>
    <col min="14084" max="14085" width="8.453125" style="3" customWidth="1"/>
    <col min="14086" max="14086" width="8.36328125" style="3" customWidth="1"/>
    <col min="14087" max="14087" width="7.36328125" style="3" customWidth="1"/>
    <col min="14088" max="14089" width="8.453125" style="3" customWidth="1"/>
    <col min="14090" max="14090" width="17.08984375" style="3" customWidth="1"/>
    <col min="14091" max="14336" width="9" style="3" customWidth="1"/>
    <col min="14337" max="14337" width="5.1796875" style="3" customWidth="1"/>
    <col min="14338" max="14339" width="9" style="3" customWidth="1"/>
    <col min="14340" max="14341" width="8.453125" style="3" customWidth="1"/>
    <col min="14342" max="14342" width="8.36328125" style="3" customWidth="1"/>
    <col min="14343" max="14343" width="7.36328125" style="3" customWidth="1"/>
    <col min="14344" max="14345" width="8.453125" style="3" customWidth="1"/>
    <col min="14346" max="14346" width="17.08984375" style="3" customWidth="1"/>
    <col min="14347" max="14592" width="9" style="3" customWidth="1"/>
    <col min="14593" max="14593" width="5.1796875" style="3" customWidth="1"/>
    <col min="14594" max="14595" width="9" style="3" customWidth="1"/>
    <col min="14596" max="14597" width="8.453125" style="3" customWidth="1"/>
    <col min="14598" max="14598" width="8.36328125" style="3" customWidth="1"/>
    <col min="14599" max="14599" width="7.36328125" style="3" customWidth="1"/>
    <col min="14600" max="14601" width="8.453125" style="3" customWidth="1"/>
    <col min="14602" max="14602" width="17.08984375" style="3" customWidth="1"/>
    <col min="14603" max="14848" width="9" style="3" customWidth="1"/>
    <col min="14849" max="14849" width="5.1796875" style="3" customWidth="1"/>
    <col min="14850" max="14851" width="9" style="3" customWidth="1"/>
    <col min="14852" max="14853" width="8.453125" style="3" customWidth="1"/>
    <col min="14854" max="14854" width="8.36328125" style="3" customWidth="1"/>
    <col min="14855" max="14855" width="7.36328125" style="3" customWidth="1"/>
    <col min="14856" max="14857" width="8.453125" style="3" customWidth="1"/>
    <col min="14858" max="14858" width="17.08984375" style="3" customWidth="1"/>
    <col min="14859" max="15104" width="9" style="3" customWidth="1"/>
    <col min="15105" max="15105" width="5.1796875" style="3" customWidth="1"/>
    <col min="15106" max="15107" width="9" style="3" customWidth="1"/>
    <col min="15108" max="15109" width="8.453125" style="3" customWidth="1"/>
    <col min="15110" max="15110" width="8.36328125" style="3" customWidth="1"/>
    <col min="15111" max="15111" width="7.36328125" style="3" customWidth="1"/>
    <col min="15112" max="15113" width="8.453125" style="3" customWidth="1"/>
    <col min="15114" max="15114" width="17.08984375" style="3" customWidth="1"/>
    <col min="15115" max="15360" width="9" style="3" customWidth="1"/>
    <col min="15361" max="15361" width="5.1796875" style="3" customWidth="1"/>
    <col min="15362" max="15363" width="9" style="3" customWidth="1"/>
    <col min="15364" max="15365" width="8.453125" style="3" customWidth="1"/>
    <col min="15366" max="15366" width="8.36328125" style="3" customWidth="1"/>
    <col min="15367" max="15367" width="7.36328125" style="3" customWidth="1"/>
    <col min="15368" max="15369" width="8.453125" style="3" customWidth="1"/>
    <col min="15370" max="15370" width="17.08984375" style="3" customWidth="1"/>
    <col min="15371" max="15616" width="9" style="3" customWidth="1"/>
    <col min="15617" max="15617" width="5.1796875" style="3" customWidth="1"/>
    <col min="15618" max="15619" width="9" style="3" customWidth="1"/>
    <col min="15620" max="15621" width="8.453125" style="3" customWidth="1"/>
    <col min="15622" max="15622" width="8.36328125" style="3" customWidth="1"/>
    <col min="15623" max="15623" width="7.36328125" style="3" customWidth="1"/>
    <col min="15624" max="15625" width="8.453125" style="3" customWidth="1"/>
    <col min="15626" max="15626" width="17.08984375" style="3" customWidth="1"/>
    <col min="15627" max="15872" width="9" style="3" customWidth="1"/>
    <col min="15873" max="15873" width="5.1796875" style="3" customWidth="1"/>
    <col min="15874" max="15875" width="9" style="3" customWidth="1"/>
    <col min="15876" max="15877" width="8.453125" style="3" customWidth="1"/>
    <col min="15878" max="15878" width="8.36328125" style="3" customWidth="1"/>
    <col min="15879" max="15879" width="7.36328125" style="3" customWidth="1"/>
    <col min="15880" max="15881" width="8.453125" style="3" customWidth="1"/>
    <col min="15882" max="15882" width="17.08984375" style="3" customWidth="1"/>
    <col min="15883" max="16128" width="9" style="3" customWidth="1"/>
    <col min="16129" max="16129" width="5.1796875" style="3" customWidth="1"/>
    <col min="16130" max="16131" width="9" style="3" customWidth="1"/>
    <col min="16132" max="16133" width="8.453125" style="3" customWidth="1"/>
    <col min="16134" max="16134" width="8.36328125" style="3" customWidth="1"/>
    <col min="16135" max="16135" width="7.36328125" style="3" customWidth="1"/>
    <col min="16136" max="16137" width="8.453125" style="3" customWidth="1"/>
    <col min="16138" max="16138" width="17.08984375" style="3" customWidth="1"/>
    <col min="16139" max="16384" width="9" style="3" customWidth="1"/>
  </cols>
  <sheetData>
    <row r="1" spans="1:10" ht="27.75" customHeight="1">
      <c r="A1" s="59" t="s">
        <v>595</v>
      </c>
      <c r="B1" s="59"/>
      <c r="G1" s="1197" t="s">
        <v>165</v>
      </c>
      <c r="H1" s="1197"/>
      <c r="I1" s="1197"/>
      <c r="J1" s="1197"/>
    </row>
    <row r="2" spans="1:10" ht="84.75" customHeight="1">
      <c r="A2" s="1232" t="s">
        <v>10</v>
      </c>
      <c r="B2" s="1233"/>
      <c r="C2" s="1233"/>
      <c r="D2" s="1233"/>
      <c r="E2" s="1233"/>
      <c r="F2" s="1233"/>
      <c r="G2" s="1233"/>
      <c r="H2" s="1233"/>
      <c r="I2" s="1233"/>
      <c r="J2" s="1233"/>
    </row>
    <row r="3" spans="1:10" ht="15.75" customHeight="1">
      <c r="A3" s="1198"/>
      <c r="B3" s="1198"/>
      <c r="C3" s="1198"/>
      <c r="D3" s="1198"/>
      <c r="E3" s="1198"/>
      <c r="H3" s="45"/>
      <c r="I3" s="45"/>
      <c r="J3" s="45"/>
    </row>
    <row r="4" spans="1:10" ht="15.75" customHeight="1">
      <c r="A4" s="1263"/>
      <c r="B4" s="1263"/>
      <c r="C4" s="1263"/>
      <c r="D4" s="1264"/>
      <c r="E4" s="1198"/>
      <c r="F4" s="33"/>
    </row>
    <row r="5" spans="1:10" ht="17.25" customHeight="1">
      <c r="A5" s="1263"/>
      <c r="B5" s="1263"/>
      <c r="C5" s="1263"/>
      <c r="D5" s="1264"/>
      <c r="E5" s="1264"/>
      <c r="F5" s="33"/>
      <c r="G5" s="2074" t="s">
        <v>307</v>
      </c>
      <c r="H5" s="2075"/>
      <c r="I5" s="2079"/>
      <c r="J5" s="2080"/>
    </row>
    <row r="6" spans="1:10" ht="17.25" customHeight="1">
      <c r="A6" s="1263"/>
      <c r="B6" s="1263"/>
      <c r="C6" s="1263"/>
      <c r="D6" s="1264"/>
      <c r="E6" s="1264"/>
      <c r="F6" s="55"/>
      <c r="G6" s="2076"/>
      <c r="H6" s="1295"/>
      <c r="I6" s="1266"/>
      <c r="J6" s="2081"/>
    </row>
    <row r="7" spans="1:10" ht="17.25" customHeight="1">
      <c r="A7" s="1263"/>
      <c r="B7" s="1263"/>
      <c r="C7" s="1263"/>
      <c r="D7" s="1264"/>
      <c r="E7" s="1264"/>
      <c r="F7" s="55"/>
      <c r="G7" s="2077"/>
      <c r="H7" s="2078"/>
      <c r="I7" s="2082"/>
      <c r="J7" s="2083"/>
    </row>
    <row r="8" spans="1:10" ht="15.75" customHeight="1"/>
    <row r="9" spans="1:10" ht="15.75" customHeight="1">
      <c r="A9" s="16" t="s">
        <v>164</v>
      </c>
      <c r="B9" s="16"/>
      <c r="C9" s="16"/>
      <c r="D9" s="16"/>
      <c r="E9" s="16"/>
      <c r="F9" s="16"/>
      <c r="G9" s="16"/>
      <c r="H9" s="16"/>
      <c r="I9" s="16"/>
      <c r="J9" s="16"/>
    </row>
    <row r="10" spans="1:10" s="16" customFormat="1" ht="30" customHeight="1">
      <c r="A10" s="39"/>
      <c r="B10" s="1224" t="s">
        <v>50</v>
      </c>
      <c r="C10" s="1224"/>
      <c r="D10" s="1224" t="s">
        <v>209</v>
      </c>
      <c r="E10" s="1224"/>
      <c r="F10" s="1224" t="s">
        <v>190</v>
      </c>
      <c r="G10" s="1267"/>
      <c r="H10" s="1295" t="s">
        <v>269</v>
      </c>
      <c r="I10" s="1224"/>
      <c r="J10" s="103" t="s">
        <v>12</v>
      </c>
    </row>
    <row r="11" spans="1:10" s="16" customFormat="1" ht="17.25" customHeight="1">
      <c r="A11" s="39">
        <v>1</v>
      </c>
      <c r="B11" s="1224"/>
      <c r="C11" s="1224"/>
      <c r="D11" s="1270"/>
      <c r="E11" s="1204"/>
      <c r="F11" s="1224"/>
      <c r="G11" s="1267"/>
      <c r="H11" s="1283"/>
      <c r="I11" s="1283"/>
      <c r="J11" s="54"/>
    </row>
    <row r="12" spans="1:10" s="16" customFormat="1" ht="17.25" customHeight="1">
      <c r="A12" s="39">
        <v>2</v>
      </c>
      <c r="B12" s="1224"/>
      <c r="C12" s="1224"/>
      <c r="D12" s="1270"/>
      <c r="E12" s="1204"/>
      <c r="F12" s="1224"/>
      <c r="G12" s="1267"/>
      <c r="H12" s="1283"/>
      <c r="I12" s="1283"/>
      <c r="J12" s="54"/>
    </row>
    <row r="13" spans="1:10" s="16" customFormat="1" ht="17.25" customHeight="1">
      <c r="A13" s="39">
        <v>3</v>
      </c>
      <c r="B13" s="1267"/>
      <c r="C13" s="1273"/>
      <c r="D13" s="1274"/>
      <c r="E13" s="1275"/>
      <c r="F13" s="1267"/>
      <c r="G13" s="1276"/>
      <c r="H13" s="1283"/>
      <c r="I13" s="1283"/>
      <c r="J13" s="54"/>
    </row>
    <row r="14" spans="1:10" s="16" customFormat="1" ht="17.25" customHeight="1">
      <c r="A14" s="39">
        <v>4</v>
      </c>
      <c r="B14" s="1267"/>
      <c r="C14" s="1273"/>
      <c r="D14" s="1274"/>
      <c r="E14" s="1275"/>
      <c r="F14" s="1267"/>
      <c r="G14" s="1276"/>
      <c r="H14" s="1283"/>
      <c r="I14" s="1283"/>
      <c r="J14" s="54"/>
    </row>
    <row r="15" spans="1:10" s="16" customFormat="1" ht="17.25" customHeight="1">
      <c r="A15" s="39">
        <v>5</v>
      </c>
      <c r="B15" s="1267"/>
      <c r="C15" s="1273"/>
      <c r="D15" s="1274"/>
      <c r="E15" s="1275"/>
      <c r="F15" s="1267"/>
      <c r="G15" s="1276"/>
      <c r="H15" s="1283"/>
      <c r="I15" s="1283"/>
      <c r="J15" s="54"/>
    </row>
    <row r="16" spans="1:10" s="16" customFormat="1" ht="17.25" customHeight="1">
      <c r="A16" s="39">
        <v>6</v>
      </c>
      <c r="B16" s="1267"/>
      <c r="C16" s="1273"/>
      <c r="D16" s="1274"/>
      <c r="E16" s="1275"/>
      <c r="F16" s="1267"/>
      <c r="G16" s="1276"/>
      <c r="H16" s="1283"/>
      <c r="I16" s="1283"/>
      <c r="J16" s="57"/>
    </row>
    <row r="17" spans="1:10" s="16" customFormat="1" ht="17.25" customHeight="1">
      <c r="A17" s="39">
        <v>7</v>
      </c>
      <c r="B17" s="1224"/>
      <c r="C17" s="1224"/>
      <c r="D17" s="1224"/>
      <c r="E17" s="1224"/>
      <c r="F17" s="1224"/>
      <c r="G17" s="1267"/>
      <c r="H17" s="1224"/>
      <c r="I17" s="1224"/>
      <c r="J17" s="57"/>
    </row>
    <row r="18" spans="1:10" s="16" customFormat="1" ht="17.25" customHeight="1">
      <c r="A18" s="39">
        <v>8</v>
      </c>
      <c r="B18" s="1224"/>
      <c r="C18" s="1224"/>
      <c r="D18" s="1224"/>
      <c r="E18" s="1224"/>
      <c r="F18" s="1224"/>
      <c r="G18" s="1267"/>
      <c r="H18" s="1224"/>
      <c r="I18" s="1224"/>
      <c r="J18" s="57"/>
    </row>
    <row r="19" spans="1:10" s="16" customFormat="1" ht="17.25" customHeight="1">
      <c r="A19" s="39">
        <v>9</v>
      </c>
      <c r="B19" s="1224"/>
      <c r="C19" s="1224"/>
      <c r="D19" s="1224"/>
      <c r="E19" s="1224"/>
      <c r="F19" s="1224"/>
      <c r="G19" s="1267"/>
      <c r="H19" s="1224"/>
      <c r="I19" s="1224"/>
      <c r="J19" s="57"/>
    </row>
    <row r="20" spans="1:10" s="16" customFormat="1" ht="17.25" customHeight="1">
      <c r="A20" s="39">
        <v>10</v>
      </c>
      <c r="B20" s="1224"/>
      <c r="C20" s="1224"/>
      <c r="D20" s="1224"/>
      <c r="E20" s="1224"/>
      <c r="F20" s="1224"/>
      <c r="G20" s="1267"/>
      <c r="H20" s="1224"/>
      <c r="I20" s="1224"/>
      <c r="J20" s="57"/>
    </row>
    <row r="21" spans="1:10" s="16" customFormat="1" ht="17.25" customHeight="1">
      <c r="A21" s="39">
        <v>11</v>
      </c>
      <c r="B21" s="1267"/>
      <c r="C21" s="1273"/>
      <c r="D21" s="1274"/>
      <c r="E21" s="1275"/>
      <c r="F21" s="1224"/>
      <c r="G21" s="1267"/>
      <c r="H21" s="1283"/>
      <c r="I21" s="1283"/>
      <c r="J21" s="54"/>
    </row>
    <row r="22" spans="1:10" s="16" customFormat="1" ht="17.25" customHeight="1">
      <c r="A22" s="39">
        <v>12</v>
      </c>
      <c r="B22" s="1224"/>
      <c r="C22" s="1224"/>
      <c r="D22" s="1270"/>
      <c r="E22" s="1204"/>
      <c r="F22" s="1224"/>
      <c r="G22" s="1267"/>
      <c r="H22" s="1283"/>
      <c r="I22" s="1283"/>
      <c r="J22" s="54"/>
    </row>
    <row r="23" spans="1:10" s="16" customFormat="1" ht="17.25" customHeight="1">
      <c r="A23" s="39">
        <v>13</v>
      </c>
      <c r="B23" s="1267"/>
      <c r="C23" s="1273"/>
      <c r="D23" s="1274"/>
      <c r="E23" s="1275"/>
      <c r="F23" s="1267"/>
      <c r="G23" s="1276"/>
      <c r="H23" s="1283"/>
      <c r="I23" s="1283"/>
      <c r="J23" s="54"/>
    </row>
    <row r="24" spans="1:10" s="16" customFormat="1" ht="17.25" customHeight="1">
      <c r="A24" s="39">
        <v>14</v>
      </c>
      <c r="B24" s="1224"/>
      <c r="C24" s="1224"/>
      <c r="D24" s="1270"/>
      <c r="E24" s="1204"/>
      <c r="F24" s="1224"/>
      <c r="G24" s="1267"/>
      <c r="H24" s="1283"/>
      <c r="I24" s="1283"/>
      <c r="J24" s="54"/>
    </row>
    <row r="25" spans="1:10" s="16" customFormat="1" ht="17.25" customHeight="1">
      <c r="A25" s="39">
        <v>15</v>
      </c>
      <c r="B25" s="1224"/>
      <c r="C25" s="1224"/>
      <c r="D25" s="1274"/>
      <c r="E25" s="1273"/>
      <c r="F25" s="1224"/>
      <c r="G25" s="1267"/>
      <c r="H25" s="1283"/>
      <c r="I25" s="1283"/>
      <c r="J25" s="57"/>
    </row>
    <row r="26" spans="1:10" s="16" customFormat="1" ht="17.25" customHeight="1">
      <c r="A26" s="39">
        <v>16</v>
      </c>
      <c r="B26" s="1224"/>
      <c r="C26" s="1224"/>
      <c r="D26" s="1283"/>
      <c r="E26" s="1224"/>
      <c r="F26" s="1224"/>
      <c r="G26" s="1267"/>
      <c r="H26" s="1283"/>
      <c r="I26" s="1283"/>
      <c r="J26" s="57"/>
    </row>
    <row r="27" spans="1:10" s="16" customFormat="1" ht="17.25" customHeight="1">
      <c r="A27" s="39">
        <v>17</v>
      </c>
      <c r="B27" s="1224"/>
      <c r="C27" s="1224"/>
      <c r="D27" s="1224"/>
      <c r="E27" s="1224"/>
      <c r="F27" s="1224"/>
      <c r="G27" s="1267"/>
      <c r="H27" s="1283"/>
      <c r="I27" s="1283"/>
      <c r="J27" s="57"/>
    </row>
    <row r="28" spans="1:10" s="16" customFormat="1" ht="17.25" customHeight="1">
      <c r="A28" s="39">
        <v>18</v>
      </c>
      <c r="B28" s="1224"/>
      <c r="C28" s="1224"/>
      <c r="D28" s="1224"/>
      <c r="E28" s="1224"/>
      <c r="F28" s="1224"/>
      <c r="G28" s="1267"/>
      <c r="H28" s="1283"/>
      <c r="I28" s="1283"/>
      <c r="J28" s="57"/>
    </row>
    <row r="29" spans="1:10" s="16" customFormat="1" ht="17.25" customHeight="1">
      <c r="A29" s="39">
        <v>19</v>
      </c>
      <c r="B29" s="1224"/>
      <c r="C29" s="1224"/>
      <c r="D29" s="1224"/>
      <c r="E29" s="1224"/>
      <c r="F29" s="1224"/>
      <c r="G29" s="1267"/>
      <c r="H29" s="1283"/>
      <c r="I29" s="1283"/>
      <c r="J29" s="57"/>
    </row>
    <row r="30" spans="1:10" s="16" customFormat="1" ht="17.25" customHeight="1">
      <c r="A30" s="39">
        <v>20</v>
      </c>
      <c r="B30" s="1224"/>
      <c r="C30" s="1224"/>
      <c r="D30" s="1224"/>
      <c r="E30" s="1224"/>
      <c r="F30" s="1224"/>
      <c r="G30" s="1267"/>
      <c r="H30" s="1283"/>
      <c r="I30" s="1283"/>
      <c r="J30" s="57"/>
    </row>
    <row r="31" spans="1:10" s="16" customFormat="1" ht="17.25" customHeight="1">
      <c r="A31" s="39">
        <v>21</v>
      </c>
      <c r="B31" s="1224"/>
      <c r="C31" s="1224"/>
      <c r="D31" s="1284"/>
      <c r="E31" s="1285"/>
      <c r="F31" s="1224"/>
      <c r="G31" s="1267"/>
      <c r="H31" s="1283"/>
      <c r="I31" s="1283"/>
      <c r="J31" s="54"/>
    </row>
    <row r="32" spans="1:10" s="16" customFormat="1" ht="17.25" customHeight="1">
      <c r="A32" s="39">
        <v>22</v>
      </c>
      <c r="B32" s="1224"/>
      <c r="C32" s="1224"/>
      <c r="D32" s="1284"/>
      <c r="E32" s="1285"/>
      <c r="F32" s="1224"/>
      <c r="G32" s="1267"/>
      <c r="H32" s="1283"/>
      <c r="I32" s="1283"/>
      <c r="J32" s="54"/>
    </row>
    <row r="33" spans="1:10" s="16" customFormat="1" ht="17.25" customHeight="1">
      <c r="A33" s="39">
        <v>23</v>
      </c>
      <c r="B33" s="1224"/>
      <c r="C33" s="1224"/>
      <c r="D33" s="1284"/>
      <c r="E33" s="1285"/>
      <c r="F33" s="1224"/>
      <c r="G33" s="1267"/>
      <c r="H33" s="1283"/>
      <c r="I33" s="1283"/>
      <c r="J33" s="54"/>
    </row>
    <row r="34" spans="1:10" s="16" customFormat="1" ht="17.25" customHeight="1">
      <c r="A34" s="39">
        <v>24</v>
      </c>
      <c r="B34" s="1224"/>
      <c r="C34" s="1224"/>
      <c r="D34" s="1284"/>
      <c r="E34" s="1285"/>
      <c r="F34" s="1224"/>
      <c r="G34" s="1267"/>
      <c r="H34" s="1283"/>
      <c r="I34" s="1283"/>
      <c r="J34" s="57"/>
    </row>
    <row r="35" spans="1:10" s="16" customFormat="1" ht="17.25" customHeight="1">
      <c r="A35" s="39">
        <v>25</v>
      </c>
      <c r="B35" s="1224"/>
      <c r="C35" s="1224"/>
      <c r="D35" s="1284"/>
      <c r="E35" s="1285"/>
      <c r="F35" s="1224"/>
      <c r="G35" s="1267"/>
      <c r="H35" s="1283"/>
      <c r="I35" s="1283"/>
      <c r="J35" s="57"/>
    </row>
    <row r="36" spans="1:10" s="16" customFormat="1" ht="17.25" customHeight="1">
      <c r="A36" s="39">
        <v>26</v>
      </c>
      <c r="B36" s="1224"/>
      <c r="C36" s="1224"/>
      <c r="D36" s="1224"/>
      <c r="E36" s="1224"/>
      <c r="F36" s="1224"/>
      <c r="G36" s="1267"/>
      <c r="H36" s="1283"/>
      <c r="I36" s="1283"/>
      <c r="J36" s="57"/>
    </row>
    <row r="37" spans="1:10" s="16" customFormat="1" ht="17.25" customHeight="1">
      <c r="A37" s="39">
        <v>27</v>
      </c>
      <c r="B37" s="1224"/>
      <c r="C37" s="1224"/>
      <c r="D37" s="1224"/>
      <c r="E37" s="1224"/>
      <c r="F37" s="1224"/>
      <c r="G37" s="1267"/>
      <c r="H37" s="1283"/>
      <c r="I37" s="1283"/>
      <c r="J37" s="57"/>
    </row>
    <row r="38" spans="1:10" s="16" customFormat="1" ht="17.25" customHeight="1">
      <c r="A38" s="39">
        <v>28</v>
      </c>
      <c r="B38" s="1224"/>
      <c r="C38" s="1224"/>
      <c r="D38" s="1224"/>
      <c r="E38" s="1224"/>
      <c r="F38" s="1224"/>
      <c r="G38" s="1267"/>
      <c r="H38" s="1283"/>
      <c r="I38" s="1283"/>
      <c r="J38" s="57"/>
    </row>
    <row r="39" spans="1:10" s="16" customFormat="1" ht="17.25" customHeight="1">
      <c r="A39" s="39">
        <v>29</v>
      </c>
      <c r="B39" s="1224"/>
      <c r="C39" s="1224"/>
      <c r="D39" s="1224"/>
      <c r="E39" s="1224"/>
      <c r="F39" s="1224"/>
      <c r="G39" s="1267"/>
      <c r="H39" s="1283"/>
      <c r="I39" s="1283"/>
      <c r="J39" s="57"/>
    </row>
    <row r="40" spans="1:10" s="16" customFormat="1" ht="17.25" customHeight="1">
      <c r="A40" s="39">
        <v>30</v>
      </c>
      <c r="B40" s="1224"/>
      <c r="C40" s="1224"/>
      <c r="D40" s="1224"/>
      <c r="E40" s="1224"/>
      <c r="F40" s="1224"/>
      <c r="G40" s="1267"/>
      <c r="H40" s="1283"/>
      <c r="I40" s="1283"/>
      <c r="J40" s="57"/>
    </row>
    <row r="41" spans="1:10" ht="20.25" customHeight="1">
      <c r="A41" s="1288" t="s">
        <v>304</v>
      </c>
      <c r="B41" s="1289"/>
      <c r="C41" s="1289"/>
      <c r="D41" s="1289"/>
      <c r="E41" s="1289"/>
      <c r="F41" s="1289"/>
      <c r="G41" s="1289"/>
      <c r="H41" s="1289"/>
      <c r="I41" s="1289"/>
      <c r="J41" s="1289"/>
    </row>
    <row r="42" spans="1:10" ht="20.25" customHeight="1">
      <c r="A42" s="1289"/>
      <c r="B42" s="1289"/>
      <c r="C42" s="1289"/>
      <c r="D42" s="1289"/>
      <c r="E42" s="1289"/>
      <c r="F42" s="1289"/>
      <c r="G42" s="1289"/>
      <c r="H42" s="1289"/>
      <c r="I42" s="1289"/>
      <c r="J42" s="1289"/>
    </row>
  </sheetData>
  <mergeCells count="139">
    <mergeCell ref="A41:J42"/>
    <mergeCell ref="B39:C39"/>
    <mergeCell ref="D39:E39"/>
    <mergeCell ref="F39:G39"/>
    <mergeCell ref="H39:I39"/>
    <mergeCell ref="B40:C40"/>
    <mergeCell ref="D40:E40"/>
    <mergeCell ref="F40:G40"/>
    <mergeCell ref="H40:I40"/>
    <mergeCell ref="B30:C30"/>
    <mergeCell ref="D30:E30"/>
    <mergeCell ref="F30:G30"/>
    <mergeCell ref="H30:I30"/>
    <mergeCell ref="B31:C31"/>
    <mergeCell ref="D31:E31"/>
    <mergeCell ref="F31:G31"/>
    <mergeCell ref="H31:I31"/>
    <mergeCell ref="B32:C32"/>
    <mergeCell ref="D32:E32"/>
    <mergeCell ref="F32:G32"/>
    <mergeCell ref="H32:I32"/>
    <mergeCell ref="B38:C38"/>
    <mergeCell ref="D38:E38"/>
    <mergeCell ref="F38:G38"/>
    <mergeCell ref="H38:I38"/>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F27:G27"/>
    <mergeCell ref="H27:I27"/>
    <mergeCell ref="B28:C28"/>
    <mergeCell ref="D28:E28"/>
    <mergeCell ref="F28:G28"/>
    <mergeCell ref="H28:I28"/>
    <mergeCell ref="B29:C29"/>
    <mergeCell ref="D29:E29"/>
    <mergeCell ref="F29:G29"/>
    <mergeCell ref="H29:I29"/>
    <mergeCell ref="B27:C27"/>
    <mergeCell ref="D27:E27"/>
    <mergeCell ref="B24:C24"/>
    <mergeCell ref="D24:E24"/>
    <mergeCell ref="F24:G24"/>
    <mergeCell ref="H24:I24"/>
    <mergeCell ref="B25:C25"/>
    <mergeCell ref="D25:E25"/>
    <mergeCell ref="F25:G25"/>
    <mergeCell ref="H25:I25"/>
    <mergeCell ref="B26:C26"/>
    <mergeCell ref="D26:E26"/>
    <mergeCell ref="F26:G26"/>
    <mergeCell ref="H26:I26"/>
    <mergeCell ref="B21:C21"/>
    <mergeCell ref="D21:E21"/>
    <mergeCell ref="F21:G21"/>
    <mergeCell ref="H21:I21"/>
    <mergeCell ref="B22:C22"/>
    <mergeCell ref="D22:E22"/>
    <mergeCell ref="F22:G22"/>
    <mergeCell ref="H22:I22"/>
    <mergeCell ref="B23:C23"/>
    <mergeCell ref="D23:E23"/>
    <mergeCell ref="F23:G23"/>
    <mergeCell ref="H23:I23"/>
    <mergeCell ref="B18:C18"/>
    <mergeCell ref="D18:E18"/>
    <mergeCell ref="F18:G18"/>
    <mergeCell ref="H18:I18"/>
    <mergeCell ref="B19:C19"/>
    <mergeCell ref="D19:E19"/>
    <mergeCell ref="F19:G19"/>
    <mergeCell ref="H19:I19"/>
    <mergeCell ref="B20:C20"/>
    <mergeCell ref="D20:E20"/>
    <mergeCell ref="F20:G20"/>
    <mergeCell ref="H20:I20"/>
    <mergeCell ref="B15:C15"/>
    <mergeCell ref="D15:E15"/>
    <mergeCell ref="F15:G15"/>
    <mergeCell ref="H15:I15"/>
    <mergeCell ref="B16:C16"/>
    <mergeCell ref="D16:E16"/>
    <mergeCell ref="F16:G16"/>
    <mergeCell ref="H16:I16"/>
    <mergeCell ref="B17:C17"/>
    <mergeCell ref="D17:E17"/>
    <mergeCell ref="F17:G17"/>
    <mergeCell ref="H17:I17"/>
    <mergeCell ref="B12:C12"/>
    <mergeCell ref="D12:E12"/>
    <mergeCell ref="F12:G12"/>
    <mergeCell ref="H12:I12"/>
    <mergeCell ref="B13:C13"/>
    <mergeCell ref="D13:E13"/>
    <mergeCell ref="F13:G13"/>
    <mergeCell ref="H13:I13"/>
    <mergeCell ref="B14:C14"/>
    <mergeCell ref="D14:E14"/>
    <mergeCell ref="F14:G14"/>
    <mergeCell ref="H14:I14"/>
    <mergeCell ref="A7:C7"/>
    <mergeCell ref="D7:E7"/>
    <mergeCell ref="B10:C10"/>
    <mergeCell ref="D10:E10"/>
    <mergeCell ref="F10:G10"/>
    <mergeCell ref="H10:I10"/>
    <mergeCell ref="B11:C11"/>
    <mergeCell ref="D11:E11"/>
    <mergeCell ref="F11:G11"/>
    <mergeCell ref="H11:I11"/>
    <mergeCell ref="G5:H7"/>
    <mergeCell ref="I5:J7"/>
    <mergeCell ref="G1:J1"/>
    <mergeCell ref="A2:J2"/>
    <mergeCell ref="A3:C3"/>
    <mergeCell ref="D3:E3"/>
    <mergeCell ref="A4:C4"/>
    <mergeCell ref="D4:E4"/>
    <mergeCell ref="A5:C5"/>
    <mergeCell ref="D5:E5"/>
    <mergeCell ref="A6:C6"/>
    <mergeCell ref="D6:E6"/>
  </mergeCells>
  <phoneticPr fontId="5"/>
  <pageMargins left="0.7" right="0.7" top="0.75" bottom="0.75" header="0.3" footer="0.3"/>
  <pageSetup paperSize="9" scale="9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I42"/>
  <sheetViews>
    <sheetView showGridLines="0" view="pageBreakPreview" topLeftCell="A38" zoomScale="110" zoomScaleSheetLayoutView="110" workbookViewId="0">
      <selection activeCell="A2" sqref="A2:I2"/>
    </sheetView>
  </sheetViews>
  <sheetFormatPr defaultRowHeight="13"/>
  <cols>
    <col min="1" max="1" width="5.1796875" style="3" customWidth="1"/>
    <col min="2" max="9" width="10.453125" style="3" customWidth="1"/>
    <col min="10" max="256" width="9" style="3" customWidth="1"/>
    <col min="257" max="257" width="5.1796875" style="3" customWidth="1"/>
    <col min="258" max="265" width="10.453125" style="3" customWidth="1"/>
    <col min="266" max="512" width="9" style="3" customWidth="1"/>
    <col min="513" max="513" width="5.1796875" style="3" customWidth="1"/>
    <col min="514" max="521" width="10.453125" style="3" customWidth="1"/>
    <col min="522" max="768" width="9" style="3" customWidth="1"/>
    <col min="769" max="769" width="5.1796875" style="3" customWidth="1"/>
    <col min="770" max="777" width="10.453125" style="3" customWidth="1"/>
    <col min="778" max="1024" width="9" style="3" customWidth="1"/>
    <col min="1025" max="1025" width="5.1796875" style="3" customWidth="1"/>
    <col min="1026" max="1033" width="10.453125" style="3" customWidth="1"/>
    <col min="1034" max="1280" width="9" style="3" customWidth="1"/>
    <col min="1281" max="1281" width="5.1796875" style="3" customWidth="1"/>
    <col min="1282" max="1289" width="10.453125" style="3" customWidth="1"/>
    <col min="1290" max="1536" width="9" style="3" customWidth="1"/>
    <col min="1537" max="1537" width="5.1796875" style="3" customWidth="1"/>
    <col min="1538" max="1545" width="10.453125" style="3" customWidth="1"/>
    <col min="1546" max="1792" width="9" style="3" customWidth="1"/>
    <col min="1793" max="1793" width="5.1796875" style="3" customWidth="1"/>
    <col min="1794" max="1801" width="10.453125" style="3" customWidth="1"/>
    <col min="1802" max="2048" width="9" style="3" customWidth="1"/>
    <col min="2049" max="2049" width="5.1796875" style="3" customWidth="1"/>
    <col min="2050" max="2057" width="10.453125" style="3" customWidth="1"/>
    <col min="2058" max="2304" width="9" style="3" customWidth="1"/>
    <col min="2305" max="2305" width="5.1796875" style="3" customWidth="1"/>
    <col min="2306" max="2313" width="10.453125" style="3" customWidth="1"/>
    <col min="2314" max="2560" width="9" style="3" customWidth="1"/>
    <col min="2561" max="2561" width="5.1796875" style="3" customWidth="1"/>
    <col min="2562" max="2569" width="10.453125" style="3" customWidth="1"/>
    <col min="2570" max="2816" width="9" style="3" customWidth="1"/>
    <col min="2817" max="2817" width="5.1796875" style="3" customWidth="1"/>
    <col min="2818" max="2825" width="10.453125" style="3" customWidth="1"/>
    <col min="2826" max="3072" width="9" style="3" customWidth="1"/>
    <col min="3073" max="3073" width="5.1796875" style="3" customWidth="1"/>
    <col min="3074" max="3081" width="10.453125" style="3" customWidth="1"/>
    <col min="3082" max="3328" width="9" style="3" customWidth="1"/>
    <col min="3329" max="3329" width="5.1796875" style="3" customWidth="1"/>
    <col min="3330" max="3337" width="10.453125" style="3" customWidth="1"/>
    <col min="3338" max="3584" width="9" style="3" customWidth="1"/>
    <col min="3585" max="3585" width="5.1796875" style="3" customWidth="1"/>
    <col min="3586" max="3593" width="10.453125" style="3" customWidth="1"/>
    <col min="3594" max="3840" width="9" style="3" customWidth="1"/>
    <col min="3841" max="3841" width="5.1796875" style="3" customWidth="1"/>
    <col min="3842" max="3849" width="10.453125" style="3" customWidth="1"/>
    <col min="3850" max="4096" width="9" style="3" customWidth="1"/>
    <col min="4097" max="4097" width="5.1796875" style="3" customWidth="1"/>
    <col min="4098" max="4105" width="10.453125" style="3" customWidth="1"/>
    <col min="4106" max="4352" width="9" style="3" customWidth="1"/>
    <col min="4353" max="4353" width="5.1796875" style="3" customWidth="1"/>
    <col min="4354" max="4361" width="10.453125" style="3" customWidth="1"/>
    <col min="4362" max="4608" width="9" style="3" customWidth="1"/>
    <col min="4609" max="4609" width="5.1796875" style="3" customWidth="1"/>
    <col min="4610" max="4617" width="10.453125" style="3" customWidth="1"/>
    <col min="4618" max="4864" width="9" style="3" customWidth="1"/>
    <col min="4865" max="4865" width="5.1796875" style="3" customWidth="1"/>
    <col min="4866" max="4873" width="10.453125" style="3" customWidth="1"/>
    <col min="4874" max="5120" width="9" style="3" customWidth="1"/>
    <col min="5121" max="5121" width="5.1796875" style="3" customWidth="1"/>
    <col min="5122" max="5129" width="10.453125" style="3" customWidth="1"/>
    <col min="5130" max="5376" width="9" style="3" customWidth="1"/>
    <col min="5377" max="5377" width="5.1796875" style="3" customWidth="1"/>
    <col min="5378" max="5385" width="10.453125" style="3" customWidth="1"/>
    <col min="5386" max="5632" width="9" style="3" customWidth="1"/>
    <col min="5633" max="5633" width="5.1796875" style="3" customWidth="1"/>
    <col min="5634" max="5641" width="10.453125" style="3" customWidth="1"/>
    <col min="5642" max="5888" width="9" style="3" customWidth="1"/>
    <col min="5889" max="5889" width="5.1796875" style="3" customWidth="1"/>
    <col min="5890" max="5897" width="10.453125" style="3" customWidth="1"/>
    <col min="5898" max="6144" width="9" style="3" customWidth="1"/>
    <col min="6145" max="6145" width="5.1796875" style="3" customWidth="1"/>
    <col min="6146" max="6153" width="10.453125" style="3" customWidth="1"/>
    <col min="6154" max="6400" width="9" style="3" customWidth="1"/>
    <col min="6401" max="6401" width="5.1796875" style="3" customWidth="1"/>
    <col min="6402" max="6409" width="10.453125" style="3" customWidth="1"/>
    <col min="6410" max="6656" width="9" style="3" customWidth="1"/>
    <col min="6657" max="6657" width="5.1796875" style="3" customWidth="1"/>
    <col min="6658" max="6665" width="10.453125" style="3" customWidth="1"/>
    <col min="6666" max="6912" width="9" style="3" customWidth="1"/>
    <col min="6913" max="6913" width="5.1796875" style="3" customWidth="1"/>
    <col min="6914" max="6921" width="10.453125" style="3" customWidth="1"/>
    <col min="6922" max="7168" width="9" style="3" customWidth="1"/>
    <col min="7169" max="7169" width="5.1796875" style="3" customWidth="1"/>
    <col min="7170" max="7177" width="10.453125" style="3" customWidth="1"/>
    <col min="7178" max="7424" width="9" style="3" customWidth="1"/>
    <col min="7425" max="7425" width="5.1796875" style="3" customWidth="1"/>
    <col min="7426" max="7433" width="10.453125" style="3" customWidth="1"/>
    <col min="7434" max="7680" width="9" style="3" customWidth="1"/>
    <col min="7681" max="7681" width="5.1796875" style="3" customWidth="1"/>
    <col min="7682" max="7689" width="10.453125" style="3" customWidth="1"/>
    <col min="7690" max="7936" width="9" style="3" customWidth="1"/>
    <col min="7937" max="7937" width="5.1796875" style="3" customWidth="1"/>
    <col min="7938" max="7945" width="10.453125" style="3" customWidth="1"/>
    <col min="7946" max="8192" width="9" style="3" customWidth="1"/>
    <col min="8193" max="8193" width="5.1796875" style="3" customWidth="1"/>
    <col min="8194" max="8201" width="10.453125" style="3" customWidth="1"/>
    <col min="8202" max="8448" width="9" style="3" customWidth="1"/>
    <col min="8449" max="8449" width="5.1796875" style="3" customWidth="1"/>
    <col min="8450" max="8457" width="10.453125" style="3" customWidth="1"/>
    <col min="8458" max="8704" width="9" style="3" customWidth="1"/>
    <col min="8705" max="8705" width="5.1796875" style="3" customWidth="1"/>
    <col min="8706" max="8713" width="10.453125" style="3" customWidth="1"/>
    <col min="8714" max="8960" width="9" style="3" customWidth="1"/>
    <col min="8961" max="8961" width="5.1796875" style="3" customWidth="1"/>
    <col min="8962" max="8969" width="10.453125" style="3" customWidth="1"/>
    <col min="8970" max="9216" width="9" style="3" customWidth="1"/>
    <col min="9217" max="9217" width="5.1796875" style="3" customWidth="1"/>
    <col min="9218" max="9225" width="10.453125" style="3" customWidth="1"/>
    <col min="9226" max="9472" width="9" style="3" customWidth="1"/>
    <col min="9473" max="9473" width="5.1796875" style="3" customWidth="1"/>
    <col min="9474" max="9481" width="10.453125" style="3" customWidth="1"/>
    <col min="9482" max="9728" width="9" style="3" customWidth="1"/>
    <col min="9729" max="9729" width="5.1796875" style="3" customWidth="1"/>
    <col min="9730" max="9737" width="10.453125" style="3" customWidth="1"/>
    <col min="9738" max="9984" width="9" style="3" customWidth="1"/>
    <col min="9985" max="9985" width="5.1796875" style="3" customWidth="1"/>
    <col min="9986" max="9993" width="10.453125" style="3" customWidth="1"/>
    <col min="9994" max="10240" width="9" style="3" customWidth="1"/>
    <col min="10241" max="10241" width="5.1796875" style="3" customWidth="1"/>
    <col min="10242" max="10249" width="10.453125" style="3" customWidth="1"/>
    <col min="10250" max="10496" width="9" style="3" customWidth="1"/>
    <col min="10497" max="10497" width="5.1796875" style="3" customWidth="1"/>
    <col min="10498" max="10505" width="10.453125" style="3" customWidth="1"/>
    <col min="10506" max="10752" width="9" style="3" customWidth="1"/>
    <col min="10753" max="10753" width="5.1796875" style="3" customWidth="1"/>
    <col min="10754" max="10761" width="10.453125" style="3" customWidth="1"/>
    <col min="10762" max="11008" width="9" style="3" customWidth="1"/>
    <col min="11009" max="11009" width="5.1796875" style="3" customWidth="1"/>
    <col min="11010" max="11017" width="10.453125" style="3" customWidth="1"/>
    <col min="11018" max="11264" width="9" style="3" customWidth="1"/>
    <col min="11265" max="11265" width="5.1796875" style="3" customWidth="1"/>
    <col min="11266" max="11273" width="10.453125" style="3" customWidth="1"/>
    <col min="11274" max="11520" width="9" style="3" customWidth="1"/>
    <col min="11521" max="11521" width="5.1796875" style="3" customWidth="1"/>
    <col min="11522" max="11529" width="10.453125" style="3" customWidth="1"/>
    <col min="11530" max="11776" width="9" style="3" customWidth="1"/>
    <col min="11777" max="11777" width="5.1796875" style="3" customWidth="1"/>
    <col min="11778" max="11785" width="10.453125" style="3" customWidth="1"/>
    <col min="11786" max="12032" width="9" style="3" customWidth="1"/>
    <col min="12033" max="12033" width="5.1796875" style="3" customWidth="1"/>
    <col min="12034" max="12041" width="10.453125" style="3" customWidth="1"/>
    <col min="12042" max="12288" width="9" style="3" customWidth="1"/>
    <col min="12289" max="12289" width="5.1796875" style="3" customWidth="1"/>
    <col min="12290" max="12297" width="10.453125" style="3" customWidth="1"/>
    <col min="12298" max="12544" width="9" style="3" customWidth="1"/>
    <col min="12545" max="12545" width="5.1796875" style="3" customWidth="1"/>
    <col min="12546" max="12553" width="10.453125" style="3" customWidth="1"/>
    <col min="12554" max="12800" width="9" style="3" customWidth="1"/>
    <col min="12801" max="12801" width="5.1796875" style="3" customWidth="1"/>
    <col min="12802" max="12809" width="10.453125" style="3" customWidth="1"/>
    <col min="12810" max="13056" width="9" style="3" customWidth="1"/>
    <col min="13057" max="13057" width="5.1796875" style="3" customWidth="1"/>
    <col min="13058" max="13065" width="10.453125" style="3" customWidth="1"/>
    <col min="13066" max="13312" width="9" style="3" customWidth="1"/>
    <col min="13313" max="13313" width="5.1796875" style="3" customWidth="1"/>
    <col min="13314" max="13321" width="10.453125" style="3" customWidth="1"/>
    <col min="13322" max="13568" width="9" style="3" customWidth="1"/>
    <col min="13569" max="13569" width="5.1796875" style="3" customWidth="1"/>
    <col min="13570" max="13577" width="10.453125" style="3" customWidth="1"/>
    <col min="13578" max="13824" width="9" style="3" customWidth="1"/>
    <col min="13825" max="13825" width="5.1796875" style="3" customWidth="1"/>
    <col min="13826" max="13833" width="10.453125" style="3" customWidth="1"/>
    <col min="13834" max="14080" width="9" style="3" customWidth="1"/>
    <col min="14081" max="14081" width="5.1796875" style="3" customWidth="1"/>
    <col min="14082" max="14089" width="10.453125" style="3" customWidth="1"/>
    <col min="14090" max="14336" width="9" style="3" customWidth="1"/>
    <col min="14337" max="14337" width="5.1796875" style="3" customWidth="1"/>
    <col min="14338" max="14345" width="10.453125" style="3" customWidth="1"/>
    <col min="14346" max="14592" width="9" style="3" customWidth="1"/>
    <col min="14593" max="14593" width="5.1796875" style="3" customWidth="1"/>
    <col min="14594" max="14601" width="10.453125" style="3" customWidth="1"/>
    <col min="14602" max="14848" width="9" style="3" customWidth="1"/>
    <col min="14849" max="14849" width="5.1796875" style="3" customWidth="1"/>
    <col min="14850" max="14857" width="10.453125" style="3" customWidth="1"/>
    <col min="14858" max="15104" width="9" style="3" customWidth="1"/>
    <col min="15105" max="15105" width="5.1796875" style="3" customWidth="1"/>
    <col min="15106" max="15113" width="10.453125" style="3" customWidth="1"/>
    <col min="15114" max="15360" width="9" style="3" customWidth="1"/>
    <col min="15361" max="15361" width="5.1796875" style="3" customWidth="1"/>
    <col min="15362" max="15369" width="10.453125" style="3" customWidth="1"/>
    <col min="15370" max="15616" width="9" style="3" customWidth="1"/>
    <col min="15617" max="15617" width="5.1796875" style="3" customWidth="1"/>
    <col min="15618" max="15625" width="10.453125" style="3" customWidth="1"/>
    <col min="15626" max="15872" width="9" style="3" customWidth="1"/>
    <col min="15873" max="15873" width="5.1796875" style="3" customWidth="1"/>
    <col min="15874" max="15881" width="10.453125" style="3" customWidth="1"/>
    <col min="15882" max="16128" width="9" style="3" customWidth="1"/>
    <col min="16129" max="16129" width="5.1796875" style="3" customWidth="1"/>
    <col min="16130" max="16137" width="10.453125" style="3" customWidth="1"/>
    <col min="16138" max="16384" width="9" style="3" customWidth="1"/>
  </cols>
  <sheetData>
    <row r="1" spans="1:9" ht="27.75" customHeight="1">
      <c r="A1" s="34" t="s">
        <v>596</v>
      </c>
      <c r="B1" s="34"/>
      <c r="C1" s="34"/>
      <c r="D1" s="45"/>
      <c r="E1" s="45"/>
      <c r="F1" s="45"/>
      <c r="G1" s="1198" t="s">
        <v>165</v>
      </c>
      <c r="H1" s="1198"/>
      <c r="I1" s="1198"/>
    </row>
    <row r="2" spans="1:9" ht="84.75" customHeight="1">
      <c r="A2" s="1232" t="s">
        <v>228</v>
      </c>
      <c r="B2" s="1233"/>
      <c r="C2" s="1233"/>
      <c r="D2" s="1233"/>
      <c r="E2" s="1233"/>
      <c r="F2" s="1233"/>
      <c r="G2" s="1233"/>
      <c r="H2" s="1233"/>
      <c r="I2" s="1233"/>
    </row>
    <row r="3" spans="1:9" ht="15.75" customHeight="1">
      <c r="A3" s="1198"/>
      <c r="B3" s="1198"/>
      <c r="C3" s="1198"/>
      <c r="D3" s="1198"/>
      <c r="E3" s="1198"/>
      <c r="H3" s="45"/>
      <c r="I3" s="45"/>
    </row>
    <row r="4" spans="1:9" ht="15.75" customHeight="1">
      <c r="A4" s="1263"/>
      <c r="B4" s="1263"/>
      <c r="C4" s="1263"/>
      <c r="D4" s="1264"/>
      <c r="E4" s="1198"/>
      <c r="F4" s="33"/>
    </row>
    <row r="5" spans="1:9" ht="17.25" customHeight="1">
      <c r="A5" s="1263"/>
      <c r="B5" s="1263"/>
      <c r="C5" s="1263"/>
      <c r="D5" s="104"/>
      <c r="E5" s="2084" t="s">
        <v>308</v>
      </c>
      <c r="F5" s="2085"/>
      <c r="G5" s="2090"/>
      <c r="H5" s="2070"/>
      <c r="I5" s="105"/>
    </row>
    <row r="6" spans="1:9" ht="17.25" customHeight="1">
      <c r="A6" s="1263"/>
      <c r="B6" s="1263"/>
      <c r="C6" s="1263"/>
      <c r="D6" s="104"/>
      <c r="E6" s="2086"/>
      <c r="F6" s="2087"/>
      <c r="G6" s="2091"/>
      <c r="H6" s="2092"/>
      <c r="I6" s="105"/>
    </row>
    <row r="7" spans="1:9" ht="17.25" customHeight="1">
      <c r="A7" s="1263"/>
      <c r="B7" s="1263"/>
      <c r="C7" s="1263"/>
      <c r="D7" s="104"/>
      <c r="E7" s="2088"/>
      <c r="F7" s="2089"/>
      <c r="G7" s="2093"/>
      <c r="H7" s="2094"/>
      <c r="I7" s="105"/>
    </row>
    <row r="8" spans="1:9" ht="15.75" customHeight="1"/>
    <row r="9" spans="1:9" ht="15.75" customHeight="1">
      <c r="A9" s="16" t="s">
        <v>309</v>
      </c>
      <c r="B9" s="16"/>
      <c r="C9" s="16"/>
      <c r="D9" s="16"/>
      <c r="E9" s="16"/>
      <c r="F9" s="16"/>
      <c r="G9" s="16"/>
      <c r="H9" s="16"/>
      <c r="I9" s="16"/>
    </row>
    <row r="10" spans="1:9" s="16" customFormat="1" ht="30" customHeight="1">
      <c r="A10" s="39"/>
      <c r="B10" s="1224" t="s">
        <v>50</v>
      </c>
      <c r="C10" s="1224"/>
      <c r="D10" s="1224" t="s">
        <v>209</v>
      </c>
      <c r="E10" s="1224"/>
      <c r="F10" s="1224" t="s">
        <v>190</v>
      </c>
      <c r="G10" s="1267"/>
      <c r="H10" s="1295" t="s">
        <v>310</v>
      </c>
      <c r="I10" s="1224"/>
    </row>
    <row r="11" spans="1:9" s="16" customFormat="1" ht="17.25" customHeight="1">
      <c r="A11" s="39">
        <v>1</v>
      </c>
      <c r="B11" s="1224"/>
      <c r="C11" s="1224"/>
      <c r="D11" s="1270"/>
      <c r="E11" s="1204"/>
      <c r="F11" s="1224"/>
      <c r="G11" s="1267"/>
      <c r="H11" s="1283"/>
      <c r="I11" s="1283"/>
    </row>
    <row r="12" spans="1:9" s="16" customFormat="1" ht="17.25" customHeight="1">
      <c r="A12" s="39">
        <v>2</v>
      </c>
      <c r="B12" s="1224"/>
      <c r="C12" s="1224"/>
      <c r="D12" s="1270"/>
      <c r="E12" s="1204"/>
      <c r="F12" s="1224"/>
      <c r="G12" s="1267"/>
      <c r="H12" s="1283"/>
      <c r="I12" s="1283"/>
    </row>
    <row r="13" spans="1:9" s="16" customFormat="1" ht="17.25" customHeight="1">
      <c r="A13" s="39">
        <v>3</v>
      </c>
      <c r="B13" s="1267"/>
      <c r="C13" s="1273"/>
      <c r="D13" s="1274"/>
      <c r="E13" s="1275"/>
      <c r="F13" s="1267"/>
      <c r="G13" s="1276"/>
      <c r="H13" s="1283"/>
      <c r="I13" s="1283"/>
    </row>
    <row r="14" spans="1:9" s="16" customFormat="1" ht="17.25" customHeight="1">
      <c r="A14" s="39">
        <v>4</v>
      </c>
      <c r="B14" s="1267"/>
      <c r="C14" s="1273"/>
      <c r="D14" s="1274"/>
      <c r="E14" s="1275"/>
      <c r="F14" s="1267"/>
      <c r="G14" s="1276"/>
      <c r="H14" s="1283"/>
      <c r="I14" s="1283"/>
    </row>
    <row r="15" spans="1:9" s="16" customFormat="1" ht="17.25" customHeight="1">
      <c r="A15" s="39">
        <v>5</v>
      </c>
      <c r="B15" s="1267"/>
      <c r="C15" s="1273"/>
      <c r="D15" s="1274"/>
      <c r="E15" s="1275"/>
      <c r="F15" s="1267"/>
      <c r="G15" s="1276"/>
      <c r="H15" s="1283"/>
      <c r="I15" s="1283"/>
    </row>
    <row r="16" spans="1:9" s="16" customFormat="1" ht="17.25" customHeight="1">
      <c r="A16" s="39">
        <v>6</v>
      </c>
      <c r="B16" s="1267"/>
      <c r="C16" s="1273"/>
      <c r="D16" s="1274"/>
      <c r="E16" s="1275"/>
      <c r="F16" s="1267"/>
      <c r="G16" s="1276"/>
      <c r="H16" s="1283"/>
      <c r="I16" s="1283"/>
    </row>
    <row r="17" spans="1:9" s="16" customFormat="1" ht="17.25" customHeight="1">
      <c r="A17" s="39">
        <v>7</v>
      </c>
      <c r="B17" s="1224"/>
      <c r="C17" s="1224"/>
      <c r="D17" s="1224"/>
      <c r="E17" s="1224"/>
      <c r="F17" s="1224"/>
      <c r="G17" s="1267"/>
      <c r="H17" s="1224"/>
      <c r="I17" s="1224"/>
    </row>
    <row r="18" spans="1:9" s="16" customFormat="1" ht="17.25" customHeight="1">
      <c r="A18" s="39">
        <v>8</v>
      </c>
      <c r="B18" s="1224"/>
      <c r="C18" s="1224"/>
      <c r="D18" s="1224"/>
      <c r="E18" s="1224"/>
      <c r="F18" s="1224"/>
      <c r="G18" s="1267"/>
      <c r="H18" s="1224"/>
      <c r="I18" s="1224"/>
    </row>
    <row r="19" spans="1:9" s="16" customFormat="1" ht="17.25" customHeight="1">
      <c r="A19" s="39">
        <v>9</v>
      </c>
      <c r="B19" s="1224"/>
      <c r="C19" s="1224"/>
      <c r="D19" s="1224"/>
      <c r="E19" s="1224"/>
      <c r="F19" s="1224"/>
      <c r="G19" s="1267"/>
      <c r="H19" s="1224"/>
      <c r="I19" s="1224"/>
    </row>
    <row r="20" spans="1:9" s="16" customFormat="1" ht="17.25" customHeight="1">
      <c r="A20" s="39">
        <v>10</v>
      </c>
      <c r="B20" s="1224"/>
      <c r="C20" s="1224"/>
      <c r="D20" s="1224"/>
      <c r="E20" s="1224"/>
      <c r="F20" s="1224"/>
      <c r="G20" s="1267"/>
      <c r="H20" s="1224"/>
      <c r="I20" s="1224"/>
    </row>
    <row r="21" spans="1:9" s="16" customFormat="1" ht="17.25" customHeight="1">
      <c r="A21" s="39">
        <v>11</v>
      </c>
      <c r="B21" s="1267"/>
      <c r="C21" s="1273"/>
      <c r="D21" s="1274"/>
      <c r="E21" s="1275"/>
      <c r="F21" s="1224"/>
      <c r="G21" s="1267"/>
      <c r="H21" s="1283"/>
      <c r="I21" s="1283"/>
    </row>
    <row r="22" spans="1:9" s="16" customFormat="1" ht="17.25" customHeight="1">
      <c r="A22" s="39">
        <v>12</v>
      </c>
      <c r="B22" s="1224"/>
      <c r="C22" s="1224"/>
      <c r="D22" s="1270"/>
      <c r="E22" s="1204"/>
      <c r="F22" s="1224"/>
      <c r="G22" s="1267"/>
      <c r="H22" s="1283"/>
      <c r="I22" s="1283"/>
    </row>
    <row r="23" spans="1:9" s="16" customFormat="1" ht="17.25" customHeight="1">
      <c r="A23" s="39">
        <v>13</v>
      </c>
      <c r="B23" s="1267"/>
      <c r="C23" s="1273"/>
      <c r="D23" s="1274"/>
      <c r="E23" s="1275"/>
      <c r="F23" s="1267"/>
      <c r="G23" s="1276"/>
      <c r="H23" s="1283"/>
      <c r="I23" s="1283"/>
    </row>
    <row r="24" spans="1:9" s="16" customFormat="1" ht="17.25" customHeight="1">
      <c r="A24" s="39">
        <v>14</v>
      </c>
      <c r="B24" s="1224"/>
      <c r="C24" s="1224"/>
      <c r="D24" s="1270"/>
      <c r="E24" s="1204"/>
      <c r="F24" s="1224"/>
      <c r="G24" s="1267"/>
      <c r="H24" s="1283"/>
      <c r="I24" s="1283"/>
    </row>
    <row r="25" spans="1:9" s="16" customFormat="1" ht="17.25" customHeight="1">
      <c r="A25" s="39">
        <v>15</v>
      </c>
      <c r="B25" s="1224"/>
      <c r="C25" s="1224"/>
      <c r="D25" s="1274"/>
      <c r="E25" s="1273"/>
      <c r="F25" s="1224"/>
      <c r="G25" s="1267"/>
      <c r="H25" s="1283"/>
      <c r="I25" s="1283"/>
    </row>
    <row r="26" spans="1:9" s="16" customFormat="1" ht="17.25" customHeight="1">
      <c r="A26" s="39">
        <v>16</v>
      </c>
      <c r="B26" s="1224"/>
      <c r="C26" s="1224"/>
      <c r="D26" s="1283"/>
      <c r="E26" s="1224"/>
      <c r="F26" s="1224"/>
      <c r="G26" s="1267"/>
      <c r="H26" s="1283"/>
      <c r="I26" s="1283"/>
    </row>
    <row r="27" spans="1:9" s="16" customFormat="1" ht="17.25" customHeight="1">
      <c r="A27" s="39">
        <v>17</v>
      </c>
      <c r="B27" s="1224"/>
      <c r="C27" s="1224"/>
      <c r="D27" s="1224"/>
      <c r="E27" s="1224"/>
      <c r="F27" s="1224"/>
      <c r="G27" s="1267"/>
      <c r="H27" s="1283"/>
      <c r="I27" s="1283"/>
    </row>
    <row r="28" spans="1:9" s="16" customFormat="1" ht="17.25" customHeight="1">
      <c r="A28" s="39">
        <v>18</v>
      </c>
      <c r="B28" s="1224"/>
      <c r="C28" s="1224"/>
      <c r="D28" s="1224"/>
      <c r="E28" s="1224"/>
      <c r="F28" s="1224"/>
      <c r="G28" s="1267"/>
      <c r="H28" s="1283"/>
      <c r="I28" s="1283"/>
    </row>
    <row r="29" spans="1:9" s="16" customFormat="1" ht="17.25" customHeight="1">
      <c r="A29" s="39">
        <v>19</v>
      </c>
      <c r="B29" s="1224"/>
      <c r="C29" s="1224"/>
      <c r="D29" s="1224"/>
      <c r="E29" s="1224"/>
      <c r="F29" s="1224"/>
      <c r="G29" s="1267"/>
      <c r="H29" s="1283"/>
      <c r="I29" s="1283"/>
    </row>
    <row r="30" spans="1:9" s="16" customFormat="1" ht="17.25" customHeight="1">
      <c r="A30" s="39">
        <v>20</v>
      </c>
      <c r="B30" s="1224"/>
      <c r="C30" s="1224"/>
      <c r="D30" s="1224"/>
      <c r="E30" s="1224"/>
      <c r="F30" s="1224"/>
      <c r="G30" s="1267"/>
      <c r="H30" s="1283"/>
      <c r="I30" s="1283"/>
    </row>
    <row r="31" spans="1:9" s="16" customFormat="1" ht="17.25" customHeight="1">
      <c r="A31" s="39">
        <v>21</v>
      </c>
      <c r="B31" s="1224"/>
      <c r="C31" s="1224"/>
      <c r="D31" s="1284"/>
      <c r="E31" s="1285"/>
      <c r="F31" s="1224"/>
      <c r="G31" s="1267"/>
      <c r="H31" s="1283"/>
      <c r="I31" s="1283"/>
    </row>
    <row r="32" spans="1:9" s="16" customFormat="1" ht="17.25" customHeight="1">
      <c r="A32" s="39">
        <v>22</v>
      </c>
      <c r="B32" s="1224"/>
      <c r="C32" s="1224"/>
      <c r="D32" s="1284"/>
      <c r="E32" s="1285"/>
      <c r="F32" s="1224"/>
      <c r="G32" s="1267"/>
      <c r="H32" s="1283"/>
      <c r="I32" s="1283"/>
    </row>
    <row r="33" spans="1:9" s="16" customFormat="1" ht="17.25" customHeight="1">
      <c r="A33" s="39">
        <v>23</v>
      </c>
      <c r="B33" s="1224"/>
      <c r="C33" s="1224"/>
      <c r="D33" s="1284"/>
      <c r="E33" s="1285"/>
      <c r="F33" s="1224"/>
      <c r="G33" s="1267"/>
      <c r="H33" s="1283"/>
      <c r="I33" s="1283"/>
    </row>
    <row r="34" spans="1:9" s="16" customFormat="1" ht="17.25" customHeight="1">
      <c r="A34" s="39">
        <v>24</v>
      </c>
      <c r="B34" s="1224"/>
      <c r="C34" s="1224"/>
      <c r="D34" s="1284"/>
      <c r="E34" s="1285"/>
      <c r="F34" s="1224"/>
      <c r="G34" s="1267"/>
      <c r="H34" s="1283"/>
      <c r="I34" s="1283"/>
    </row>
    <row r="35" spans="1:9" s="16" customFormat="1" ht="17.25" customHeight="1">
      <c r="A35" s="39">
        <v>25</v>
      </c>
      <c r="B35" s="1224"/>
      <c r="C35" s="1224"/>
      <c r="D35" s="1284"/>
      <c r="E35" s="1285"/>
      <c r="F35" s="1224"/>
      <c r="G35" s="1267"/>
      <c r="H35" s="1283"/>
      <c r="I35" s="1283"/>
    </row>
    <row r="36" spans="1:9" s="16" customFormat="1" ht="17.25" customHeight="1">
      <c r="A36" s="39">
        <v>26</v>
      </c>
      <c r="B36" s="1224"/>
      <c r="C36" s="1224"/>
      <c r="D36" s="1224"/>
      <c r="E36" s="1224"/>
      <c r="F36" s="1224"/>
      <c r="G36" s="1267"/>
      <c r="H36" s="1283"/>
      <c r="I36" s="1283"/>
    </row>
    <row r="37" spans="1:9" s="16" customFormat="1" ht="17.25" customHeight="1">
      <c r="A37" s="39">
        <v>27</v>
      </c>
      <c r="B37" s="1224"/>
      <c r="C37" s="1224"/>
      <c r="D37" s="1224"/>
      <c r="E37" s="1224"/>
      <c r="F37" s="1224"/>
      <c r="G37" s="1267"/>
      <c r="H37" s="1283"/>
      <c r="I37" s="1283"/>
    </row>
    <row r="38" spans="1:9" s="16" customFormat="1" ht="17.25" customHeight="1">
      <c r="A38" s="39">
        <v>28</v>
      </c>
      <c r="B38" s="1224"/>
      <c r="C38" s="1224"/>
      <c r="D38" s="1224"/>
      <c r="E38" s="1224"/>
      <c r="F38" s="1224"/>
      <c r="G38" s="1267"/>
      <c r="H38" s="1283"/>
      <c r="I38" s="1283"/>
    </row>
    <row r="39" spans="1:9" s="16" customFormat="1" ht="17.25" customHeight="1">
      <c r="A39" s="39">
        <v>29</v>
      </c>
      <c r="B39" s="1224"/>
      <c r="C39" s="1224"/>
      <c r="D39" s="1224"/>
      <c r="E39" s="1224"/>
      <c r="F39" s="1224"/>
      <c r="G39" s="1267"/>
      <c r="H39" s="1283"/>
      <c r="I39" s="1283"/>
    </row>
    <row r="40" spans="1:9" s="16" customFormat="1" ht="17.25" customHeight="1">
      <c r="A40" s="39">
        <v>30</v>
      </c>
      <c r="B40" s="1224"/>
      <c r="C40" s="1224"/>
      <c r="D40" s="1224"/>
      <c r="E40" s="1224"/>
      <c r="F40" s="1224"/>
      <c r="G40" s="1267"/>
      <c r="H40" s="1283"/>
      <c r="I40" s="1283"/>
    </row>
    <row r="41" spans="1:9" ht="22.5" customHeight="1">
      <c r="A41" s="1288" t="s">
        <v>312</v>
      </c>
      <c r="B41" s="1289"/>
      <c r="C41" s="1289"/>
      <c r="D41" s="1289"/>
      <c r="E41" s="1289"/>
      <c r="F41" s="1289"/>
      <c r="G41" s="1289"/>
      <c r="H41" s="1289"/>
      <c r="I41" s="1289"/>
    </row>
    <row r="42" spans="1:9" ht="22.5" customHeight="1">
      <c r="A42" s="1289"/>
      <c r="B42" s="1289"/>
      <c r="C42" s="1289"/>
      <c r="D42" s="1289"/>
      <c r="E42" s="1289"/>
      <c r="F42" s="1289"/>
      <c r="G42" s="1289"/>
      <c r="H42" s="1289"/>
      <c r="I42" s="1289"/>
    </row>
  </sheetData>
  <mergeCells count="136">
    <mergeCell ref="B40:C40"/>
    <mergeCell ref="D40:E40"/>
    <mergeCell ref="F40:G40"/>
    <mergeCell ref="H40:I40"/>
    <mergeCell ref="E5:F7"/>
    <mergeCell ref="G5:H7"/>
    <mergeCell ref="A41:I42"/>
    <mergeCell ref="B37:C37"/>
    <mergeCell ref="D37:E37"/>
    <mergeCell ref="F37:G37"/>
    <mergeCell ref="H37:I37"/>
    <mergeCell ref="B38:C38"/>
    <mergeCell ref="D38:E38"/>
    <mergeCell ref="F38:G38"/>
    <mergeCell ref="H38:I38"/>
    <mergeCell ref="B39:C39"/>
    <mergeCell ref="D39:E39"/>
    <mergeCell ref="F39:G39"/>
    <mergeCell ref="H39:I39"/>
    <mergeCell ref="B34:C34"/>
    <mergeCell ref="D34:E34"/>
    <mergeCell ref="F34:G34"/>
    <mergeCell ref="H34:I34"/>
    <mergeCell ref="B35:C35"/>
    <mergeCell ref="D35:E35"/>
    <mergeCell ref="F35:G35"/>
    <mergeCell ref="H35:I35"/>
    <mergeCell ref="B36:C36"/>
    <mergeCell ref="D36:E36"/>
    <mergeCell ref="F36:G36"/>
    <mergeCell ref="H36:I36"/>
    <mergeCell ref="B31:C31"/>
    <mergeCell ref="D31:E31"/>
    <mergeCell ref="F31:G31"/>
    <mergeCell ref="H31:I31"/>
    <mergeCell ref="B32:C32"/>
    <mergeCell ref="D32:E32"/>
    <mergeCell ref="F32:G32"/>
    <mergeCell ref="H32:I32"/>
    <mergeCell ref="B33:C33"/>
    <mergeCell ref="D33:E33"/>
    <mergeCell ref="F33:G33"/>
    <mergeCell ref="H33:I33"/>
    <mergeCell ref="B28:C28"/>
    <mergeCell ref="D28:E28"/>
    <mergeCell ref="F28:G28"/>
    <mergeCell ref="H28:I28"/>
    <mergeCell ref="B29:C29"/>
    <mergeCell ref="D29:E29"/>
    <mergeCell ref="F29:G29"/>
    <mergeCell ref="H29:I29"/>
    <mergeCell ref="B30:C30"/>
    <mergeCell ref="D30:E30"/>
    <mergeCell ref="F30:G30"/>
    <mergeCell ref="H30:I30"/>
    <mergeCell ref="B25:C25"/>
    <mergeCell ref="D25:E25"/>
    <mergeCell ref="F25:G25"/>
    <mergeCell ref="H25:I25"/>
    <mergeCell ref="B26:C26"/>
    <mergeCell ref="D26:E26"/>
    <mergeCell ref="F26:G26"/>
    <mergeCell ref="H26:I26"/>
    <mergeCell ref="B27:C27"/>
    <mergeCell ref="D27:E27"/>
    <mergeCell ref="F27:G27"/>
    <mergeCell ref="H27:I27"/>
    <mergeCell ref="B22:C22"/>
    <mergeCell ref="D22:E22"/>
    <mergeCell ref="F22:G22"/>
    <mergeCell ref="H22:I22"/>
    <mergeCell ref="B23:C23"/>
    <mergeCell ref="D23:E23"/>
    <mergeCell ref="F23:G23"/>
    <mergeCell ref="H23:I23"/>
    <mergeCell ref="B24:C24"/>
    <mergeCell ref="D24:E24"/>
    <mergeCell ref="F24:G24"/>
    <mergeCell ref="H24:I24"/>
    <mergeCell ref="B19:C19"/>
    <mergeCell ref="D19:E19"/>
    <mergeCell ref="F19:G19"/>
    <mergeCell ref="H19:I19"/>
    <mergeCell ref="B20:C20"/>
    <mergeCell ref="D20:E20"/>
    <mergeCell ref="F20:G20"/>
    <mergeCell ref="H20:I20"/>
    <mergeCell ref="B21:C21"/>
    <mergeCell ref="D21:E21"/>
    <mergeCell ref="F21:G21"/>
    <mergeCell ref="H21:I21"/>
    <mergeCell ref="B16:C16"/>
    <mergeCell ref="D16:E16"/>
    <mergeCell ref="F16:G16"/>
    <mergeCell ref="H16:I16"/>
    <mergeCell ref="B17:C17"/>
    <mergeCell ref="D17:E17"/>
    <mergeCell ref="F17:G17"/>
    <mergeCell ref="H17:I17"/>
    <mergeCell ref="B18:C18"/>
    <mergeCell ref="D18:E18"/>
    <mergeCell ref="F18:G18"/>
    <mergeCell ref="H18:I18"/>
    <mergeCell ref="B13:C13"/>
    <mergeCell ref="D13:E13"/>
    <mergeCell ref="F13:G13"/>
    <mergeCell ref="H13:I13"/>
    <mergeCell ref="B14:C14"/>
    <mergeCell ref="D14:E14"/>
    <mergeCell ref="F14:G14"/>
    <mergeCell ref="H14:I14"/>
    <mergeCell ref="B15:C15"/>
    <mergeCell ref="D15:E15"/>
    <mergeCell ref="F15:G15"/>
    <mergeCell ref="H15:I15"/>
    <mergeCell ref="B10:C10"/>
    <mergeCell ref="D10:E10"/>
    <mergeCell ref="F10:G10"/>
    <mergeCell ref="H10:I10"/>
    <mergeCell ref="B11:C11"/>
    <mergeCell ref="D11:E11"/>
    <mergeCell ref="F11:G11"/>
    <mergeCell ref="H11:I11"/>
    <mergeCell ref="B12:C12"/>
    <mergeCell ref="D12:E12"/>
    <mergeCell ref="F12:G12"/>
    <mergeCell ref="H12:I12"/>
    <mergeCell ref="G1:I1"/>
    <mergeCell ref="A2:I2"/>
    <mergeCell ref="A3:C3"/>
    <mergeCell ref="D3:E3"/>
    <mergeCell ref="A4:C4"/>
    <mergeCell ref="D4:E4"/>
    <mergeCell ref="A5:C5"/>
    <mergeCell ref="A6:C6"/>
    <mergeCell ref="A7:C7"/>
  </mergeCells>
  <phoneticPr fontId="5"/>
  <pageMargins left="0.8" right="0.7" top="0.75" bottom="0.75" header="0.3" footer="0.3"/>
  <pageSetup paperSize="9" scale="9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K51"/>
  <sheetViews>
    <sheetView showGridLines="0" view="pageBreakPreview" zoomScaleSheetLayoutView="100" workbookViewId="0">
      <selection activeCell="F56" sqref="F56"/>
    </sheetView>
  </sheetViews>
  <sheetFormatPr defaultRowHeight="13"/>
  <cols>
    <col min="1" max="1" width="5.26953125" style="182" customWidth="1"/>
    <col min="2" max="5" width="7.90625" style="182" customWidth="1"/>
    <col min="6" max="6" width="11.26953125" style="182" customWidth="1"/>
    <col min="7" max="8" width="7.90625" style="182" customWidth="1"/>
    <col min="9" max="9" width="10" style="182" customWidth="1"/>
    <col min="10" max="10" width="15.7265625" style="182" customWidth="1"/>
    <col min="11" max="11" width="13.26953125" style="182" customWidth="1"/>
    <col min="12" max="256" width="8.7265625" style="182"/>
    <col min="257" max="257" width="5.26953125" style="182" customWidth="1"/>
    <col min="258" max="261" width="7.90625" style="182" customWidth="1"/>
    <col min="262" max="262" width="11.26953125" style="182" customWidth="1"/>
    <col min="263" max="265" width="7.90625" style="182" customWidth="1"/>
    <col min="266" max="266" width="15.7265625" style="182" customWidth="1"/>
    <col min="267" max="267" width="13.26953125" style="182" customWidth="1"/>
    <col min="268" max="512" width="8.7265625" style="182"/>
    <col min="513" max="513" width="5.26953125" style="182" customWidth="1"/>
    <col min="514" max="517" width="7.90625" style="182" customWidth="1"/>
    <col min="518" max="518" width="11.26953125" style="182" customWidth="1"/>
    <col min="519" max="521" width="7.90625" style="182" customWidth="1"/>
    <col min="522" max="522" width="15.7265625" style="182" customWidth="1"/>
    <col min="523" max="523" width="13.26953125" style="182" customWidth="1"/>
    <col min="524" max="768" width="8.7265625" style="182"/>
    <col min="769" max="769" width="5.26953125" style="182" customWidth="1"/>
    <col min="770" max="773" width="7.90625" style="182" customWidth="1"/>
    <col min="774" max="774" width="11.26953125" style="182" customWidth="1"/>
    <col min="775" max="777" width="7.90625" style="182" customWidth="1"/>
    <col min="778" max="778" width="15.7265625" style="182" customWidth="1"/>
    <col min="779" max="779" width="13.26953125" style="182" customWidth="1"/>
    <col min="780" max="1024" width="8.7265625" style="182"/>
    <col min="1025" max="1025" width="5.26953125" style="182" customWidth="1"/>
    <col min="1026" max="1029" width="7.90625" style="182" customWidth="1"/>
    <col min="1030" max="1030" width="11.26953125" style="182" customWidth="1"/>
    <col min="1031" max="1033" width="7.90625" style="182" customWidth="1"/>
    <col min="1034" max="1034" width="15.7265625" style="182" customWidth="1"/>
    <col min="1035" max="1035" width="13.26953125" style="182" customWidth="1"/>
    <col min="1036" max="1280" width="8.7265625" style="182"/>
    <col min="1281" max="1281" width="5.26953125" style="182" customWidth="1"/>
    <col min="1282" max="1285" width="7.90625" style="182" customWidth="1"/>
    <col min="1286" max="1286" width="11.26953125" style="182" customWidth="1"/>
    <col min="1287" max="1289" width="7.90625" style="182" customWidth="1"/>
    <col min="1290" max="1290" width="15.7265625" style="182" customWidth="1"/>
    <col min="1291" max="1291" width="13.26953125" style="182" customWidth="1"/>
    <col min="1292" max="1536" width="8.7265625" style="182"/>
    <col min="1537" max="1537" width="5.26953125" style="182" customWidth="1"/>
    <col min="1538" max="1541" width="7.90625" style="182" customWidth="1"/>
    <col min="1542" max="1542" width="11.26953125" style="182" customWidth="1"/>
    <col min="1543" max="1545" width="7.90625" style="182" customWidth="1"/>
    <col min="1546" max="1546" width="15.7265625" style="182" customWidth="1"/>
    <col min="1547" max="1547" width="13.26953125" style="182" customWidth="1"/>
    <col min="1548" max="1792" width="8.7265625" style="182"/>
    <col min="1793" max="1793" width="5.26953125" style="182" customWidth="1"/>
    <col min="1794" max="1797" width="7.90625" style="182" customWidth="1"/>
    <col min="1798" max="1798" width="11.26953125" style="182" customWidth="1"/>
    <col min="1799" max="1801" width="7.90625" style="182" customWidth="1"/>
    <col min="1802" max="1802" width="15.7265625" style="182" customWidth="1"/>
    <col min="1803" max="1803" width="13.26953125" style="182" customWidth="1"/>
    <col min="1804" max="2048" width="8.7265625" style="182"/>
    <col min="2049" max="2049" width="5.26953125" style="182" customWidth="1"/>
    <col min="2050" max="2053" width="7.90625" style="182" customWidth="1"/>
    <col min="2054" max="2054" width="11.26953125" style="182" customWidth="1"/>
    <col min="2055" max="2057" width="7.90625" style="182" customWidth="1"/>
    <col min="2058" max="2058" width="15.7265625" style="182" customWidth="1"/>
    <col min="2059" max="2059" width="13.26953125" style="182" customWidth="1"/>
    <col min="2060" max="2304" width="8.7265625" style="182"/>
    <col min="2305" max="2305" width="5.26953125" style="182" customWidth="1"/>
    <col min="2306" max="2309" width="7.90625" style="182" customWidth="1"/>
    <col min="2310" max="2310" width="11.26953125" style="182" customWidth="1"/>
    <col min="2311" max="2313" width="7.90625" style="182" customWidth="1"/>
    <col min="2314" max="2314" width="15.7265625" style="182" customWidth="1"/>
    <col min="2315" max="2315" width="13.26953125" style="182" customWidth="1"/>
    <col min="2316" max="2560" width="8.7265625" style="182"/>
    <col min="2561" max="2561" width="5.26953125" style="182" customWidth="1"/>
    <col min="2562" max="2565" width="7.90625" style="182" customWidth="1"/>
    <col min="2566" max="2566" width="11.26953125" style="182" customWidth="1"/>
    <col min="2567" max="2569" width="7.90625" style="182" customWidth="1"/>
    <col min="2570" max="2570" width="15.7265625" style="182" customWidth="1"/>
    <col min="2571" max="2571" width="13.26953125" style="182" customWidth="1"/>
    <col min="2572" max="2816" width="8.7265625" style="182"/>
    <col min="2817" max="2817" width="5.26953125" style="182" customWidth="1"/>
    <col min="2818" max="2821" width="7.90625" style="182" customWidth="1"/>
    <col min="2822" max="2822" width="11.26953125" style="182" customWidth="1"/>
    <col min="2823" max="2825" width="7.90625" style="182" customWidth="1"/>
    <col min="2826" max="2826" width="15.7265625" style="182" customWidth="1"/>
    <col min="2827" max="2827" width="13.26953125" style="182" customWidth="1"/>
    <col min="2828" max="3072" width="8.7265625" style="182"/>
    <col min="3073" max="3073" width="5.26953125" style="182" customWidth="1"/>
    <col min="3074" max="3077" width="7.90625" style="182" customWidth="1"/>
    <col min="3078" max="3078" width="11.26953125" style="182" customWidth="1"/>
    <col min="3079" max="3081" width="7.90625" style="182" customWidth="1"/>
    <col min="3082" max="3082" width="15.7265625" style="182" customWidth="1"/>
    <col min="3083" max="3083" width="13.26953125" style="182" customWidth="1"/>
    <col min="3084" max="3328" width="8.7265625" style="182"/>
    <col min="3329" max="3329" width="5.26953125" style="182" customWidth="1"/>
    <col min="3330" max="3333" width="7.90625" style="182" customWidth="1"/>
    <col min="3334" max="3334" width="11.26953125" style="182" customWidth="1"/>
    <col min="3335" max="3337" width="7.90625" style="182" customWidth="1"/>
    <col min="3338" max="3338" width="15.7265625" style="182" customWidth="1"/>
    <col min="3339" max="3339" width="13.26953125" style="182" customWidth="1"/>
    <col min="3340" max="3584" width="8.7265625" style="182"/>
    <col min="3585" max="3585" width="5.26953125" style="182" customWidth="1"/>
    <col min="3586" max="3589" width="7.90625" style="182" customWidth="1"/>
    <col min="3590" max="3590" width="11.26953125" style="182" customWidth="1"/>
    <col min="3591" max="3593" width="7.90625" style="182" customWidth="1"/>
    <col min="3594" max="3594" width="15.7265625" style="182" customWidth="1"/>
    <col min="3595" max="3595" width="13.26953125" style="182" customWidth="1"/>
    <col min="3596" max="3840" width="8.7265625" style="182"/>
    <col min="3841" max="3841" width="5.26953125" style="182" customWidth="1"/>
    <col min="3842" max="3845" width="7.90625" style="182" customWidth="1"/>
    <col min="3846" max="3846" width="11.26953125" style="182" customWidth="1"/>
    <col min="3847" max="3849" width="7.90625" style="182" customWidth="1"/>
    <col min="3850" max="3850" width="15.7265625" style="182" customWidth="1"/>
    <col min="3851" max="3851" width="13.26953125" style="182" customWidth="1"/>
    <col min="3852" max="4096" width="8.7265625" style="182"/>
    <col min="4097" max="4097" width="5.26953125" style="182" customWidth="1"/>
    <col min="4098" max="4101" width="7.90625" style="182" customWidth="1"/>
    <col min="4102" max="4102" width="11.26953125" style="182" customWidth="1"/>
    <col min="4103" max="4105" width="7.90625" style="182" customWidth="1"/>
    <col min="4106" max="4106" width="15.7265625" style="182" customWidth="1"/>
    <col min="4107" max="4107" width="13.26953125" style="182" customWidth="1"/>
    <col min="4108" max="4352" width="8.7265625" style="182"/>
    <col min="4353" max="4353" width="5.26953125" style="182" customWidth="1"/>
    <col min="4354" max="4357" width="7.90625" style="182" customWidth="1"/>
    <col min="4358" max="4358" width="11.26953125" style="182" customWidth="1"/>
    <col min="4359" max="4361" width="7.90625" style="182" customWidth="1"/>
    <col min="4362" max="4362" width="15.7265625" style="182" customWidth="1"/>
    <col min="4363" max="4363" width="13.26953125" style="182" customWidth="1"/>
    <col min="4364" max="4608" width="8.7265625" style="182"/>
    <col min="4609" max="4609" width="5.26953125" style="182" customWidth="1"/>
    <col min="4610" max="4613" width="7.90625" style="182" customWidth="1"/>
    <col min="4614" max="4614" width="11.26953125" style="182" customWidth="1"/>
    <col min="4615" max="4617" width="7.90625" style="182" customWidth="1"/>
    <col min="4618" max="4618" width="15.7265625" style="182" customWidth="1"/>
    <col min="4619" max="4619" width="13.26953125" style="182" customWidth="1"/>
    <col min="4620" max="4864" width="8.7265625" style="182"/>
    <col min="4865" max="4865" width="5.26953125" style="182" customWidth="1"/>
    <col min="4866" max="4869" width="7.90625" style="182" customWidth="1"/>
    <col min="4870" max="4870" width="11.26953125" style="182" customWidth="1"/>
    <col min="4871" max="4873" width="7.90625" style="182" customWidth="1"/>
    <col min="4874" max="4874" width="15.7265625" style="182" customWidth="1"/>
    <col min="4875" max="4875" width="13.26953125" style="182" customWidth="1"/>
    <col min="4876" max="5120" width="8.7265625" style="182"/>
    <col min="5121" max="5121" width="5.26953125" style="182" customWidth="1"/>
    <col min="5122" max="5125" width="7.90625" style="182" customWidth="1"/>
    <col min="5126" max="5126" width="11.26953125" style="182" customWidth="1"/>
    <col min="5127" max="5129" width="7.90625" style="182" customWidth="1"/>
    <col min="5130" max="5130" width="15.7265625" style="182" customWidth="1"/>
    <col min="5131" max="5131" width="13.26953125" style="182" customWidth="1"/>
    <col min="5132" max="5376" width="8.7265625" style="182"/>
    <col min="5377" max="5377" width="5.26953125" style="182" customWidth="1"/>
    <col min="5378" max="5381" width="7.90625" style="182" customWidth="1"/>
    <col min="5382" max="5382" width="11.26953125" style="182" customWidth="1"/>
    <col min="5383" max="5385" width="7.90625" style="182" customWidth="1"/>
    <col min="5386" max="5386" width="15.7265625" style="182" customWidth="1"/>
    <col min="5387" max="5387" width="13.26953125" style="182" customWidth="1"/>
    <col min="5388" max="5632" width="8.7265625" style="182"/>
    <col min="5633" max="5633" width="5.26953125" style="182" customWidth="1"/>
    <col min="5634" max="5637" width="7.90625" style="182" customWidth="1"/>
    <col min="5638" max="5638" width="11.26953125" style="182" customWidth="1"/>
    <col min="5639" max="5641" width="7.90625" style="182" customWidth="1"/>
    <col min="5642" max="5642" width="15.7265625" style="182" customWidth="1"/>
    <col min="5643" max="5643" width="13.26953125" style="182" customWidth="1"/>
    <col min="5644" max="5888" width="8.7265625" style="182"/>
    <col min="5889" max="5889" width="5.26953125" style="182" customWidth="1"/>
    <col min="5890" max="5893" width="7.90625" style="182" customWidth="1"/>
    <col min="5894" max="5894" width="11.26953125" style="182" customWidth="1"/>
    <col min="5895" max="5897" width="7.90625" style="182" customWidth="1"/>
    <col min="5898" max="5898" width="15.7265625" style="182" customWidth="1"/>
    <col min="5899" max="5899" width="13.26953125" style="182" customWidth="1"/>
    <col min="5900" max="6144" width="8.7265625" style="182"/>
    <col min="6145" max="6145" width="5.26953125" style="182" customWidth="1"/>
    <col min="6146" max="6149" width="7.90625" style="182" customWidth="1"/>
    <col min="6150" max="6150" width="11.26953125" style="182" customWidth="1"/>
    <col min="6151" max="6153" width="7.90625" style="182" customWidth="1"/>
    <col min="6154" max="6154" width="15.7265625" style="182" customWidth="1"/>
    <col min="6155" max="6155" width="13.26953125" style="182" customWidth="1"/>
    <col min="6156" max="6400" width="8.7265625" style="182"/>
    <col min="6401" max="6401" width="5.26953125" style="182" customWidth="1"/>
    <col min="6402" max="6405" width="7.90625" style="182" customWidth="1"/>
    <col min="6406" max="6406" width="11.26953125" style="182" customWidth="1"/>
    <col min="6407" max="6409" width="7.90625" style="182" customWidth="1"/>
    <col min="6410" max="6410" width="15.7265625" style="182" customWidth="1"/>
    <col min="6411" max="6411" width="13.26953125" style="182" customWidth="1"/>
    <col min="6412" max="6656" width="8.7265625" style="182"/>
    <col min="6657" max="6657" width="5.26953125" style="182" customWidth="1"/>
    <col min="6658" max="6661" width="7.90625" style="182" customWidth="1"/>
    <col min="6662" max="6662" width="11.26953125" style="182" customWidth="1"/>
    <col min="6663" max="6665" width="7.90625" style="182" customWidth="1"/>
    <col min="6666" max="6666" width="15.7265625" style="182" customWidth="1"/>
    <col min="6667" max="6667" width="13.26953125" style="182" customWidth="1"/>
    <col min="6668" max="6912" width="8.7265625" style="182"/>
    <col min="6913" max="6913" width="5.26953125" style="182" customWidth="1"/>
    <col min="6914" max="6917" width="7.90625" style="182" customWidth="1"/>
    <col min="6918" max="6918" width="11.26953125" style="182" customWidth="1"/>
    <col min="6919" max="6921" width="7.90625" style="182" customWidth="1"/>
    <col min="6922" max="6922" width="15.7265625" style="182" customWidth="1"/>
    <col min="6923" max="6923" width="13.26953125" style="182" customWidth="1"/>
    <col min="6924" max="7168" width="8.7265625" style="182"/>
    <col min="7169" max="7169" width="5.26953125" style="182" customWidth="1"/>
    <col min="7170" max="7173" width="7.90625" style="182" customWidth="1"/>
    <col min="7174" max="7174" width="11.26953125" style="182" customWidth="1"/>
    <col min="7175" max="7177" width="7.90625" style="182" customWidth="1"/>
    <col min="7178" max="7178" width="15.7265625" style="182" customWidth="1"/>
    <col min="7179" max="7179" width="13.26953125" style="182" customWidth="1"/>
    <col min="7180" max="7424" width="8.7265625" style="182"/>
    <col min="7425" max="7425" width="5.26953125" style="182" customWidth="1"/>
    <col min="7426" max="7429" width="7.90625" style="182" customWidth="1"/>
    <col min="7430" max="7430" width="11.26953125" style="182" customWidth="1"/>
    <col min="7431" max="7433" width="7.90625" style="182" customWidth="1"/>
    <col min="7434" max="7434" width="15.7265625" style="182" customWidth="1"/>
    <col min="7435" max="7435" width="13.26953125" style="182" customWidth="1"/>
    <col min="7436" max="7680" width="8.7265625" style="182"/>
    <col min="7681" max="7681" width="5.26953125" style="182" customWidth="1"/>
    <col min="7682" max="7685" width="7.90625" style="182" customWidth="1"/>
    <col min="7686" max="7686" width="11.26953125" style="182" customWidth="1"/>
    <col min="7687" max="7689" width="7.90625" style="182" customWidth="1"/>
    <col min="7690" max="7690" width="15.7265625" style="182" customWidth="1"/>
    <col min="7691" max="7691" width="13.26953125" style="182" customWidth="1"/>
    <col min="7692" max="7936" width="8.7265625" style="182"/>
    <col min="7937" max="7937" width="5.26953125" style="182" customWidth="1"/>
    <col min="7938" max="7941" width="7.90625" style="182" customWidth="1"/>
    <col min="7942" max="7942" width="11.26953125" style="182" customWidth="1"/>
    <col min="7943" max="7945" width="7.90625" style="182" customWidth="1"/>
    <col min="7946" max="7946" width="15.7265625" style="182" customWidth="1"/>
    <col min="7947" max="7947" width="13.26953125" style="182" customWidth="1"/>
    <col min="7948" max="8192" width="8.7265625" style="182"/>
    <col min="8193" max="8193" width="5.26953125" style="182" customWidth="1"/>
    <col min="8194" max="8197" width="7.90625" style="182" customWidth="1"/>
    <col min="8198" max="8198" width="11.26953125" style="182" customWidth="1"/>
    <col min="8199" max="8201" width="7.90625" style="182" customWidth="1"/>
    <col min="8202" max="8202" width="15.7265625" style="182" customWidth="1"/>
    <col min="8203" max="8203" width="13.26953125" style="182" customWidth="1"/>
    <col min="8204" max="8448" width="8.7265625" style="182"/>
    <col min="8449" max="8449" width="5.26953125" style="182" customWidth="1"/>
    <col min="8450" max="8453" width="7.90625" style="182" customWidth="1"/>
    <col min="8454" max="8454" width="11.26953125" style="182" customWidth="1"/>
    <col min="8455" max="8457" width="7.90625" style="182" customWidth="1"/>
    <col min="8458" max="8458" width="15.7265625" style="182" customWidth="1"/>
    <col min="8459" max="8459" width="13.26953125" style="182" customWidth="1"/>
    <col min="8460" max="8704" width="8.7265625" style="182"/>
    <col min="8705" max="8705" width="5.26953125" style="182" customWidth="1"/>
    <col min="8706" max="8709" width="7.90625" style="182" customWidth="1"/>
    <col min="8710" max="8710" width="11.26953125" style="182" customWidth="1"/>
    <col min="8711" max="8713" width="7.90625" style="182" customWidth="1"/>
    <col min="8714" max="8714" width="15.7265625" style="182" customWidth="1"/>
    <col min="8715" max="8715" width="13.26953125" style="182" customWidth="1"/>
    <col min="8716" max="8960" width="8.7265625" style="182"/>
    <col min="8961" max="8961" width="5.26953125" style="182" customWidth="1"/>
    <col min="8962" max="8965" width="7.90625" style="182" customWidth="1"/>
    <col min="8966" max="8966" width="11.26953125" style="182" customWidth="1"/>
    <col min="8967" max="8969" width="7.90625" style="182" customWidth="1"/>
    <col min="8970" max="8970" width="15.7265625" style="182" customWidth="1"/>
    <col min="8971" max="8971" width="13.26953125" style="182" customWidth="1"/>
    <col min="8972" max="9216" width="8.7265625" style="182"/>
    <col min="9217" max="9217" width="5.26953125" style="182" customWidth="1"/>
    <col min="9218" max="9221" width="7.90625" style="182" customWidth="1"/>
    <col min="9222" max="9222" width="11.26953125" style="182" customWidth="1"/>
    <col min="9223" max="9225" width="7.90625" style="182" customWidth="1"/>
    <col min="9226" max="9226" width="15.7265625" style="182" customWidth="1"/>
    <col min="9227" max="9227" width="13.26953125" style="182" customWidth="1"/>
    <col min="9228" max="9472" width="8.7265625" style="182"/>
    <col min="9473" max="9473" width="5.26953125" style="182" customWidth="1"/>
    <col min="9474" max="9477" width="7.90625" style="182" customWidth="1"/>
    <col min="9478" max="9478" width="11.26953125" style="182" customWidth="1"/>
    <col min="9479" max="9481" width="7.90625" style="182" customWidth="1"/>
    <col min="9482" max="9482" width="15.7265625" style="182" customWidth="1"/>
    <col min="9483" max="9483" width="13.26953125" style="182" customWidth="1"/>
    <col min="9484" max="9728" width="8.7265625" style="182"/>
    <col min="9729" max="9729" width="5.26953125" style="182" customWidth="1"/>
    <col min="9730" max="9733" width="7.90625" style="182" customWidth="1"/>
    <col min="9734" max="9734" width="11.26953125" style="182" customWidth="1"/>
    <col min="9735" max="9737" width="7.90625" style="182" customWidth="1"/>
    <col min="9738" max="9738" width="15.7265625" style="182" customWidth="1"/>
    <col min="9739" max="9739" width="13.26953125" style="182" customWidth="1"/>
    <col min="9740" max="9984" width="8.7265625" style="182"/>
    <col min="9985" max="9985" width="5.26953125" style="182" customWidth="1"/>
    <col min="9986" max="9989" width="7.90625" style="182" customWidth="1"/>
    <col min="9990" max="9990" width="11.26953125" style="182" customWidth="1"/>
    <col min="9991" max="9993" width="7.90625" style="182" customWidth="1"/>
    <col min="9994" max="9994" width="15.7265625" style="182" customWidth="1"/>
    <col min="9995" max="9995" width="13.26953125" style="182" customWidth="1"/>
    <col min="9996" max="10240" width="8.7265625" style="182"/>
    <col min="10241" max="10241" width="5.26953125" style="182" customWidth="1"/>
    <col min="10242" max="10245" width="7.90625" style="182" customWidth="1"/>
    <col min="10246" max="10246" width="11.26953125" style="182" customWidth="1"/>
    <col min="10247" max="10249" width="7.90625" style="182" customWidth="1"/>
    <col min="10250" max="10250" width="15.7265625" style="182" customWidth="1"/>
    <col min="10251" max="10251" width="13.26953125" style="182" customWidth="1"/>
    <col min="10252" max="10496" width="8.7265625" style="182"/>
    <col min="10497" max="10497" width="5.26953125" style="182" customWidth="1"/>
    <col min="10498" max="10501" width="7.90625" style="182" customWidth="1"/>
    <col min="10502" max="10502" width="11.26953125" style="182" customWidth="1"/>
    <col min="10503" max="10505" width="7.90625" style="182" customWidth="1"/>
    <col min="10506" max="10506" width="15.7265625" style="182" customWidth="1"/>
    <col min="10507" max="10507" width="13.26953125" style="182" customWidth="1"/>
    <col min="10508" max="10752" width="8.7265625" style="182"/>
    <col min="10753" max="10753" width="5.26953125" style="182" customWidth="1"/>
    <col min="10754" max="10757" width="7.90625" style="182" customWidth="1"/>
    <col min="10758" max="10758" width="11.26953125" style="182" customWidth="1"/>
    <col min="10759" max="10761" width="7.90625" style="182" customWidth="1"/>
    <col min="10762" max="10762" width="15.7265625" style="182" customWidth="1"/>
    <col min="10763" max="10763" width="13.26953125" style="182" customWidth="1"/>
    <col min="10764" max="11008" width="8.7265625" style="182"/>
    <col min="11009" max="11009" width="5.26953125" style="182" customWidth="1"/>
    <col min="11010" max="11013" width="7.90625" style="182" customWidth="1"/>
    <col min="11014" max="11014" width="11.26953125" style="182" customWidth="1"/>
    <col min="11015" max="11017" width="7.90625" style="182" customWidth="1"/>
    <col min="11018" max="11018" width="15.7265625" style="182" customWidth="1"/>
    <col min="11019" max="11019" width="13.26953125" style="182" customWidth="1"/>
    <col min="11020" max="11264" width="8.7265625" style="182"/>
    <col min="11265" max="11265" width="5.26953125" style="182" customWidth="1"/>
    <col min="11266" max="11269" width="7.90625" style="182" customWidth="1"/>
    <col min="11270" max="11270" width="11.26953125" style="182" customWidth="1"/>
    <col min="11271" max="11273" width="7.90625" style="182" customWidth="1"/>
    <col min="11274" max="11274" width="15.7265625" style="182" customWidth="1"/>
    <col min="11275" max="11275" width="13.26953125" style="182" customWidth="1"/>
    <col min="11276" max="11520" width="8.7265625" style="182"/>
    <col min="11521" max="11521" width="5.26953125" style="182" customWidth="1"/>
    <col min="11522" max="11525" width="7.90625" style="182" customWidth="1"/>
    <col min="11526" max="11526" width="11.26953125" style="182" customWidth="1"/>
    <col min="11527" max="11529" width="7.90625" style="182" customWidth="1"/>
    <col min="11530" max="11530" width="15.7265625" style="182" customWidth="1"/>
    <col min="11531" max="11531" width="13.26953125" style="182" customWidth="1"/>
    <col min="11532" max="11776" width="8.7265625" style="182"/>
    <col min="11777" max="11777" width="5.26953125" style="182" customWidth="1"/>
    <col min="11778" max="11781" width="7.90625" style="182" customWidth="1"/>
    <col min="11782" max="11782" width="11.26953125" style="182" customWidth="1"/>
    <col min="11783" max="11785" width="7.90625" style="182" customWidth="1"/>
    <col min="11786" max="11786" width="15.7265625" style="182" customWidth="1"/>
    <col min="11787" max="11787" width="13.26953125" style="182" customWidth="1"/>
    <col min="11788" max="12032" width="8.7265625" style="182"/>
    <col min="12033" max="12033" width="5.26953125" style="182" customWidth="1"/>
    <col min="12034" max="12037" width="7.90625" style="182" customWidth="1"/>
    <col min="12038" max="12038" width="11.26953125" style="182" customWidth="1"/>
    <col min="12039" max="12041" width="7.90625" style="182" customWidth="1"/>
    <col min="12042" max="12042" width="15.7265625" style="182" customWidth="1"/>
    <col min="12043" max="12043" width="13.26953125" style="182" customWidth="1"/>
    <col min="12044" max="12288" width="8.7265625" style="182"/>
    <col min="12289" max="12289" width="5.26953125" style="182" customWidth="1"/>
    <col min="12290" max="12293" width="7.90625" style="182" customWidth="1"/>
    <col min="12294" max="12294" width="11.26953125" style="182" customWidth="1"/>
    <col min="12295" max="12297" width="7.90625" style="182" customWidth="1"/>
    <col min="12298" max="12298" width="15.7265625" style="182" customWidth="1"/>
    <col min="12299" max="12299" width="13.26953125" style="182" customWidth="1"/>
    <col min="12300" max="12544" width="8.7265625" style="182"/>
    <col min="12545" max="12545" width="5.26953125" style="182" customWidth="1"/>
    <col min="12546" max="12549" width="7.90625" style="182" customWidth="1"/>
    <col min="12550" max="12550" width="11.26953125" style="182" customWidth="1"/>
    <col min="12551" max="12553" width="7.90625" style="182" customWidth="1"/>
    <col min="12554" max="12554" width="15.7265625" style="182" customWidth="1"/>
    <col min="12555" max="12555" width="13.26953125" style="182" customWidth="1"/>
    <col min="12556" max="12800" width="8.7265625" style="182"/>
    <col min="12801" max="12801" width="5.26953125" style="182" customWidth="1"/>
    <col min="12802" max="12805" width="7.90625" style="182" customWidth="1"/>
    <col min="12806" max="12806" width="11.26953125" style="182" customWidth="1"/>
    <col min="12807" max="12809" width="7.90625" style="182" customWidth="1"/>
    <col min="12810" max="12810" width="15.7265625" style="182" customWidth="1"/>
    <col min="12811" max="12811" width="13.26953125" style="182" customWidth="1"/>
    <col min="12812" max="13056" width="8.7265625" style="182"/>
    <col min="13057" max="13057" width="5.26953125" style="182" customWidth="1"/>
    <col min="13058" max="13061" width="7.90625" style="182" customWidth="1"/>
    <col min="13062" max="13062" width="11.26953125" style="182" customWidth="1"/>
    <col min="13063" max="13065" width="7.90625" style="182" customWidth="1"/>
    <col min="13066" max="13066" width="15.7265625" style="182" customWidth="1"/>
    <col min="13067" max="13067" width="13.26953125" style="182" customWidth="1"/>
    <col min="13068" max="13312" width="8.7265625" style="182"/>
    <col min="13313" max="13313" width="5.26953125" style="182" customWidth="1"/>
    <col min="13314" max="13317" width="7.90625" style="182" customWidth="1"/>
    <col min="13318" max="13318" width="11.26953125" style="182" customWidth="1"/>
    <col min="13319" max="13321" width="7.90625" style="182" customWidth="1"/>
    <col min="13322" max="13322" width="15.7265625" style="182" customWidth="1"/>
    <col min="13323" max="13323" width="13.26953125" style="182" customWidth="1"/>
    <col min="13324" max="13568" width="8.7265625" style="182"/>
    <col min="13569" max="13569" width="5.26953125" style="182" customWidth="1"/>
    <col min="13570" max="13573" width="7.90625" style="182" customWidth="1"/>
    <col min="13574" max="13574" width="11.26953125" style="182" customWidth="1"/>
    <col min="13575" max="13577" width="7.90625" style="182" customWidth="1"/>
    <col min="13578" max="13578" width="15.7265625" style="182" customWidth="1"/>
    <col min="13579" max="13579" width="13.26953125" style="182" customWidth="1"/>
    <col min="13580" max="13824" width="8.7265625" style="182"/>
    <col min="13825" max="13825" width="5.26953125" style="182" customWidth="1"/>
    <col min="13826" max="13829" width="7.90625" style="182" customWidth="1"/>
    <col min="13830" max="13830" width="11.26953125" style="182" customWidth="1"/>
    <col min="13831" max="13833" width="7.90625" style="182" customWidth="1"/>
    <col min="13834" max="13834" width="15.7265625" style="182" customWidth="1"/>
    <col min="13835" max="13835" width="13.26953125" style="182" customWidth="1"/>
    <col min="13836" max="14080" width="8.7265625" style="182"/>
    <col min="14081" max="14081" width="5.26953125" style="182" customWidth="1"/>
    <col min="14082" max="14085" width="7.90625" style="182" customWidth="1"/>
    <col min="14086" max="14086" width="11.26953125" style="182" customWidth="1"/>
    <col min="14087" max="14089" width="7.90625" style="182" customWidth="1"/>
    <col min="14090" max="14090" width="15.7265625" style="182" customWidth="1"/>
    <col min="14091" max="14091" width="13.26953125" style="182" customWidth="1"/>
    <col min="14092" max="14336" width="8.7265625" style="182"/>
    <col min="14337" max="14337" width="5.26953125" style="182" customWidth="1"/>
    <col min="14338" max="14341" width="7.90625" style="182" customWidth="1"/>
    <col min="14342" max="14342" width="11.26953125" style="182" customWidth="1"/>
    <col min="14343" max="14345" width="7.90625" style="182" customWidth="1"/>
    <col min="14346" max="14346" width="15.7265625" style="182" customWidth="1"/>
    <col min="14347" max="14347" width="13.26953125" style="182" customWidth="1"/>
    <col min="14348" max="14592" width="8.7265625" style="182"/>
    <col min="14593" max="14593" width="5.26953125" style="182" customWidth="1"/>
    <col min="14594" max="14597" width="7.90625" style="182" customWidth="1"/>
    <col min="14598" max="14598" width="11.26953125" style="182" customWidth="1"/>
    <col min="14599" max="14601" width="7.90625" style="182" customWidth="1"/>
    <col min="14602" max="14602" width="15.7265625" style="182" customWidth="1"/>
    <col min="14603" max="14603" width="13.26953125" style="182" customWidth="1"/>
    <col min="14604" max="14848" width="8.7265625" style="182"/>
    <col min="14849" max="14849" width="5.26953125" style="182" customWidth="1"/>
    <col min="14850" max="14853" width="7.90625" style="182" customWidth="1"/>
    <col min="14854" max="14854" width="11.26953125" style="182" customWidth="1"/>
    <col min="14855" max="14857" width="7.90625" style="182" customWidth="1"/>
    <col min="14858" max="14858" width="15.7265625" style="182" customWidth="1"/>
    <col min="14859" max="14859" width="13.26953125" style="182" customWidth="1"/>
    <col min="14860" max="15104" width="8.7265625" style="182"/>
    <col min="15105" max="15105" width="5.26953125" style="182" customWidth="1"/>
    <col min="15106" max="15109" width="7.90625" style="182" customWidth="1"/>
    <col min="15110" max="15110" width="11.26953125" style="182" customWidth="1"/>
    <col min="15111" max="15113" width="7.90625" style="182" customWidth="1"/>
    <col min="15114" max="15114" width="15.7265625" style="182" customWidth="1"/>
    <col min="15115" max="15115" width="13.26953125" style="182" customWidth="1"/>
    <col min="15116" max="15360" width="8.7265625" style="182"/>
    <col min="15361" max="15361" width="5.26953125" style="182" customWidth="1"/>
    <col min="15362" max="15365" width="7.90625" style="182" customWidth="1"/>
    <col min="15366" max="15366" width="11.26953125" style="182" customWidth="1"/>
    <col min="15367" max="15369" width="7.90625" style="182" customWidth="1"/>
    <col min="15370" max="15370" width="15.7265625" style="182" customWidth="1"/>
    <col min="15371" max="15371" width="13.26953125" style="182" customWidth="1"/>
    <col min="15372" max="15616" width="8.7265625" style="182"/>
    <col min="15617" max="15617" width="5.26953125" style="182" customWidth="1"/>
    <col min="15618" max="15621" width="7.90625" style="182" customWidth="1"/>
    <col min="15622" max="15622" width="11.26953125" style="182" customWidth="1"/>
    <col min="15623" max="15625" width="7.90625" style="182" customWidth="1"/>
    <col min="15626" max="15626" width="15.7265625" style="182" customWidth="1"/>
    <col min="15627" max="15627" width="13.26953125" style="182" customWidth="1"/>
    <col min="15628" max="15872" width="8.7265625" style="182"/>
    <col min="15873" max="15873" width="5.26953125" style="182" customWidth="1"/>
    <col min="15874" max="15877" width="7.90625" style="182" customWidth="1"/>
    <col min="15878" max="15878" width="11.26953125" style="182" customWidth="1"/>
    <col min="15879" max="15881" width="7.90625" style="182" customWidth="1"/>
    <col min="15882" max="15882" width="15.7265625" style="182" customWidth="1"/>
    <col min="15883" max="15883" width="13.26953125" style="182" customWidth="1"/>
    <col min="15884" max="16128" width="8.7265625" style="182"/>
    <col min="16129" max="16129" width="5.26953125" style="182" customWidth="1"/>
    <col min="16130" max="16133" width="7.90625" style="182" customWidth="1"/>
    <col min="16134" max="16134" width="11.26953125" style="182" customWidth="1"/>
    <col min="16135" max="16137" width="7.90625" style="182" customWidth="1"/>
    <col min="16138" max="16138" width="15.7265625" style="182" customWidth="1"/>
    <col min="16139" max="16139" width="13.26953125" style="182" customWidth="1"/>
    <col min="16140" max="16384" width="8.7265625" style="182"/>
  </cols>
  <sheetData>
    <row r="1" spans="1:11">
      <c r="A1" s="182" t="s">
        <v>1332</v>
      </c>
    </row>
    <row r="2" spans="1:11" ht="27.75" customHeight="1">
      <c r="A2" s="884"/>
      <c r="B2" s="884"/>
      <c r="C2" s="260"/>
      <c r="D2" s="260"/>
      <c r="E2" s="260"/>
      <c r="F2" s="260"/>
      <c r="G2" s="2100" t="s">
        <v>165</v>
      </c>
      <c r="H2" s="2100"/>
      <c r="I2" s="2100"/>
      <c r="J2" s="2100"/>
      <c r="K2" s="2100"/>
    </row>
    <row r="3" spans="1:11" ht="60" customHeight="1">
      <c r="A3" s="1808" t="s">
        <v>313</v>
      </c>
      <c r="B3" s="2101"/>
      <c r="C3" s="2101"/>
      <c r="D3" s="2101"/>
      <c r="E3" s="2101"/>
      <c r="F3" s="2101"/>
      <c r="G3" s="2101"/>
      <c r="H3" s="2101"/>
      <c r="I3" s="2101"/>
      <c r="J3" s="2101"/>
      <c r="K3" s="2101"/>
    </row>
    <row r="4" spans="1:11" ht="16.5" customHeight="1">
      <c r="A4" s="885"/>
      <c r="B4" s="916"/>
      <c r="C4" s="916"/>
      <c r="D4" s="916"/>
      <c r="E4" s="916"/>
      <c r="F4" s="916"/>
      <c r="G4" s="916"/>
      <c r="H4" s="916"/>
      <c r="I4" s="916"/>
      <c r="J4" s="916"/>
      <c r="K4" s="916"/>
    </row>
    <row r="5" spans="1:11" ht="30" customHeight="1">
      <c r="A5" s="2104" t="s">
        <v>138</v>
      </c>
      <c r="B5" s="2104"/>
      <c r="C5" s="2104"/>
      <c r="D5" s="2104"/>
      <c r="E5" s="2104"/>
      <c r="F5" s="2105"/>
      <c r="G5" s="2105"/>
      <c r="H5" s="2105"/>
      <c r="I5" s="2105"/>
      <c r="J5" s="2105"/>
      <c r="K5" s="2105"/>
    </row>
    <row r="6" spans="1:11" ht="30" customHeight="1">
      <c r="A6" s="2104" t="s">
        <v>44</v>
      </c>
      <c r="B6" s="2104"/>
      <c r="C6" s="2104"/>
      <c r="D6" s="2104"/>
      <c r="E6" s="2104"/>
      <c r="F6" s="2105" t="s">
        <v>1284</v>
      </c>
      <c r="G6" s="2105"/>
      <c r="H6" s="2105"/>
      <c r="I6" s="2105"/>
      <c r="J6" s="2105"/>
      <c r="K6" s="2105"/>
    </row>
    <row r="7" spans="1:11" ht="16.5" customHeight="1">
      <c r="A7" s="885"/>
      <c r="B7" s="916"/>
      <c r="C7" s="916"/>
      <c r="D7" s="916"/>
      <c r="E7" s="916"/>
      <c r="F7" s="916"/>
      <c r="G7" s="916"/>
      <c r="H7" s="916"/>
      <c r="I7" s="916"/>
      <c r="J7" s="916"/>
      <c r="K7" s="916"/>
    </row>
    <row r="8" spans="1:11" ht="16.5" customHeight="1">
      <c r="A8" s="260"/>
      <c r="B8" s="260"/>
      <c r="C8" s="260"/>
      <c r="D8" s="260"/>
      <c r="E8" s="260"/>
      <c r="F8" s="2102" t="s">
        <v>1328</v>
      </c>
      <c r="G8" s="2096" t="s">
        <v>314</v>
      </c>
      <c r="H8" s="2096"/>
      <c r="I8" s="2096"/>
      <c r="J8" s="2096"/>
      <c r="K8" s="1817" t="s">
        <v>177</v>
      </c>
    </row>
    <row r="9" spans="1:11" ht="16.5" customHeight="1">
      <c r="A9" s="260"/>
      <c r="B9" s="260"/>
      <c r="C9" s="260"/>
      <c r="D9" s="260"/>
      <c r="E9" s="260"/>
      <c r="F9" s="2098"/>
      <c r="G9" s="2096"/>
      <c r="H9" s="2096"/>
      <c r="I9" s="2096"/>
      <c r="J9" s="2096"/>
      <c r="K9" s="1820"/>
    </row>
    <row r="10" spans="1:11" ht="16.5" customHeight="1">
      <c r="A10" s="260"/>
      <c r="B10" s="260"/>
      <c r="C10" s="260"/>
      <c r="D10" s="260"/>
      <c r="E10" s="260"/>
      <c r="F10" s="2098"/>
      <c r="G10" s="2096"/>
      <c r="H10" s="2096"/>
      <c r="I10" s="2096"/>
      <c r="J10" s="2096"/>
      <c r="K10" s="1820"/>
    </row>
    <row r="11" spans="1:11" ht="16.5" customHeight="1">
      <c r="A11" s="260"/>
      <c r="B11" s="260"/>
      <c r="C11" s="260"/>
      <c r="D11" s="260"/>
      <c r="E11" s="260"/>
      <c r="F11" s="2103" t="s">
        <v>1329</v>
      </c>
      <c r="G11" s="2096" t="s">
        <v>315</v>
      </c>
      <c r="H11" s="2096"/>
      <c r="I11" s="2096"/>
      <c r="J11" s="2096"/>
      <c r="K11" s="2097" t="s">
        <v>177</v>
      </c>
    </row>
    <row r="12" spans="1:11" ht="16.5" customHeight="1">
      <c r="A12" s="260"/>
      <c r="B12" s="260"/>
      <c r="C12" s="260"/>
      <c r="D12" s="260"/>
      <c r="E12" s="260"/>
      <c r="F12" s="2103"/>
      <c r="G12" s="2096"/>
      <c r="H12" s="2096"/>
      <c r="I12" s="2096"/>
      <c r="J12" s="2096"/>
      <c r="K12" s="2097"/>
    </row>
    <row r="13" spans="1:11" ht="16.5" customHeight="1">
      <c r="A13" s="260"/>
      <c r="B13" s="260"/>
      <c r="C13" s="260"/>
      <c r="D13" s="260"/>
      <c r="E13" s="260"/>
      <c r="F13" s="2103"/>
      <c r="G13" s="2096"/>
      <c r="H13" s="2096"/>
      <c r="I13" s="2096"/>
      <c r="J13" s="2096"/>
      <c r="K13" s="2097"/>
    </row>
    <row r="14" spans="1:11" ht="18.75" customHeight="1">
      <c r="A14" s="260"/>
      <c r="B14" s="260"/>
      <c r="C14" s="260"/>
      <c r="D14" s="260"/>
      <c r="E14" s="260"/>
      <c r="F14" s="2098" t="s">
        <v>1330</v>
      </c>
      <c r="G14" s="2096" t="s">
        <v>316</v>
      </c>
      <c r="H14" s="2096"/>
      <c r="I14" s="2096"/>
      <c r="J14" s="2096"/>
      <c r="K14" s="1820" t="s">
        <v>1292</v>
      </c>
    </row>
    <row r="15" spans="1:11" ht="18.75" customHeight="1">
      <c r="A15" s="260"/>
      <c r="B15" s="260"/>
      <c r="C15" s="260"/>
      <c r="D15" s="260"/>
      <c r="E15" s="260"/>
      <c r="F15" s="2098"/>
      <c r="G15" s="2096"/>
      <c r="H15" s="2096"/>
      <c r="I15" s="2096"/>
      <c r="J15" s="2096"/>
      <c r="K15" s="1820"/>
    </row>
    <row r="16" spans="1:11" ht="18.75" customHeight="1">
      <c r="A16" s="260"/>
      <c r="B16" s="260"/>
      <c r="C16" s="260"/>
      <c r="D16" s="260"/>
      <c r="E16" s="260"/>
      <c r="F16" s="2099"/>
      <c r="G16" s="2096"/>
      <c r="H16" s="2096"/>
      <c r="I16" s="2096"/>
      <c r="J16" s="2096"/>
      <c r="K16" s="1823"/>
    </row>
    <row r="17" spans="1:11" ht="15.75" customHeight="1">
      <c r="A17" s="260"/>
      <c r="B17" s="260"/>
      <c r="C17" s="260"/>
      <c r="D17" s="260"/>
      <c r="E17" s="260"/>
      <c r="F17" s="260"/>
      <c r="G17" s="260"/>
      <c r="H17" s="260"/>
      <c r="I17" s="260"/>
      <c r="J17" s="260"/>
      <c r="K17" s="260"/>
    </row>
    <row r="18" spans="1:11" ht="15.75" customHeight="1">
      <c r="A18" s="277" t="s">
        <v>317</v>
      </c>
      <c r="B18" s="277"/>
      <c r="C18" s="277"/>
      <c r="D18" s="277"/>
      <c r="E18" s="277"/>
      <c r="F18" s="277"/>
      <c r="G18" s="277"/>
      <c r="H18" s="277"/>
      <c r="I18" s="277"/>
      <c r="J18" s="277"/>
      <c r="K18" s="277"/>
    </row>
    <row r="19" spans="1:11" s="183" customFormat="1" ht="30" customHeight="1">
      <c r="A19" s="895"/>
      <c r="B19" s="1801" t="s">
        <v>50</v>
      </c>
      <c r="C19" s="1801"/>
      <c r="D19" s="1801" t="s">
        <v>209</v>
      </c>
      <c r="E19" s="1801"/>
      <c r="F19" s="1801" t="s">
        <v>190</v>
      </c>
      <c r="G19" s="1802"/>
      <c r="H19" s="1814" t="s">
        <v>269</v>
      </c>
      <c r="I19" s="1801"/>
      <c r="J19" s="909" t="s">
        <v>318</v>
      </c>
      <c r="K19" s="917" t="s">
        <v>199</v>
      </c>
    </row>
    <row r="20" spans="1:11" s="183" customFormat="1" ht="17.25" customHeight="1">
      <c r="A20" s="895">
        <v>1</v>
      </c>
      <c r="B20" s="1801"/>
      <c r="C20" s="1801"/>
      <c r="D20" s="1803"/>
      <c r="E20" s="1804"/>
      <c r="F20" s="1801"/>
      <c r="G20" s="1802"/>
      <c r="H20" s="1825"/>
      <c r="I20" s="1825"/>
      <c r="J20" s="901"/>
      <c r="K20" s="900"/>
    </row>
    <row r="21" spans="1:11" s="183" customFormat="1" ht="17.25" customHeight="1">
      <c r="A21" s="895">
        <v>2</v>
      </c>
      <c r="B21" s="1801"/>
      <c r="C21" s="1801"/>
      <c r="D21" s="1803"/>
      <c r="E21" s="1804"/>
      <c r="F21" s="1801"/>
      <c r="G21" s="1802"/>
      <c r="H21" s="1825"/>
      <c r="I21" s="1825"/>
      <c r="J21" s="901"/>
      <c r="K21" s="900"/>
    </row>
    <row r="22" spans="1:11" s="183" customFormat="1" ht="17.25" customHeight="1">
      <c r="A22" s="895">
        <v>3</v>
      </c>
      <c r="B22" s="1802"/>
      <c r="C22" s="1824"/>
      <c r="D22" s="1805"/>
      <c r="E22" s="1806"/>
      <c r="F22" s="1802"/>
      <c r="G22" s="1807"/>
      <c r="H22" s="1825"/>
      <c r="I22" s="1825"/>
      <c r="J22" s="901"/>
      <c r="K22" s="900"/>
    </row>
    <row r="23" spans="1:11" s="183" customFormat="1" ht="17.25" customHeight="1">
      <c r="A23" s="895">
        <v>4</v>
      </c>
      <c r="B23" s="1802"/>
      <c r="C23" s="1824"/>
      <c r="D23" s="1805"/>
      <c r="E23" s="1806"/>
      <c r="F23" s="1802"/>
      <c r="G23" s="1807"/>
      <c r="H23" s="1825"/>
      <c r="I23" s="1825"/>
      <c r="J23" s="901"/>
      <c r="K23" s="900"/>
    </row>
    <row r="24" spans="1:11" s="183" customFormat="1" ht="17.25" customHeight="1">
      <c r="A24" s="895">
        <v>5</v>
      </c>
      <c r="B24" s="1802"/>
      <c r="C24" s="1824"/>
      <c r="D24" s="1805"/>
      <c r="E24" s="1806"/>
      <c r="F24" s="1802"/>
      <c r="G24" s="1807"/>
      <c r="H24" s="1825"/>
      <c r="I24" s="1825"/>
      <c r="J24" s="901"/>
      <c r="K24" s="900"/>
    </row>
    <row r="25" spans="1:11" s="183" customFormat="1" ht="17.25" customHeight="1">
      <c r="A25" s="895">
        <v>6</v>
      </c>
      <c r="B25" s="1802"/>
      <c r="C25" s="1824"/>
      <c r="D25" s="1805"/>
      <c r="E25" s="1806"/>
      <c r="F25" s="1802"/>
      <c r="G25" s="1807"/>
      <c r="H25" s="1825"/>
      <c r="I25" s="1825"/>
      <c r="J25" s="901"/>
      <c r="K25" s="902"/>
    </row>
    <row r="26" spans="1:11" s="183" customFormat="1" ht="17.25" customHeight="1">
      <c r="A26" s="895">
        <v>7</v>
      </c>
      <c r="B26" s="1801"/>
      <c r="C26" s="1801"/>
      <c r="D26" s="1801"/>
      <c r="E26" s="1801"/>
      <c r="F26" s="1801"/>
      <c r="G26" s="1802"/>
      <c r="H26" s="1801"/>
      <c r="I26" s="1801"/>
      <c r="J26" s="900"/>
      <c r="K26" s="902"/>
    </row>
    <row r="27" spans="1:11" s="183" customFormat="1" ht="17.25" customHeight="1">
      <c r="A27" s="895">
        <v>8</v>
      </c>
      <c r="B27" s="1801"/>
      <c r="C27" s="1801"/>
      <c r="D27" s="1801"/>
      <c r="E27" s="1801"/>
      <c r="F27" s="1801"/>
      <c r="G27" s="1802"/>
      <c r="H27" s="1801"/>
      <c r="I27" s="1801"/>
      <c r="J27" s="900"/>
      <c r="K27" s="902"/>
    </row>
    <row r="28" spans="1:11" s="183" customFormat="1" ht="17.25" customHeight="1">
      <c r="A28" s="895">
        <v>9</v>
      </c>
      <c r="B28" s="1801"/>
      <c r="C28" s="1801"/>
      <c r="D28" s="1801"/>
      <c r="E28" s="1801"/>
      <c r="F28" s="1801"/>
      <c r="G28" s="1802"/>
      <c r="H28" s="1801"/>
      <c r="I28" s="1801"/>
      <c r="J28" s="900"/>
      <c r="K28" s="902"/>
    </row>
    <row r="29" spans="1:11" s="183" customFormat="1" ht="17.25" customHeight="1">
      <c r="A29" s="895">
        <v>10</v>
      </c>
      <c r="B29" s="1801"/>
      <c r="C29" s="1801"/>
      <c r="D29" s="1801"/>
      <c r="E29" s="1801"/>
      <c r="F29" s="1801"/>
      <c r="G29" s="1802"/>
      <c r="H29" s="1801"/>
      <c r="I29" s="1801"/>
      <c r="J29" s="900"/>
      <c r="K29" s="902"/>
    </row>
    <row r="30" spans="1:11" s="183" customFormat="1" ht="17.25" customHeight="1">
      <c r="A30" s="895">
        <v>11</v>
      </c>
      <c r="B30" s="1802"/>
      <c r="C30" s="1824"/>
      <c r="D30" s="1805"/>
      <c r="E30" s="1806"/>
      <c r="F30" s="1801"/>
      <c r="G30" s="1802"/>
      <c r="H30" s="1825"/>
      <c r="I30" s="1825"/>
      <c r="J30" s="901"/>
      <c r="K30" s="900"/>
    </row>
    <row r="31" spans="1:11" s="183" customFormat="1" ht="17.25" customHeight="1">
      <c r="A31" s="895">
        <v>12</v>
      </c>
      <c r="B31" s="1801"/>
      <c r="C31" s="1801"/>
      <c r="D31" s="1803"/>
      <c r="E31" s="1804"/>
      <c r="F31" s="1801"/>
      <c r="G31" s="1802"/>
      <c r="H31" s="1825"/>
      <c r="I31" s="1825"/>
      <c r="J31" s="901"/>
      <c r="K31" s="900"/>
    </row>
    <row r="32" spans="1:11" s="183" customFormat="1" ht="17.25" customHeight="1">
      <c r="A32" s="895">
        <v>13</v>
      </c>
      <c r="B32" s="1802"/>
      <c r="C32" s="1824"/>
      <c r="D32" s="1805"/>
      <c r="E32" s="1806"/>
      <c r="F32" s="1802"/>
      <c r="G32" s="1807"/>
      <c r="H32" s="1825"/>
      <c r="I32" s="1825"/>
      <c r="J32" s="901"/>
      <c r="K32" s="900"/>
    </row>
    <row r="33" spans="1:11" s="183" customFormat="1" ht="17.25" customHeight="1">
      <c r="A33" s="895">
        <v>14</v>
      </c>
      <c r="B33" s="1801"/>
      <c r="C33" s="1801"/>
      <c r="D33" s="1803"/>
      <c r="E33" s="1804"/>
      <c r="F33" s="1801"/>
      <c r="G33" s="1802"/>
      <c r="H33" s="1825"/>
      <c r="I33" s="1825"/>
      <c r="J33" s="901"/>
      <c r="K33" s="900"/>
    </row>
    <row r="34" spans="1:11" s="183" customFormat="1" ht="17.25" customHeight="1">
      <c r="A34" s="895">
        <v>15</v>
      </c>
      <c r="B34" s="1801"/>
      <c r="C34" s="1801"/>
      <c r="D34" s="1805"/>
      <c r="E34" s="1824"/>
      <c r="F34" s="1801"/>
      <c r="G34" s="1802"/>
      <c r="H34" s="1825"/>
      <c r="I34" s="1825"/>
      <c r="J34" s="901"/>
      <c r="K34" s="902"/>
    </row>
    <row r="35" spans="1:11" s="183" customFormat="1" ht="17.25" customHeight="1">
      <c r="A35" s="895">
        <v>16</v>
      </c>
      <c r="B35" s="1801"/>
      <c r="C35" s="1801"/>
      <c r="D35" s="1825"/>
      <c r="E35" s="1801"/>
      <c r="F35" s="1801"/>
      <c r="G35" s="1802"/>
      <c r="H35" s="1825"/>
      <c r="I35" s="1825"/>
      <c r="J35" s="901"/>
      <c r="K35" s="902"/>
    </row>
    <row r="36" spans="1:11" s="183" customFormat="1" ht="17.25" customHeight="1">
      <c r="A36" s="895">
        <v>17</v>
      </c>
      <c r="B36" s="1801"/>
      <c r="C36" s="1801"/>
      <c r="D36" s="1801"/>
      <c r="E36" s="1801"/>
      <c r="F36" s="1801"/>
      <c r="G36" s="1802"/>
      <c r="H36" s="1825"/>
      <c r="I36" s="1825"/>
      <c r="J36" s="901"/>
      <c r="K36" s="902"/>
    </row>
    <row r="37" spans="1:11" s="183" customFormat="1" ht="17.25" customHeight="1">
      <c r="A37" s="895">
        <v>18</v>
      </c>
      <c r="B37" s="1801"/>
      <c r="C37" s="1801"/>
      <c r="D37" s="1801"/>
      <c r="E37" s="1801"/>
      <c r="F37" s="1801"/>
      <c r="G37" s="1802"/>
      <c r="H37" s="1825"/>
      <c r="I37" s="1825"/>
      <c r="J37" s="901"/>
      <c r="K37" s="902"/>
    </row>
    <row r="38" spans="1:11" s="183" customFormat="1" ht="17.25" customHeight="1">
      <c r="A38" s="895">
        <v>19</v>
      </c>
      <c r="B38" s="1801"/>
      <c r="C38" s="1801"/>
      <c r="D38" s="1801"/>
      <c r="E38" s="1801"/>
      <c r="F38" s="1801"/>
      <c r="G38" s="1802"/>
      <c r="H38" s="1825"/>
      <c r="I38" s="1825"/>
      <c r="J38" s="901"/>
      <c r="K38" s="902"/>
    </row>
    <row r="39" spans="1:11" s="183" customFormat="1" ht="17.25" customHeight="1">
      <c r="A39" s="895">
        <v>20</v>
      </c>
      <c r="B39" s="1801"/>
      <c r="C39" s="1801"/>
      <c r="D39" s="1801"/>
      <c r="E39" s="1801"/>
      <c r="F39" s="1801"/>
      <c r="G39" s="1802"/>
      <c r="H39" s="1825"/>
      <c r="I39" s="1825"/>
      <c r="J39" s="901"/>
      <c r="K39" s="902"/>
    </row>
    <row r="40" spans="1:11" s="183" customFormat="1" ht="17.25" customHeight="1">
      <c r="A40" s="895">
        <v>21</v>
      </c>
      <c r="B40" s="1801"/>
      <c r="C40" s="1801"/>
      <c r="D40" s="2106"/>
      <c r="E40" s="2107"/>
      <c r="F40" s="1801"/>
      <c r="G40" s="1802"/>
      <c r="H40" s="1825"/>
      <c r="I40" s="1825"/>
      <c r="J40" s="901"/>
      <c r="K40" s="900"/>
    </row>
    <row r="41" spans="1:11" s="183" customFormat="1" ht="17.25" customHeight="1">
      <c r="A41" s="895">
        <v>22</v>
      </c>
      <c r="B41" s="1801"/>
      <c r="C41" s="1801"/>
      <c r="D41" s="2106"/>
      <c r="E41" s="2107"/>
      <c r="F41" s="1801"/>
      <c r="G41" s="1802"/>
      <c r="H41" s="1825"/>
      <c r="I41" s="1825"/>
      <c r="J41" s="901"/>
      <c r="K41" s="900"/>
    </row>
    <row r="42" spans="1:11" s="183" customFormat="1" ht="17.25" customHeight="1">
      <c r="A42" s="895">
        <v>23</v>
      </c>
      <c r="B42" s="1801"/>
      <c r="C42" s="1801"/>
      <c r="D42" s="2106"/>
      <c r="E42" s="2107"/>
      <c r="F42" s="1801"/>
      <c r="G42" s="1802"/>
      <c r="H42" s="1825"/>
      <c r="I42" s="1825"/>
      <c r="J42" s="901"/>
      <c r="K42" s="900"/>
    </row>
    <row r="43" spans="1:11" s="183" customFormat="1" ht="17.25" customHeight="1">
      <c r="A43" s="895">
        <v>24</v>
      </c>
      <c r="B43" s="1801"/>
      <c r="C43" s="1801"/>
      <c r="D43" s="2106"/>
      <c r="E43" s="2107"/>
      <c r="F43" s="1801"/>
      <c r="G43" s="1802"/>
      <c r="H43" s="1825"/>
      <c r="I43" s="1825"/>
      <c r="J43" s="901"/>
      <c r="K43" s="902"/>
    </row>
    <row r="44" spans="1:11" s="183" customFormat="1" ht="17.25" customHeight="1">
      <c r="A44" s="895">
        <v>25</v>
      </c>
      <c r="B44" s="1801"/>
      <c r="C44" s="1801"/>
      <c r="D44" s="2106"/>
      <c r="E44" s="2107"/>
      <c r="F44" s="1801"/>
      <c r="G44" s="1802"/>
      <c r="H44" s="1825"/>
      <c r="I44" s="1825"/>
      <c r="J44" s="901"/>
      <c r="K44" s="902"/>
    </row>
    <row r="45" spans="1:11" s="183" customFormat="1" ht="17.25" customHeight="1">
      <c r="A45" s="895">
        <v>26</v>
      </c>
      <c r="B45" s="1801"/>
      <c r="C45" s="1801"/>
      <c r="D45" s="1801"/>
      <c r="E45" s="1801"/>
      <c r="F45" s="1801"/>
      <c r="G45" s="1802"/>
      <c r="H45" s="1825"/>
      <c r="I45" s="1825"/>
      <c r="J45" s="901"/>
      <c r="K45" s="902"/>
    </row>
    <row r="46" spans="1:11" s="183" customFormat="1" ht="17.25" customHeight="1">
      <c r="A46" s="895">
        <v>27</v>
      </c>
      <c r="B46" s="1801"/>
      <c r="C46" s="1801"/>
      <c r="D46" s="1801"/>
      <c r="E46" s="1801"/>
      <c r="F46" s="1801"/>
      <c r="G46" s="1802"/>
      <c r="H46" s="1825"/>
      <c r="I46" s="1825"/>
      <c r="J46" s="901"/>
      <c r="K46" s="902"/>
    </row>
    <row r="47" spans="1:11" s="183" customFormat="1" ht="17.25" customHeight="1">
      <c r="A47" s="895">
        <v>28</v>
      </c>
      <c r="B47" s="1801"/>
      <c r="C47" s="1801"/>
      <c r="D47" s="1801"/>
      <c r="E47" s="1801"/>
      <c r="F47" s="1801"/>
      <c r="G47" s="1802"/>
      <c r="H47" s="1825"/>
      <c r="I47" s="1825"/>
      <c r="J47" s="901"/>
      <c r="K47" s="902"/>
    </row>
    <row r="48" spans="1:11" s="183" customFormat="1" ht="17.25" customHeight="1">
      <c r="A48" s="895">
        <v>29</v>
      </c>
      <c r="B48" s="1801"/>
      <c r="C48" s="1801"/>
      <c r="D48" s="1801"/>
      <c r="E48" s="1801"/>
      <c r="F48" s="1801"/>
      <c r="G48" s="1802"/>
      <c r="H48" s="1825"/>
      <c r="I48" s="1825"/>
      <c r="J48" s="901"/>
      <c r="K48" s="902"/>
    </row>
    <row r="49" spans="1:11" s="183" customFormat="1" ht="17.25" customHeight="1">
      <c r="A49" s="895">
        <v>30</v>
      </c>
      <c r="B49" s="1801"/>
      <c r="C49" s="1801"/>
      <c r="D49" s="1801"/>
      <c r="E49" s="1801"/>
      <c r="F49" s="1801"/>
      <c r="G49" s="1802"/>
      <c r="H49" s="1825"/>
      <c r="I49" s="1825"/>
      <c r="J49" s="901"/>
      <c r="K49" s="902"/>
    </row>
    <row r="50" spans="1:11" ht="21.5" customHeight="1">
      <c r="A50" s="1813" t="s">
        <v>1331</v>
      </c>
      <c r="B50" s="2095"/>
      <c r="C50" s="2095"/>
      <c r="D50" s="2095"/>
      <c r="E50" s="2095"/>
      <c r="F50" s="2095"/>
      <c r="G50" s="2095"/>
      <c r="H50" s="2095"/>
      <c r="I50" s="2095"/>
      <c r="J50" s="2095"/>
      <c r="K50" s="2095"/>
    </row>
    <row r="51" spans="1:11" ht="21.5" customHeight="1">
      <c r="A51" s="2095"/>
      <c r="B51" s="2095"/>
      <c r="C51" s="2095"/>
      <c r="D51" s="2095"/>
      <c r="E51" s="2095"/>
      <c r="F51" s="2095"/>
      <c r="G51" s="2095"/>
      <c r="H51" s="2095"/>
      <c r="I51" s="2095"/>
      <c r="J51" s="2095"/>
      <c r="K51" s="2095"/>
    </row>
  </sheetData>
  <mergeCells count="140">
    <mergeCell ref="B46:C46"/>
    <mergeCell ref="D46:E46"/>
    <mergeCell ref="F46:G46"/>
    <mergeCell ref="H46:I46"/>
    <mergeCell ref="B48:C48"/>
    <mergeCell ref="D48:E48"/>
    <mergeCell ref="F48:G48"/>
    <mergeCell ref="H48:I48"/>
    <mergeCell ref="B43:C43"/>
    <mergeCell ref="D43:E43"/>
    <mergeCell ref="F43:G43"/>
    <mergeCell ref="H43:I43"/>
    <mergeCell ref="B44:C44"/>
    <mergeCell ref="D44:E44"/>
    <mergeCell ref="F44:G44"/>
    <mergeCell ref="H44:I44"/>
    <mergeCell ref="B45:C45"/>
    <mergeCell ref="D45:E45"/>
    <mergeCell ref="F45:G45"/>
    <mergeCell ref="H45:I45"/>
    <mergeCell ref="B40:C40"/>
    <mergeCell ref="D40:E40"/>
    <mergeCell ref="F40:G40"/>
    <mergeCell ref="H40:I40"/>
    <mergeCell ref="B41:C41"/>
    <mergeCell ref="D41:E41"/>
    <mergeCell ref="F41:G41"/>
    <mergeCell ref="H41:I41"/>
    <mergeCell ref="B42:C42"/>
    <mergeCell ref="D42:E42"/>
    <mergeCell ref="F42:G42"/>
    <mergeCell ref="H42:I42"/>
    <mergeCell ref="B37:C37"/>
    <mergeCell ref="D37:E37"/>
    <mergeCell ref="F37:G37"/>
    <mergeCell ref="H37:I37"/>
    <mergeCell ref="B38:C38"/>
    <mergeCell ref="D38:E38"/>
    <mergeCell ref="F38:G38"/>
    <mergeCell ref="H38:I38"/>
    <mergeCell ref="B39:C39"/>
    <mergeCell ref="D39:E39"/>
    <mergeCell ref="F39:G39"/>
    <mergeCell ref="H39:I39"/>
    <mergeCell ref="B34:C34"/>
    <mergeCell ref="D34:E34"/>
    <mergeCell ref="F34:G34"/>
    <mergeCell ref="H34:I34"/>
    <mergeCell ref="B35:C35"/>
    <mergeCell ref="D35:E35"/>
    <mergeCell ref="F35:G35"/>
    <mergeCell ref="H35:I35"/>
    <mergeCell ref="B36:C36"/>
    <mergeCell ref="D36:E36"/>
    <mergeCell ref="F36:G36"/>
    <mergeCell ref="H36:I36"/>
    <mergeCell ref="B31:C31"/>
    <mergeCell ref="D31:E31"/>
    <mergeCell ref="F31:G31"/>
    <mergeCell ref="H31:I31"/>
    <mergeCell ref="B32:C32"/>
    <mergeCell ref="D32:E32"/>
    <mergeCell ref="F32:G32"/>
    <mergeCell ref="H32:I32"/>
    <mergeCell ref="B33:C33"/>
    <mergeCell ref="D33:E33"/>
    <mergeCell ref="F33:G33"/>
    <mergeCell ref="H33:I33"/>
    <mergeCell ref="B28:C28"/>
    <mergeCell ref="D28:E28"/>
    <mergeCell ref="F28:G28"/>
    <mergeCell ref="H28:I28"/>
    <mergeCell ref="B29:C29"/>
    <mergeCell ref="D29:E29"/>
    <mergeCell ref="F29:G29"/>
    <mergeCell ref="H29:I29"/>
    <mergeCell ref="B30:C30"/>
    <mergeCell ref="D30:E30"/>
    <mergeCell ref="F30:G30"/>
    <mergeCell ref="H30:I30"/>
    <mergeCell ref="B25:C25"/>
    <mergeCell ref="D25:E25"/>
    <mergeCell ref="F25:G25"/>
    <mergeCell ref="H25:I25"/>
    <mergeCell ref="B26:C26"/>
    <mergeCell ref="D26:E26"/>
    <mergeCell ref="F26:G26"/>
    <mergeCell ref="H26:I26"/>
    <mergeCell ref="B27:C27"/>
    <mergeCell ref="D27:E27"/>
    <mergeCell ref="F27:G27"/>
    <mergeCell ref="H27:I27"/>
    <mergeCell ref="B22:C22"/>
    <mergeCell ref="D22:E22"/>
    <mergeCell ref="F22:G22"/>
    <mergeCell ref="H22:I22"/>
    <mergeCell ref="B23:C23"/>
    <mergeCell ref="D23:E23"/>
    <mergeCell ref="F23:G23"/>
    <mergeCell ref="H23:I23"/>
    <mergeCell ref="B24:C24"/>
    <mergeCell ref="D24:E24"/>
    <mergeCell ref="F24:G24"/>
    <mergeCell ref="H24:I24"/>
    <mergeCell ref="G2:K2"/>
    <mergeCell ref="A3:K3"/>
    <mergeCell ref="F8:F10"/>
    <mergeCell ref="F11:F13"/>
    <mergeCell ref="A5:E5"/>
    <mergeCell ref="F5:K5"/>
    <mergeCell ref="A6:E6"/>
    <mergeCell ref="F6:K6"/>
    <mergeCell ref="B19:C19"/>
    <mergeCell ref="D19:E19"/>
    <mergeCell ref="F19:G19"/>
    <mergeCell ref="H19:I19"/>
    <mergeCell ref="B49:C49"/>
    <mergeCell ref="D49:E49"/>
    <mergeCell ref="F49:G49"/>
    <mergeCell ref="H49:I49"/>
    <mergeCell ref="A50:K51"/>
    <mergeCell ref="G8:J10"/>
    <mergeCell ref="K8:K10"/>
    <mergeCell ref="G11:J13"/>
    <mergeCell ref="K11:K13"/>
    <mergeCell ref="F14:F16"/>
    <mergeCell ref="G14:J16"/>
    <mergeCell ref="K14:K16"/>
    <mergeCell ref="B47:C47"/>
    <mergeCell ref="D47:E47"/>
    <mergeCell ref="F47:G47"/>
    <mergeCell ref="H47:I47"/>
    <mergeCell ref="B20:C20"/>
    <mergeCell ref="D20:E20"/>
    <mergeCell ref="F20:G20"/>
    <mergeCell ref="H20:I20"/>
    <mergeCell ref="B21:C21"/>
    <mergeCell ref="D21:E21"/>
    <mergeCell ref="F21:G21"/>
    <mergeCell ref="H21:I21"/>
  </mergeCells>
  <phoneticPr fontId="5"/>
  <pageMargins left="0.7" right="0.7" top="0.75" bottom="0.75" header="0.3" footer="0.3"/>
  <pageSetup paperSize="9" scale="8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89CD3-D9CE-4476-AAB5-7EA27999CE9C}">
  <sheetPr>
    <tabColor theme="4"/>
    <pageSetUpPr fitToPage="1"/>
  </sheetPr>
  <dimension ref="A1:L50"/>
  <sheetViews>
    <sheetView view="pageBreakPreview" zoomScaleNormal="100" zoomScaleSheetLayoutView="100" workbookViewId="0">
      <selection activeCell="R23" sqref="R23"/>
    </sheetView>
  </sheetViews>
  <sheetFormatPr defaultRowHeight="13"/>
  <cols>
    <col min="1" max="1" width="1.7265625" style="181" customWidth="1"/>
    <col min="2" max="2" width="22" style="181" customWidth="1"/>
    <col min="3" max="3" width="4" style="181" customWidth="1"/>
    <col min="4" max="4" width="8.26953125" style="181" customWidth="1"/>
    <col min="5" max="5" width="14.7265625" style="181" customWidth="1"/>
    <col min="6" max="6" width="7.6328125" style="181" customWidth="1"/>
    <col min="7" max="7" width="14.453125" style="181" customWidth="1"/>
    <col min="8" max="8" width="7.453125" style="181" customWidth="1"/>
    <col min="9" max="9" width="14.6328125" style="181" customWidth="1"/>
    <col min="10" max="10" width="7.6328125" style="181" customWidth="1"/>
    <col min="11" max="11" width="8.6328125" style="181" customWidth="1"/>
    <col min="12" max="12" width="1.7265625" style="181" customWidth="1"/>
    <col min="13" max="259" width="8.7265625" style="181"/>
    <col min="260" max="260" width="2.26953125" style="181" customWidth="1"/>
    <col min="261" max="261" width="24.26953125" style="181" customWidth="1"/>
    <col min="262" max="262" width="4" style="181" customWidth="1"/>
    <col min="263" max="265" width="20.08984375" style="181" customWidth="1"/>
    <col min="266" max="266" width="3.08984375" style="181" customWidth="1"/>
    <col min="267" max="267" width="4.36328125" style="181" customWidth="1"/>
    <col min="268" max="268" width="2.453125" style="181" customWidth="1"/>
    <col min="269" max="515" width="8.7265625" style="181"/>
    <col min="516" max="516" width="2.26953125" style="181" customWidth="1"/>
    <col min="517" max="517" width="24.26953125" style="181" customWidth="1"/>
    <col min="518" max="518" width="4" style="181" customWidth="1"/>
    <col min="519" max="521" width="20.08984375" style="181" customWidth="1"/>
    <col min="522" max="522" width="3.08984375" style="181" customWidth="1"/>
    <col min="523" max="523" width="4.36328125" style="181" customWidth="1"/>
    <col min="524" max="524" width="2.453125" style="181" customWidth="1"/>
    <col min="525" max="771" width="8.7265625" style="181"/>
    <col min="772" max="772" width="2.26953125" style="181" customWidth="1"/>
    <col min="773" max="773" width="24.26953125" style="181" customWidth="1"/>
    <col min="774" max="774" width="4" style="181" customWidth="1"/>
    <col min="775" max="777" width="20.08984375" style="181" customWidth="1"/>
    <col min="778" max="778" width="3.08984375" style="181" customWidth="1"/>
    <col min="779" max="779" width="4.36328125" style="181" customWidth="1"/>
    <col min="780" max="780" width="2.453125" style="181" customWidth="1"/>
    <col min="781" max="1027" width="8.7265625" style="181"/>
    <col min="1028" max="1028" width="2.26953125" style="181" customWidth="1"/>
    <col min="1029" max="1029" width="24.26953125" style="181" customWidth="1"/>
    <col min="1030" max="1030" width="4" style="181" customWidth="1"/>
    <col min="1031" max="1033" width="20.08984375" style="181" customWidth="1"/>
    <col min="1034" max="1034" width="3.08984375" style="181" customWidth="1"/>
    <col min="1035" max="1035" width="4.36328125" style="181" customWidth="1"/>
    <col min="1036" max="1036" width="2.453125" style="181" customWidth="1"/>
    <col min="1037" max="1283" width="8.7265625" style="181"/>
    <col min="1284" max="1284" width="2.26953125" style="181" customWidth="1"/>
    <col min="1285" max="1285" width="24.26953125" style="181" customWidth="1"/>
    <col min="1286" max="1286" width="4" style="181" customWidth="1"/>
    <col min="1287" max="1289" width="20.08984375" style="181" customWidth="1"/>
    <col min="1290" max="1290" width="3.08984375" style="181" customWidth="1"/>
    <col min="1291" max="1291" width="4.36328125" style="181" customWidth="1"/>
    <col min="1292" max="1292" width="2.453125" style="181" customWidth="1"/>
    <col min="1293" max="1539" width="8.7265625" style="181"/>
    <col min="1540" max="1540" width="2.26953125" style="181" customWidth="1"/>
    <col min="1541" max="1541" width="24.26953125" style="181" customWidth="1"/>
    <col min="1542" max="1542" width="4" style="181" customWidth="1"/>
    <col min="1543" max="1545" width="20.08984375" style="181" customWidth="1"/>
    <col min="1546" max="1546" width="3.08984375" style="181" customWidth="1"/>
    <col min="1547" max="1547" width="4.36328125" style="181" customWidth="1"/>
    <col min="1548" max="1548" width="2.453125" style="181" customWidth="1"/>
    <col min="1549" max="1795" width="8.7265625" style="181"/>
    <col min="1796" max="1796" width="2.26953125" style="181" customWidth="1"/>
    <col min="1797" max="1797" width="24.26953125" style="181" customWidth="1"/>
    <col min="1798" max="1798" width="4" style="181" customWidth="1"/>
    <col min="1799" max="1801" width="20.08984375" style="181" customWidth="1"/>
    <col min="1802" max="1802" width="3.08984375" style="181" customWidth="1"/>
    <col min="1803" max="1803" width="4.36328125" style="181" customWidth="1"/>
    <col min="1804" max="1804" width="2.453125" style="181" customWidth="1"/>
    <col min="1805" max="2051" width="8.7265625" style="181"/>
    <col min="2052" max="2052" width="2.26953125" style="181" customWidth="1"/>
    <col min="2053" max="2053" width="24.26953125" style="181" customWidth="1"/>
    <col min="2054" max="2054" width="4" style="181" customWidth="1"/>
    <col min="2055" max="2057" width="20.08984375" style="181" customWidth="1"/>
    <col min="2058" max="2058" width="3.08984375" style="181" customWidth="1"/>
    <col min="2059" max="2059" width="4.36328125" style="181" customWidth="1"/>
    <col min="2060" max="2060" width="2.453125" style="181" customWidth="1"/>
    <col min="2061" max="2307" width="8.7265625" style="181"/>
    <col min="2308" max="2308" width="2.26953125" style="181" customWidth="1"/>
    <col min="2309" max="2309" width="24.26953125" style="181" customWidth="1"/>
    <col min="2310" max="2310" width="4" style="181" customWidth="1"/>
    <col min="2311" max="2313" width="20.08984375" style="181" customWidth="1"/>
    <col min="2314" max="2314" width="3.08984375" style="181" customWidth="1"/>
    <col min="2315" max="2315" width="4.36328125" style="181" customWidth="1"/>
    <col min="2316" max="2316" width="2.453125" style="181" customWidth="1"/>
    <col min="2317" max="2563" width="8.7265625" style="181"/>
    <col min="2564" max="2564" width="2.26953125" style="181" customWidth="1"/>
    <col min="2565" max="2565" width="24.26953125" style="181" customWidth="1"/>
    <col min="2566" max="2566" width="4" style="181" customWidth="1"/>
    <col min="2567" max="2569" width="20.08984375" style="181" customWidth="1"/>
    <col min="2570" max="2570" width="3.08984375" style="181" customWidth="1"/>
    <col min="2571" max="2571" width="4.36328125" style="181" customWidth="1"/>
    <col min="2572" max="2572" width="2.453125" style="181" customWidth="1"/>
    <col min="2573" max="2819" width="8.7265625" style="181"/>
    <col min="2820" max="2820" width="2.26953125" style="181" customWidth="1"/>
    <col min="2821" max="2821" width="24.26953125" style="181" customWidth="1"/>
    <col min="2822" max="2822" width="4" style="181" customWidth="1"/>
    <col min="2823" max="2825" width="20.08984375" style="181" customWidth="1"/>
    <col min="2826" max="2826" width="3.08984375" style="181" customWidth="1"/>
    <col min="2827" max="2827" width="4.36328125" style="181" customWidth="1"/>
    <col min="2828" max="2828" width="2.453125" style="181" customWidth="1"/>
    <col min="2829" max="3075" width="8.7265625" style="181"/>
    <col min="3076" max="3076" width="2.26953125" style="181" customWidth="1"/>
    <col min="3077" max="3077" width="24.26953125" style="181" customWidth="1"/>
    <col min="3078" max="3078" width="4" style="181" customWidth="1"/>
    <col min="3079" max="3081" width="20.08984375" style="181" customWidth="1"/>
    <col min="3082" max="3082" width="3.08984375" style="181" customWidth="1"/>
    <col min="3083" max="3083" width="4.36328125" style="181" customWidth="1"/>
    <col min="3084" max="3084" width="2.453125" style="181" customWidth="1"/>
    <col min="3085" max="3331" width="8.7265625" style="181"/>
    <col min="3332" max="3332" width="2.26953125" style="181" customWidth="1"/>
    <col min="3333" max="3333" width="24.26953125" style="181" customWidth="1"/>
    <col min="3334" max="3334" width="4" style="181" customWidth="1"/>
    <col min="3335" max="3337" width="20.08984375" style="181" customWidth="1"/>
    <col min="3338" max="3338" width="3.08984375" style="181" customWidth="1"/>
    <col min="3339" max="3339" width="4.36328125" style="181" customWidth="1"/>
    <col min="3340" max="3340" width="2.453125" style="181" customWidth="1"/>
    <col min="3341" max="3587" width="8.7265625" style="181"/>
    <col min="3588" max="3588" width="2.26953125" style="181" customWidth="1"/>
    <col min="3589" max="3589" width="24.26953125" style="181" customWidth="1"/>
    <col min="3590" max="3590" width="4" style="181" customWidth="1"/>
    <col min="3591" max="3593" width="20.08984375" style="181" customWidth="1"/>
    <col min="3594" max="3594" width="3.08984375" style="181" customWidth="1"/>
    <col min="3595" max="3595" width="4.36328125" style="181" customWidth="1"/>
    <col min="3596" max="3596" width="2.453125" style="181" customWidth="1"/>
    <col min="3597" max="3843" width="8.7265625" style="181"/>
    <col min="3844" max="3844" width="2.26953125" style="181" customWidth="1"/>
    <col min="3845" max="3845" width="24.26953125" style="181" customWidth="1"/>
    <col min="3846" max="3846" width="4" style="181" customWidth="1"/>
    <col min="3847" max="3849" width="20.08984375" style="181" customWidth="1"/>
    <col min="3850" max="3850" width="3.08984375" style="181" customWidth="1"/>
    <col min="3851" max="3851" width="4.36328125" style="181" customWidth="1"/>
    <col min="3852" max="3852" width="2.453125" style="181" customWidth="1"/>
    <col min="3853" max="4099" width="8.7265625" style="181"/>
    <col min="4100" max="4100" width="2.26953125" style="181" customWidth="1"/>
    <col min="4101" max="4101" width="24.26953125" style="181" customWidth="1"/>
    <col min="4102" max="4102" width="4" style="181" customWidth="1"/>
    <col min="4103" max="4105" width="20.08984375" style="181" customWidth="1"/>
    <col min="4106" max="4106" width="3.08984375" style="181" customWidth="1"/>
    <col min="4107" max="4107" width="4.36328125" style="181" customWidth="1"/>
    <col min="4108" max="4108" width="2.453125" style="181" customWidth="1"/>
    <col min="4109" max="4355" width="8.7265625" style="181"/>
    <col min="4356" max="4356" width="2.26953125" style="181" customWidth="1"/>
    <col min="4357" max="4357" width="24.26953125" style="181" customWidth="1"/>
    <col min="4358" max="4358" width="4" style="181" customWidth="1"/>
    <col min="4359" max="4361" width="20.08984375" style="181" customWidth="1"/>
    <col min="4362" max="4362" width="3.08984375" style="181" customWidth="1"/>
    <col min="4363" max="4363" width="4.36328125" style="181" customWidth="1"/>
    <col min="4364" max="4364" width="2.453125" style="181" customWidth="1"/>
    <col min="4365" max="4611" width="8.7265625" style="181"/>
    <col min="4612" max="4612" width="2.26953125" style="181" customWidth="1"/>
    <col min="4613" max="4613" width="24.26953125" style="181" customWidth="1"/>
    <col min="4614" max="4614" width="4" style="181" customWidth="1"/>
    <col min="4615" max="4617" width="20.08984375" style="181" customWidth="1"/>
    <col min="4618" max="4618" width="3.08984375" style="181" customWidth="1"/>
    <col min="4619" max="4619" width="4.36328125" style="181" customWidth="1"/>
    <col min="4620" max="4620" width="2.453125" style="181" customWidth="1"/>
    <col min="4621" max="4867" width="8.7265625" style="181"/>
    <col min="4868" max="4868" width="2.26953125" style="181" customWidth="1"/>
    <col min="4869" max="4869" width="24.26953125" style="181" customWidth="1"/>
    <col min="4870" max="4870" width="4" style="181" customWidth="1"/>
    <col min="4871" max="4873" width="20.08984375" style="181" customWidth="1"/>
    <col min="4874" max="4874" width="3.08984375" style="181" customWidth="1"/>
    <col min="4875" max="4875" width="4.36328125" style="181" customWidth="1"/>
    <col min="4876" max="4876" width="2.453125" style="181" customWidth="1"/>
    <col min="4877" max="5123" width="8.7265625" style="181"/>
    <col min="5124" max="5124" width="2.26953125" style="181" customWidth="1"/>
    <col min="5125" max="5125" width="24.26953125" style="181" customWidth="1"/>
    <col min="5126" max="5126" width="4" style="181" customWidth="1"/>
    <col min="5127" max="5129" width="20.08984375" style="181" customWidth="1"/>
    <col min="5130" max="5130" width="3.08984375" style="181" customWidth="1"/>
    <col min="5131" max="5131" width="4.36328125" style="181" customWidth="1"/>
    <col min="5132" max="5132" width="2.453125" style="181" customWidth="1"/>
    <col min="5133" max="5379" width="8.7265625" style="181"/>
    <col min="5380" max="5380" width="2.26953125" style="181" customWidth="1"/>
    <col min="5381" max="5381" width="24.26953125" style="181" customWidth="1"/>
    <col min="5382" max="5382" width="4" style="181" customWidth="1"/>
    <col min="5383" max="5385" width="20.08984375" style="181" customWidth="1"/>
    <col min="5386" max="5386" width="3.08984375" style="181" customWidth="1"/>
    <col min="5387" max="5387" width="4.36328125" style="181" customWidth="1"/>
    <col min="5388" max="5388" width="2.453125" style="181" customWidth="1"/>
    <col min="5389" max="5635" width="8.7265625" style="181"/>
    <col min="5636" max="5636" width="2.26953125" style="181" customWidth="1"/>
    <col min="5637" max="5637" width="24.26953125" style="181" customWidth="1"/>
    <col min="5638" max="5638" width="4" style="181" customWidth="1"/>
    <col min="5639" max="5641" width="20.08984375" style="181" customWidth="1"/>
    <col min="5642" max="5642" width="3.08984375" style="181" customWidth="1"/>
    <col min="5643" max="5643" width="4.36328125" style="181" customWidth="1"/>
    <col min="5644" max="5644" width="2.453125" style="181" customWidth="1"/>
    <col min="5645" max="5891" width="8.7265625" style="181"/>
    <col min="5892" max="5892" width="2.26953125" style="181" customWidth="1"/>
    <col min="5893" max="5893" width="24.26953125" style="181" customWidth="1"/>
    <col min="5894" max="5894" width="4" style="181" customWidth="1"/>
    <col min="5895" max="5897" width="20.08984375" style="181" customWidth="1"/>
    <col min="5898" max="5898" width="3.08984375" style="181" customWidth="1"/>
    <col min="5899" max="5899" width="4.36328125" style="181" customWidth="1"/>
    <col min="5900" max="5900" width="2.453125" style="181" customWidth="1"/>
    <col min="5901" max="6147" width="8.7265625" style="181"/>
    <col min="6148" max="6148" width="2.26953125" style="181" customWidth="1"/>
    <col min="6149" max="6149" width="24.26953125" style="181" customWidth="1"/>
    <col min="6150" max="6150" width="4" style="181" customWidth="1"/>
    <col min="6151" max="6153" width="20.08984375" style="181" customWidth="1"/>
    <col min="6154" max="6154" width="3.08984375" style="181" customWidth="1"/>
    <col min="6155" max="6155" width="4.36328125" style="181" customWidth="1"/>
    <col min="6156" max="6156" width="2.453125" style="181" customWidth="1"/>
    <col min="6157" max="6403" width="8.7265625" style="181"/>
    <col min="6404" max="6404" width="2.26953125" style="181" customWidth="1"/>
    <col min="6405" max="6405" width="24.26953125" style="181" customWidth="1"/>
    <col min="6406" max="6406" width="4" style="181" customWidth="1"/>
    <col min="6407" max="6409" width="20.08984375" style="181" customWidth="1"/>
    <col min="6410" max="6410" width="3.08984375" style="181" customWidth="1"/>
    <col min="6411" max="6411" width="4.36328125" style="181" customWidth="1"/>
    <col min="6412" max="6412" width="2.453125" style="181" customWidth="1"/>
    <col min="6413" max="6659" width="8.7265625" style="181"/>
    <col min="6660" max="6660" width="2.26953125" style="181" customWidth="1"/>
    <col min="6661" max="6661" width="24.26953125" style="181" customWidth="1"/>
    <col min="6662" max="6662" width="4" style="181" customWidth="1"/>
    <col min="6663" max="6665" width="20.08984375" style="181" customWidth="1"/>
    <col min="6666" max="6666" width="3.08984375" style="181" customWidth="1"/>
    <col min="6667" max="6667" width="4.36328125" style="181" customWidth="1"/>
    <col min="6668" max="6668" width="2.453125" style="181" customWidth="1"/>
    <col min="6669" max="6915" width="8.7265625" style="181"/>
    <col min="6916" max="6916" width="2.26953125" style="181" customWidth="1"/>
    <col min="6917" max="6917" width="24.26953125" style="181" customWidth="1"/>
    <col min="6918" max="6918" width="4" style="181" customWidth="1"/>
    <col min="6919" max="6921" width="20.08984375" style="181" customWidth="1"/>
    <col min="6922" max="6922" width="3.08984375" style="181" customWidth="1"/>
    <col min="6923" max="6923" width="4.36328125" style="181" customWidth="1"/>
    <col min="6924" max="6924" width="2.453125" style="181" customWidth="1"/>
    <col min="6925" max="7171" width="8.7265625" style="181"/>
    <col min="7172" max="7172" width="2.26953125" style="181" customWidth="1"/>
    <col min="7173" max="7173" width="24.26953125" style="181" customWidth="1"/>
    <col min="7174" max="7174" width="4" style="181" customWidth="1"/>
    <col min="7175" max="7177" width="20.08984375" style="181" customWidth="1"/>
    <col min="7178" max="7178" width="3.08984375" style="181" customWidth="1"/>
    <col min="7179" max="7179" width="4.36328125" style="181" customWidth="1"/>
    <col min="7180" max="7180" width="2.453125" style="181" customWidth="1"/>
    <col min="7181" max="7427" width="8.7265625" style="181"/>
    <col min="7428" max="7428" width="2.26953125" style="181" customWidth="1"/>
    <col min="7429" max="7429" width="24.26953125" style="181" customWidth="1"/>
    <col min="7430" max="7430" width="4" style="181" customWidth="1"/>
    <col min="7431" max="7433" width="20.08984375" style="181" customWidth="1"/>
    <col min="7434" max="7434" width="3.08984375" style="181" customWidth="1"/>
    <col min="7435" max="7435" width="4.36328125" style="181" customWidth="1"/>
    <col min="7436" max="7436" width="2.453125" style="181" customWidth="1"/>
    <col min="7437" max="7683" width="8.7265625" style="181"/>
    <col min="7684" max="7684" width="2.26953125" style="181" customWidth="1"/>
    <col min="7685" max="7685" width="24.26953125" style="181" customWidth="1"/>
    <col min="7686" max="7686" width="4" style="181" customWidth="1"/>
    <col min="7687" max="7689" width="20.08984375" style="181" customWidth="1"/>
    <col min="7690" max="7690" width="3.08984375" style="181" customWidth="1"/>
    <col min="7691" max="7691" width="4.36328125" style="181" customWidth="1"/>
    <col min="7692" max="7692" width="2.453125" style="181" customWidth="1"/>
    <col min="7693" max="7939" width="8.7265625" style="181"/>
    <col min="7940" max="7940" width="2.26953125" style="181" customWidth="1"/>
    <col min="7941" max="7941" width="24.26953125" style="181" customWidth="1"/>
    <col min="7942" max="7942" width="4" style="181" customWidth="1"/>
    <col min="7943" max="7945" width="20.08984375" style="181" customWidth="1"/>
    <col min="7946" max="7946" width="3.08984375" style="181" customWidth="1"/>
    <col min="7947" max="7947" width="4.36328125" style="181" customWidth="1"/>
    <col min="7948" max="7948" width="2.453125" style="181" customWidth="1"/>
    <col min="7949" max="8195" width="8.7265625" style="181"/>
    <col min="8196" max="8196" width="2.26953125" style="181" customWidth="1"/>
    <col min="8197" max="8197" width="24.26953125" style="181" customWidth="1"/>
    <col min="8198" max="8198" width="4" style="181" customWidth="1"/>
    <col min="8199" max="8201" width="20.08984375" style="181" customWidth="1"/>
    <col min="8202" max="8202" width="3.08984375" style="181" customWidth="1"/>
    <col min="8203" max="8203" width="4.36328125" style="181" customWidth="1"/>
    <col min="8204" max="8204" width="2.453125" style="181" customWidth="1"/>
    <col min="8205" max="8451" width="8.7265625" style="181"/>
    <col min="8452" max="8452" width="2.26953125" style="181" customWidth="1"/>
    <col min="8453" max="8453" width="24.26953125" style="181" customWidth="1"/>
    <col min="8454" max="8454" width="4" style="181" customWidth="1"/>
    <col min="8455" max="8457" width="20.08984375" style="181" customWidth="1"/>
    <col min="8458" max="8458" width="3.08984375" style="181" customWidth="1"/>
    <col min="8459" max="8459" width="4.36328125" style="181" customWidth="1"/>
    <col min="8460" max="8460" width="2.453125" style="181" customWidth="1"/>
    <col min="8461" max="8707" width="8.7265625" style="181"/>
    <col min="8708" max="8708" width="2.26953125" style="181" customWidth="1"/>
    <col min="8709" max="8709" width="24.26953125" style="181" customWidth="1"/>
    <col min="8710" max="8710" width="4" style="181" customWidth="1"/>
    <col min="8711" max="8713" width="20.08984375" style="181" customWidth="1"/>
    <col min="8714" max="8714" width="3.08984375" style="181" customWidth="1"/>
    <col min="8715" max="8715" width="4.36328125" style="181" customWidth="1"/>
    <col min="8716" max="8716" width="2.453125" style="181" customWidth="1"/>
    <col min="8717" max="8963" width="8.7265625" style="181"/>
    <col min="8964" max="8964" width="2.26953125" style="181" customWidth="1"/>
    <col min="8965" max="8965" width="24.26953125" style="181" customWidth="1"/>
    <col min="8966" max="8966" width="4" style="181" customWidth="1"/>
    <col min="8967" max="8969" width="20.08984375" style="181" customWidth="1"/>
    <col min="8970" max="8970" width="3.08984375" style="181" customWidth="1"/>
    <col min="8971" max="8971" width="4.36328125" style="181" customWidth="1"/>
    <col min="8972" max="8972" width="2.453125" style="181" customWidth="1"/>
    <col min="8973" max="9219" width="8.7265625" style="181"/>
    <col min="9220" max="9220" width="2.26953125" style="181" customWidth="1"/>
    <col min="9221" max="9221" width="24.26953125" style="181" customWidth="1"/>
    <col min="9222" max="9222" width="4" style="181" customWidth="1"/>
    <col min="9223" max="9225" width="20.08984375" style="181" customWidth="1"/>
    <col min="9226" max="9226" width="3.08984375" style="181" customWidth="1"/>
    <col min="9227" max="9227" width="4.36328125" style="181" customWidth="1"/>
    <col min="9228" max="9228" width="2.453125" style="181" customWidth="1"/>
    <col min="9229" max="9475" width="8.7265625" style="181"/>
    <col min="9476" max="9476" width="2.26953125" style="181" customWidth="1"/>
    <col min="9477" max="9477" width="24.26953125" style="181" customWidth="1"/>
    <col min="9478" max="9478" width="4" style="181" customWidth="1"/>
    <col min="9479" max="9481" width="20.08984375" style="181" customWidth="1"/>
    <col min="9482" max="9482" width="3.08984375" style="181" customWidth="1"/>
    <col min="9483" max="9483" width="4.36328125" style="181" customWidth="1"/>
    <col min="9484" max="9484" width="2.453125" style="181" customWidth="1"/>
    <col min="9485" max="9731" width="8.7265625" style="181"/>
    <col min="9732" max="9732" width="2.26953125" style="181" customWidth="1"/>
    <col min="9733" max="9733" width="24.26953125" style="181" customWidth="1"/>
    <col min="9734" max="9734" width="4" style="181" customWidth="1"/>
    <col min="9735" max="9737" width="20.08984375" style="181" customWidth="1"/>
    <col min="9738" max="9738" width="3.08984375" style="181" customWidth="1"/>
    <col min="9739" max="9739" width="4.36328125" style="181" customWidth="1"/>
    <col min="9740" max="9740" width="2.453125" style="181" customWidth="1"/>
    <col min="9741" max="9987" width="8.7265625" style="181"/>
    <col min="9988" max="9988" width="2.26953125" style="181" customWidth="1"/>
    <col min="9989" max="9989" width="24.26953125" style="181" customWidth="1"/>
    <col min="9990" max="9990" width="4" style="181" customWidth="1"/>
    <col min="9991" max="9993" width="20.08984375" style="181" customWidth="1"/>
    <col min="9994" max="9994" width="3.08984375" style="181" customWidth="1"/>
    <col min="9995" max="9995" width="4.36328125" style="181" customWidth="1"/>
    <col min="9996" max="9996" width="2.453125" style="181" customWidth="1"/>
    <col min="9997" max="10243" width="8.7265625" style="181"/>
    <col min="10244" max="10244" width="2.26953125" style="181" customWidth="1"/>
    <col min="10245" max="10245" width="24.26953125" style="181" customWidth="1"/>
    <col min="10246" max="10246" width="4" style="181" customWidth="1"/>
    <col min="10247" max="10249" width="20.08984375" style="181" customWidth="1"/>
    <col min="10250" max="10250" width="3.08984375" style="181" customWidth="1"/>
    <col min="10251" max="10251" width="4.36328125" style="181" customWidth="1"/>
    <col min="10252" max="10252" width="2.453125" style="181" customWidth="1"/>
    <col min="10253" max="10499" width="8.7265625" style="181"/>
    <col min="10500" max="10500" width="2.26953125" style="181" customWidth="1"/>
    <col min="10501" max="10501" width="24.26953125" style="181" customWidth="1"/>
    <col min="10502" max="10502" width="4" style="181" customWidth="1"/>
    <col min="10503" max="10505" width="20.08984375" style="181" customWidth="1"/>
    <col min="10506" max="10506" width="3.08984375" style="181" customWidth="1"/>
    <col min="10507" max="10507" width="4.36328125" style="181" customWidth="1"/>
    <col min="10508" max="10508" width="2.453125" style="181" customWidth="1"/>
    <col min="10509" max="10755" width="8.7265625" style="181"/>
    <col min="10756" max="10756" width="2.26953125" style="181" customWidth="1"/>
    <col min="10757" max="10757" width="24.26953125" style="181" customWidth="1"/>
    <col min="10758" max="10758" width="4" style="181" customWidth="1"/>
    <col min="10759" max="10761" width="20.08984375" style="181" customWidth="1"/>
    <col min="10762" max="10762" width="3.08984375" style="181" customWidth="1"/>
    <col min="10763" max="10763" width="4.36328125" style="181" customWidth="1"/>
    <col min="10764" max="10764" width="2.453125" style="181" customWidth="1"/>
    <col min="10765" max="11011" width="8.7265625" style="181"/>
    <col min="11012" max="11012" width="2.26953125" style="181" customWidth="1"/>
    <col min="11013" max="11013" width="24.26953125" style="181" customWidth="1"/>
    <col min="11014" max="11014" width="4" style="181" customWidth="1"/>
    <col min="11015" max="11017" width="20.08984375" style="181" customWidth="1"/>
    <col min="11018" max="11018" width="3.08984375" style="181" customWidth="1"/>
    <col min="11019" max="11019" width="4.36328125" style="181" customWidth="1"/>
    <col min="11020" max="11020" width="2.453125" style="181" customWidth="1"/>
    <col min="11021" max="11267" width="8.7265625" style="181"/>
    <col min="11268" max="11268" width="2.26953125" style="181" customWidth="1"/>
    <col min="11269" max="11269" width="24.26953125" style="181" customWidth="1"/>
    <col min="11270" max="11270" width="4" style="181" customWidth="1"/>
    <col min="11271" max="11273" width="20.08984375" style="181" customWidth="1"/>
    <col min="11274" max="11274" width="3.08984375" style="181" customWidth="1"/>
    <col min="11275" max="11275" width="4.36328125" style="181" customWidth="1"/>
    <col min="11276" max="11276" width="2.453125" style="181" customWidth="1"/>
    <col min="11277" max="11523" width="8.7265625" style="181"/>
    <col min="11524" max="11524" width="2.26953125" style="181" customWidth="1"/>
    <col min="11525" max="11525" width="24.26953125" style="181" customWidth="1"/>
    <col min="11526" max="11526" width="4" style="181" customWidth="1"/>
    <col min="11527" max="11529" width="20.08984375" style="181" customWidth="1"/>
    <col min="11530" max="11530" width="3.08984375" style="181" customWidth="1"/>
    <col min="11531" max="11531" width="4.36328125" style="181" customWidth="1"/>
    <col min="11532" max="11532" width="2.453125" style="181" customWidth="1"/>
    <col min="11533" max="11779" width="8.7265625" style="181"/>
    <col min="11780" max="11780" width="2.26953125" style="181" customWidth="1"/>
    <col min="11781" max="11781" width="24.26953125" style="181" customWidth="1"/>
    <col min="11782" max="11782" width="4" style="181" customWidth="1"/>
    <col min="11783" max="11785" width="20.08984375" style="181" customWidth="1"/>
    <col min="11786" max="11786" width="3.08984375" style="181" customWidth="1"/>
    <col min="11787" max="11787" width="4.36328125" style="181" customWidth="1"/>
    <col min="11788" max="11788" width="2.453125" style="181" customWidth="1"/>
    <col min="11789" max="12035" width="8.7265625" style="181"/>
    <col min="12036" max="12036" width="2.26953125" style="181" customWidth="1"/>
    <col min="12037" max="12037" width="24.26953125" style="181" customWidth="1"/>
    <col min="12038" max="12038" width="4" style="181" customWidth="1"/>
    <col min="12039" max="12041" width="20.08984375" style="181" customWidth="1"/>
    <col min="12042" max="12042" width="3.08984375" style="181" customWidth="1"/>
    <col min="12043" max="12043" width="4.36328125" style="181" customWidth="1"/>
    <col min="12044" max="12044" width="2.453125" style="181" customWidth="1"/>
    <col min="12045" max="12291" width="8.7265625" style="181"/>
    <col min="12292" max="12292" width="2.26953125" style="181" customWidth="1"/>
    <col min="12293" max="12293" width="24.26953125" style="181" customWidth="1"/>
    <col min="12294" max="12294" width="4" style="181" customWidth="1"/>
    <col min="12295" max="12297" width="20.08984375" style="181" customWidth="1"/>
    <col min="12298" max="12298" width="3.08984375" style="181" customWidth="1"/>
    <col min="12299" max="12299" width="4.36328125" style="181" customWidth="1"/>
    <col min="12300" max="12300" width="2.453125" style="181" customWidth="1"/>
    <col min="12301" max="12547" width="8.7265625" style="181"/>
    <col min="12548" max="12548" width="2.26953125" style="181" customWidth="1"/>
    <col min="12549" max="12549" width="24.26953125" style="181" customWidth="1"/>
    <col min="12550" max="12550" width="4" style="181" customWidth="1"/>
    <col min="12551" max="12553" width="20.08984375" style="181" customWidth="1"/>
    <col min="12554" max="12554" width="3.08984375" style="181" customWidth="1"/>
    <col min="12555" max="12555" width="4.36328125" style="181" customWidth="1"/>
    <col min="12556" max="12556" width="2.453125" style="181" customWidth="1"/>
    <col min="12557" max="12803" width="8.7265625" style="181"/>
    <col min="12804" max="12804" width="2.26953125" style="181" customWidth="1"/>
    <col min="12805" max="12805" width="24.26953125" style="181" customWidth="1"/>
    <col min="12806" max="12806" width="4" style="181" customWidth="1"/>
    <col min="12807" max="12809" width="20.08984375" style="181" customWidth="1"/>
    <col min="12810" max="12810" width="3.08984375" style="181" customWidth="1"/>
    <col min="12811" max="12811" width="4.36328125" style="181" customWidth="1"/>
    <col min="12812" max="12812" width="2.453125" style="181" customWidth="1"/>
    <col min="12813" max="13059" width="8.7265625" style="181"/>
    <col min="13060" max="13060" width="2.26953125" style="181" customWidth="1"/>
    <col min="13061" max="13061" width="24.26953125" style="181" customWidth="1"/>
    <col min="13062" max="13062" width="4" style="181" customWidth="1"/>
    <col min="13063" max="13065" width="20.08984375" style="181" customWidth="1"/>
    <col min="13066" max="13066" width="3.08984375" style="181" customWidth="1"/>
    <col min="13067" max="13067" width="4.36328125" style="181" customWidth="1"/>
    <col min="13068" max="13068" width="2.453125" style="181" customWidth="1"/>
    <col min="13069" max="13315" width="8.7265625" style="181"/>
    <col min="13316" max="13316" width="2.26953125" style="181" customWidth="1"/>
    <col min="13317" max="13317" width="24.26953125" style="181" customWidth="1"/>
    <col min="13318" max="13318" width="4" style="181" customWidth="1"/>
    <col min="13319" max="13321" width="20.08984375" style="181" customWidth="1"/>
    <col min="13322" max="13322" width="3.08984375" style="181" customWidth="1"/>
    <col min="13323" max="13323" width="4.36328125" style="181" customWidth="1"/>
    <col min="13324" max="13324" width="2.453125" style="181" customWidth="1"/>
    <col min="13325" max="13571" width="8.7265625" style="181"/>
    <col min="13572" max="13572" width="2.26953125" style="181" customWidth="1"/>
    <col min="13573" max="13573" width="24.26953125" style="181" customWidth="1"/>
    <col min="13574" max="13574" width="4" style="181" customWidth="1"/>
    <col min="13575" max="13577" width="20.08984375" style="181" customWidth="1"/>
    <col min="13578" max="13578" width="3.08984375" style="181" customWidth="1"/>
    <col min="13579" max="13579" width="4.36328125" style="181" customWidth="1"/>
    <col min="13580" max="13580" width="2.453125" style="181" customWidth="1"/>
    <col min="13581" max="13827" width="8.7265625" style="181"/>
    <col min="13828" max="13828" width="2.26953125" style="181" customWidth="1"/>
    <col min="13829" max="13829" width="24.26953125" style="181" customWidth="1"/>
    <col min="13830" max="13830" width="4" style="181" customWidth="1"/>
    <col min="13831" max="13833" width="20.08984375" style="181" customWidth="1"/>
    <col min="13834" max="13834" width="3.08984375" style="181" customWidth="1"/>
    <col min="13835" max="13835" width="4.36328125" style="181" customWidth="1"/>
    <col min="13836" max="13836" width="2.453125" style="181" customWidth="1"/>
    <col min="13837" max="14083" width="8.7265625" style="181"/>
    <col min="14084" max="14084" width="2.26953125" style="181" customWidth="1"/>
    <col min="14085" max="14085" width="24.26953125" style="181" customWidth="1"/>
    <col min="14086" max="14086" width="4" style="181" customWidth="1"/>
    <col min="14087" max="14089" width="20.08984375" style="181" customWidth="1"/>
    <col min="14090" max="14090" width="3.08984375" style="181" customWidth="1"/>
    <col min="14091" max="14091" width="4.36328125" style="181" customWidth="1"/>
    <col min="14092" max="14092" width="2.453125" style="181" customWidth="1"/>
    <col min="14093" max="14339" width="8.7265625" style="181"/>
    <col min="14340" max="14340" width="2.26953125" style="181" customWidth="1"/>
    <col min="14341" max="14341" width="24.26953125" style="181" customWidth="1"/>
    <col min="14342" max="14342" width="4" style="181" customWidth="1"/>
    <col min="14343" max="14345" width="20.08984375" style="181" customWidth="1"/>
    <col min="14346" max="14346" width="3.08984375" style="181" customWidth="1"/>
    <col min="14347" max="14347" width="4.36328125" style="181" customWidth="1"/>
    <col min="14348" max="14348" width="2.453125" style="181" customWidth="1"/>
    <col min="14349" max="14595" width="8.7265625" style="181"/>
    <col min="14596" max="14596" width="2.26953125" style="181" customWidth="1"/>
    <col min="14597" max="14597" width="24.26953125" style="181" customWidth="1"/>
    <col min="14598" max="14598" width="4" style="181" customWidth="1"/>
    <col min="14599" max="14601" width="20.08984375" style="181" customWidth="1"/>
    <col min="14602" max="14602" width="3.08984375" style="181" customWidth="1"/>
    <col min="14603" max="14603" width="4.36328125" style="181" customWidth="1"/>
    <col min="14604" max="14604" width="2.453125" style="181" customWidth="1"/>
    <col min="14605" max="14851" width="8.7265625" style="181"/>
    <col min="14852" max="14852" width="2.26953125" style="181" customWidth="1"/>
    <col min="14853" max="14853" width="24.26953125" style="181" customWidth="1"/>
    <col min="14854" max="14854" width="4" style="181" customWidth="1"/>
    <col min="14855" max="14857" width="20.08984375" style="181" customWidth="1"/>
    <col min="14858" max="14858" width="3.08984375" style="181" customWidth="1"/>
    <col min="14859" max="14859" width="4.36328125" style="181" customWidth="1"/>
    <col min="14860" max="14860" width="2.453125" style="181" customWidth="1"/>
    <col min="14861" max="15107" width="8.7265625" style="181"/>
    <col min="15108" max="15108" width="2.26953125" style="181" customWidth="1"/>
    <col min="15109" max="15109" width="24.26953125" style="181" customWidth="1"/>
    <col min="15110" max="15110" width="4" style="181" customWidth="1"/>
    <col min="15111" max="15113" width="20.08984375" style="181" customWidth="1"/>
    <col min="15114" max="15114" width="3.08984375" style="181" customWidth="1"/>
    <col min="15115" max="15115" width="4.36328125" style="181" customWidth="1"/>
    <col min="15116" max="15116" width="2.453125" style="181" customWidth="1"/>
    <col min="15117" max="15363" width="8.7265625" style="181"/>
    <col min="15364" max="15364" width="2.26953125" style="181" customWidth="1"/>
    <col min="15365" max="15365" width="24.26953125" style="181" customWidth="1"/>
    <col min="15366" max="15366" width="4" style="181" customWidth="1"/>
    <col min="15367" max="15369" width="20.08984375" style="181" customWidth="1"/>
    <col min="15370" max="15370" width="3.08984375" style="181" customWidth="1"/>
    <col min="15371" max="15371" width="4.36328125" style="181" customWidth="1"/>
    <col min="15372" max="15372" width="2.453125" style="181" customWidth="1"/>
    <col min="15373" max="15619" width="8.7265625" style="181"/>
    <col min="15620" max="15620" width="2.26953125" style="181" customWidth="1"/>
    <col min="15621" max="15621" width="24.26953125" style="181" customWidth="1"/>
    <col min="15622" max="15622" width="4" style="181" customWidth="1"/>
    <col min="15623" max="15625" width="20.08984375" style="181" customWidth="1"/>
    <col min="15626" max="15626" width="3.08984375" style="181" customWidth="1"/>
    <col min="15627" max="15627" width="4.36328125" style="181" customWidth="1"/>
    <col min="15628" max="15628" width="2.453125" style="181" customWidth="1"/>
    <col min="15629" max="15875" width="8.7265625" style="181"/>
    <col min="15876" max="15876" width="2.26953125" style="181" customWidth="1"/>
    <col min="15877" max="15877" width="24.26953125" style="181" customWidth="1"/>
    <col min="15878" max="15878" width="4" style="181" customWidth="1"/>
    <col min="15879" max="15881" width="20.08984375" style="181" customWidth="1"/>
    <col min="15882" max="15882" width="3.08984375" style="181" customWidth="1"/>
    <col min="15883" max="15883" width="4.36328125" style="181" customWidth="1"/>
    <col min="15884" max="15884" width="2.453125" style="181" customWidth="1"/>
    <col min="15885" max="16131" width="8.7265625" style="181"/>
    <col min="16132" max="16132" width="2.26953125" style="181" customWidth="1"/>
    <col min="16133" max="16133" width="24.26953125" style="181" customWidth="1"/>
    <col min="16134" max="16134" width="4" style="181" customWidth="1"/>
    <col min="16135" max="16137" width="20.08984375" style="181" customWidth="1"/>
    <col min="16138" max="16138" width="3.08984375" style="181" customWidth="1"/>
    <col min="16139" max="16139" width="4.36328125" style="181" customWidth="1"/>
    <col min="16140" max="16140" width="2.453125" style="181" customWidth="1"/>
    <col min="16141" max="16384" width="8.7265625" style="181"/>
  </cols>
  <sheetData>
    <row r="1" spans="1:12" ht="20.149999999999999" customHeight="1">
      <c r="A1" s="342"/>
      <c r="B1" s="184" t="s">
        <v>626</v>
      </c>
      <c r="C1" s="184"/>
      <c r="D1" s="184"/>
      <c r="E1" s="184"/>
      <c r="F1" s="184"/>
      <c r="G1" s="184"/>
      <c r="H1" s="184"/>
      <c r="I1" s="184"/>
      <c r="J1" s="184"/>
      <c r="K1" s="184"/>
      <c r="L1" s="184"/>
    </row>
    <row r="2" spans="1:12" ht="20.149999999999999" customHeight="1">
      <c r="A2" s="342"/>
      <c r="B2" s="184"/>
      <c r="C2" s="184"/>
      <c r="D2" s="184"/>
      <c r="E2" s="184"/>
      <c r="F2" s="184"/>
      <c r="G2" s="184"/>
      <c r="H2" s="184"/>
      <c r="I2" s="2114" t="s">
        <v>37</v>
      </c>
      <c r="J2" s="2114"/>
      <c r="K2" s="2114"/>
      <c r="L2" s="184"/>
    </row>
    <row r="3" spans="1:12" ht="20.149999999999999" customHeight="1">
      <c r="A3" s="342"/>
      <c r="B3" s="184"/>
      <c r="C3" s="184"/>
      <c r="D3" s="184"/>
      <c r="E3" s="184"/>
      <c r="F3" s="184"/>
      <c r="G3" s="184"/>
      <c r="H3" s="184"/>
      <c r="I3" s="332"/>
      <c r="J3" s="332"/>
      <c r="K3" s="332"/>
      <c r="L3" s="184"/>
    </row>
    <row r="4" spans="1:12" ht="20.149999999999999" customHeight="1">
      <c r="A4" s="1064" t="s">
        <v>625</v>
      </c>
      <c r="B4" s="1064"/>
      <c r="C4" s="1064"/>
      <c r="D4" s="1064"/>
      <c r="E4" s="1064"/>
      <c r="F4" s="1064"/>
      <c r="G4" s="1064"/>
      <c r="H4" s="1064"/>
      <c r="I4" s="1064"/>
      <c r="J4" s="1064"/>
      <c r="K4" s="1064"/>
      <c r="L4" s="184"/>
    </row>
    <row r="5" spans="1:12" ht="20.149999999999999" customHeight="1">
      <c r="A5" s="341"/>
      <c r="B5" s="341"/>
      <c r="C5" s="341"/>
      <c r="D5" s="341"/>
      <c r="E5" s="341"/>
      <c r="F5" s="341"/>
      <c r="G5" s="341"/>
      <c r="H5" s="341"/>
      <c r="I5" s="341"/>
      <c r="J5" s="341"/>
      <c r="K5" s="341"/>
      <c r="L5" s="184"/>
    </row>
    <row r="6" spans="1:12" ht="30" customHeight="1">
      <c r="A6" s="341"/>
      <c r="B6" s="340" t="s">
        <v>624</v>
      </c>
      <c r="C6" s="339"/>
      <c r="D6" s="338"/>
      <c r="E6" s="338"/>
      <c r="F6" s="338"/>
      <c r="G6" s="338"/>
      <c r="H6" s="338"/>
      <c r="I6" s="338"/>
      <c r="J6" s="338"/>
      <c r="K6" s="337"/>
      <c r="L6" s="184"/>
    </row>
    <row r="7" spans="1:12" ht="30" customHeight="1">
      <c r="A7" s="184"/>
      <c r="B7" s="336" t="s">
        <v>180</v>
      </c>
      <c r="C7" s="2115" t="s">
        <v>623</v>
      </c>
      <c r="D7" s="2115"/>
      <c r="E7" s="2115"/>
      <c r="F7" s="2115"/>
      <c r="G7" s="2115"/>
      <c r="H7" s="2115"/>
      <c r="I7" s="2115"/>
      <c r="J7" s="2115"/>
      <c r="K7" s="2116"/>
      <c r="L7" s="184"/>
    </row>
    <row r="8" spans="1:12" ht="30" customHeight="1">
      <c r="A8" s="184"/>
      <c r="B8" s="335" t="s">
        <v>622</v>
      </c>
      <c r="C8" s="1026" t="s">
        <v>621</v>
      </c>
      <c r="D8" s="1027"/>
      <c r="E8" s="1027"/>
      <c r="F8" s="1027"/>
      <c r="G8" s="1027"/>
      <c r="H8" s="1027"/>
      <c r="I8" s="1027"/>
      <c r="J8" s="1027"/>
      <c r="K8" s="1028"/>
      <c r="L8" s="184"/>
    </row>
    <row r="9" spans="1:12" ht="30" customHeight="1">
      <c r="A9" s="184"/>
      <c r="B9" s="334" t="s">
        <v>620</v>
      </c>
      <c r="C9" s="1026" t="s">
        <v>619</v>
      </c>
      <c r="D9" s="1027"/>
      <c r="E9" s="1027"/>
      <c r="F9" s="1027"/>
      <c r="G9" s="1027"/>
      <c r="H9" s="1027"/>
      <c r="I9" s="1027"/>
      <c r="J9" s="1027"/>
      <c r="K9" s="1028"/>
      <c r="L9" s="184"/>
    </row>
    <row r="10" spans="1:12" ht="18.75" customHeight="1">
      <c r="A10" s="184"/>
      <c r="B10" s="2117" t="s">
        <v>618</v>
      </c>
      <c r="C10" s="292"/>
      <c r="D10" s="184"/>
      <c r="E10" s="184"/>
      <c r="F10" s="184"/>
      <c r="G10" s="184"/>
      <c r="H10" s="184"/>
      <c r="I10" s="184"/>
      <c r="J10" s="184"/>
      <c r="K10" s="291"/>
      <c r="L10" s="184"/>
    </row>
    <row r="11" spans="1:12" ht="32.25" customHeight="1">
      <c r="A11" s="184"/>
      <c r="B11" s="2117"/>
      <c r="C11" s="292"/>
      <c r="D11" s="2119" t="s">
        <v>617</v>
      </c>
      <c r="E11" s="2119"/>
      <c r="F11" s="333"/>
      <c r="G11" s="320"/>
      <c r="H11" s="321" t="s">
        <v>177</v>
      </c>
      <c r="I11" s="332"/>
      <c r="J11" s="332"/>
      <c r="K11" s="291"/>
      <c r="L11" s="184"/>
    </row>
    <row r="12" spans="1:12" ht="20.25" customHeight="1">
      <c r="A12" s="184"/>
      <c r="B12" s="2118"/>
      <c r="C12" s="290"/>
      <c r="D12" s="331" t="s">
        <v>616</v>
      </c>
      <c r="E12" s="331"/>
      <c r="F12" s="289"/>
      <c r="G12" s="289"/>
      <c r="H12" s="289"/>
      <c r="I12" s="289"/>
      <c r="J12" s="289"/>
      <c r="K12" s="288"/>
      <c r="L12" s="184"/>
    </row>
    <row r="13" spans="1:12" ht="30" customHeight="1">
      <c r="A13" s="184"/>
      <c r="B13" s="201" t="s">
        <v>615</v>
      </c>
      <c r="C13" s="1026" t="s">
        <v>614</v>
      </c>
      <c r="D13" s="1027"/>
      <c r="E13" s="1027"/>
      <c r="F13" s="1027"/>
      <c r="G13" s="1027"/>
      <c r="H13" s="1027"/>
      <c r="I13" s="1027"/>
      <c r="J13" s="1027"/>
      <c r="K13" s="1028"/>
      <c r="L13" s="184"/>
    </row>
    <row r="14" spans="1:12">
      <c r="A14" s="184"/>
      <c r="B14" s="2120" t="s">
        <v>613</v>
      </c>
      <c r="C14" s="330"/>
      <c r="D14" s="287"/>
      <c r="E14" s="287"/>
      <c r="F14" s="287"/>
      <c r="G14" s="287"/>
      <c r="H14" s="287"/>
      <c r="I14" s="287"/>
      <c r="J14" s="287"/>
      <c r="K14" s="329"/>
      <c r="L14" s="184"/>
    </row>
    <row r="15" spans="1:12" ht="24.75" customHeight="1" thickBot="1">
      <c r="A15" s="184"/>
      <c r="B15" s="2117"/>
      <c r="C15" s="292"/>
      <c r="D15" s="185" t="s">
        <v>612</v>
      </c>
      <c r="E15" s="184"/>
      <c r="F15" s="184"/>
      <c r="G15" s="184"/>
      <c r="H15" s="184"/>
      <c r="I15" s="184"/>
      <c r="J15" s="184"/>
      <c r="K15" s="291"/>
      <c r="L15" s="184"/>
    </row>
    <row r="16" spans="1:12" ht="24" customHeight="1">
      <c r="A16" s="184"/>
      <c r="B16" s="2117"/>
      <c r="C16" s="292"/>
      <c r="D16" s="328"/>
      <c r="E16" s="2121" t="s">
        <v>611</v>
      </c>
      <c r="F16" s="2122"/>
      <c r="G16" s="327" t="s">
        <v>610</v>
      </c>
      <c r="H16" s="326"/>
      <c r="I16" s="325" t="s">
        <v>609</v>
      </c>
      <c r="J16" s="324"/>
      <c r="K16" s="291"/>
      <c r="L16" s="184"/>
    </row>
    <row r="17" spans="1:12" ht="24" customHeight="1">
      <c r="A17" s="184"/>
      <c r="B17" s="2117"/>
      <c r="C17" s="292"/>
      <c r="D17" s="323" t="s">
        <v>601</v>
      </c>
      <c r="E17" s="320"/>
      <c r="F17" s="203" t="s">
        <v>177</v>
      </c>
      <c r="G17" s="320"/>
      <c r="H17" s="202" t="s">
        <v>177</v>
      </c>
      <c r="I17" s="301">
        <f>E17+G17</f>
        <v>0</v>
      </c>
      <c r="J17" s="300" t="s">
        <v>177</v>
      </c>
      <c r="K17" s="291"/>
      <c r="L17" s="184"/>
    </row>
    <row r="18" spans="1:12" ht="24" customHeight="1" thickBot="1">
      <c r="A18" s="184"/>
      <c r="B18" s="2117"/>
      <c r="C18" s="292"/>
      <c r="D18" s="322" t="s">
        <v>600</v>
      </c>
      <c r="E18" s="320"/>
      <c r="F18" s="321" t="s">
        <v>599</v>
      </c>
      <c r="G18" s="320"/>
      <c r="H18" s="319" t="s">
        <v>599</v>
      </c>
      <c r="I18" s="296">
        <f>E18+G18</f>
        <v>0</v>
      </c>
      <c r="J18" s="295" t="s">
        <v>599</v>
      </c>
      <c r="K18" s="291"/>
      <c r="L18" s="184"/>
    </row>
    <row r="19" spans="1:12" ht="24.75" customHeight="1" thickBot="1">
      <c r="A19" s="184"/>
      <c r="B19" s="2117"/>
      <c r="C19" s="292"/>
      <c r="D19" s="185" t="s">
        <v>608</v>
      </c>
      <c r="E19" s="184"/>
      <c r="F19" s="184"/>
      <c r="G19" s="293"/>
      <c r="H19" s="293"/>
      <c r="I19" s="293"/>
      <c r="J19" s="293"/>
      <c r="K19" s="291"/>
      <c r="L19" s="184"/>
    </row>
    <row r="20" spans="1:12" ht="24" customHeight="1">
      <c r="A20" s="184"/>
      <c r="B20" s="2117"/>
      <c r="C20" s="292"/>
      <c r="D20" s="316"/>
      <c r="E20" s="315" t="s">
        <v>607</v>
      </c>
      <c r="F20" s="314"/>
      <c r="G20" s="310"/>
      <c r="H20" s="316"/>
      <c r="I20" s="315" t="s">
        <v>606</v>
      </c>
      <c r="J20" s="314"/>
      <c r="K20" s="291"/>
      <c r="L20" s="184"/>
    </row>
    <row r="21" spans="1:12" ht="24" customHeight="1">
      <c r="A21" s="184"/>
      <c r="B21" s="2117"/>
      <c r="C21" s="292"/>
      <c r="D21" s="313" t="s">
        <v>601</v>
      </c>
      <c r="E21" s="318"/>
      <c r="F21" s="300" t="s">
        <v>177</v>
      </c>
      <c r="G21" s="310"/>
      <c r="H21" s="313" t="s">
        <v>601</v>
      </c>
      <c r="I21" s="318"/>
      <c r="J21" s="300" t="s">
        <v>177</v>
      </c>
      <c r="K21" s="291"/>
      <c r="L21" s="184"/>
    </row>
    <row r="22" spans="1:12" ht="24" customHeight="1" thickBot="1">
      <c r="A22" s="184"/>
      <c r="B22" s="2117"/>
      <c r="C22" s="292"/>
      <c r="D22" s="312" t="s">
        <v>600</v>
      </c>
      <c r="E22" s="317"/>
      <c r="F22" s="295" t="s">
        <v>599</v>
      </c>
      <c r="G22" s="310"/>
      <c r="H22" s="312" t="s">
        <v>600</v>
      </c>
      <c r="I22" s="317"/>
      <c r="J22" s="295" t="s">
        <v>599</v>
      </c>
      <c r="K22" s="291"/>
      <c r="L22" s="184"/>
    </row>
    <row r="23" spans="1:12" ht="29.25" customHeight="1" thickBot="1">
      <c r="A23" s="184"/>
      <c r="B23" s="2117"/>
      <c r="C23" s="292"/>
      <c r="D23" s="185" t="s">
        <v>605</v>
      </c>
      <c r="E23" s="293"/>
      <c r="F23" s="293"/>
      <c r="G23" s="293"/>
      <c r="H23" s="293"/>
      <c r="I23" s="293"/>
      <c r="J23" s="293"/>
      <c r="K23" s="291"/>
      <c r="L23" s="184"/>
    </row>
    <row r="24" spans="1:12" ht="24" customHeight="1">
      <c r="A24" s="184"/>
      <c r="B24" s="2117"/>
      <c r="C24" s="292"/>
      <c r="D24" s="293"/>
      <c r="E24" s="293"/>
      <c r="F24" s="293"/>
      <c r="G24" s="293"/>
      <c r="H24" s="316"/>
      <c r="I24" s="315" t="s">
        <v>604</v>
      </c>
      <c r="J24" s="314"/>
      <c r="K24" s="291"/>
      <c r="L24" s="184"/>
    </row>
    <row r="25" spans="1:12" ht="24" customHeight="1">
      <c r="A25" s="184"/>
      <c r="B25" s="2117"/>
      <c r="C25" s="292"/>
      <c r="D25" s="293"/>
      <c r="E25" s="293"/>
      <c r="F25" s="293"/>
      <c r="G25" s="293"/>
      <c r="H25" s="313" t="s">
        <v>601</v>
      </c>
      <c r="I25" s="203">
        <f>I17+E21+I21</f>
        <v>0</v>
      </c>
      <c r="J25" s="300" t="s">
        <v>177</v>
      </c>
      <c r="K25" s="291"/>
      <c r="L25" s="184"/>
    </row>
    <row r="26" spans="1:12" ht="24" customHeight="1" thickBot="1">
      <c r="A26" s="184"/>
      <c r="B26" s="2117"/>
      <c r="C26" s="292"/>
      <c r="D26" s="294"/>
      <c r="E26" s="310"/>
      <c r="F26" s="294"/>
      <c r="G26" s="310"/>
      <c r="H26" s="312" t="s">
        <v>600</v>
      </c>
      <c r="I26" s="311">
        <f>I18+E22+I22</f>
        <v>0</v>
      </c>
      <c r="J26" s="295" t="s">
        <v>599</v>
      </c>
      <c r="K26" s="291"/>
      <c r="L26" s="184"/>
    </row>
    <row r="27" spans="1:12" ht="15.75" customHeight="1">
      <c r="A27" s="184"/>
      <c r="B27" s="2117"/>
      <c r="C27" s="292"/>
      <c r="D27" s="294"/>
      <c r="E27" s="310"/>
      <c r="F27" s="294"/>
      <c r="G27" s="310"/>
      <c r="H27" s="293"/>
      <c r="I27" s="293"/>
      <c r="J27" s="293"/>
      <c r="K27" s="291"/>
      <c r="L27" s="184"/>
    </row>
    <row r="28" spans="1:12" ht="29.25" customHeight="1" thickBot="1">
      <c r="A28" s="184"/>
      <c r="B28" s="2117"/>
      <c r="C28" s="309"/>
      <c r="D28" s="308" t="s">
        <v>603</v>
      </c>
      <c r="E28" s="307"/>
      <c r="F28" s="307"/>
      <c r="G28" s="307"/>
      <c r="H28" s="307"/>
      <c r="I28" s="307"/>
      <c r="J28" s="307"/>
      <c r="K28" s="306"/>
      <c r="L28" s="184"/>
    </row>
    <row r="29" spans="1:12" ht="29.25" customHeight="1">
      <c r="A29" s="184"/>
      <c r="B29" s="2117"/>
      <c r="C29" s="292"/>
      <c r="D29" s="184"/>
      <c r="E29" s="184"/>
      <c r="F29" s="305"/>
      <c r="G29" s="2123" t="s">
        <v>602</v>
      </c>
      <c r="H29" s="2124"/>
      <c r="I29" s="2125" t="s">
        <v>68</v>
      </c>
      <c r="J29" s="2124"/>
      <c r="K29" s="291"/>
      <c r="L29" s="184"/>
    </row>
    <row r="30" spans="1:12" ht="29.25" customHeight="1">
      <c r="A30" s="184"/>
      <c r="B30" s="2117"/>
      <c r="C30" s="292"/>
      <c r="D30" s="304"/>
      <c r="E30" s="304"/>
      <c r="F30" s="303" t="s">
        <v>601</v>
      </c>
      <c r="G30" s="302"/>
      <c r="H30" s="202" t="s">
        <v>177</v>
      </c>
      <c r="I30" s="301">
        <f>G30</f>
        <v>0</v>
      </c>
      <c r="J30" s="300" t="s">
        <v>177</v>
      </c>
      <c r="K30" s="291"/>
      <c r="L30" s="184"/>
    </row>
    <row r="31" spans="1:12" ht="29.25" customHeight="1" thickBot="1">
      <c r="A31" s="184"/>
      <c r="B31" s="2117"/>
      <c r="C31" s="292"/>
      <c r="D31" s="294"/>
      <c r="E31" s="294"/>
      <c r="F31" s="299" t="s">
        <v>600</v>
      </c>
      <c r="G31" s="298"/>
      <c r="H31" s="297" t="s">
        <v>599</v>
      </c>
      <c r="I31" s="296">
        <f>G31</f>
        <v>0</v>
      </c>
      <c r="J31" s="295" t="s">
        <v>599</v>
      </c>
      <c r="K31" s="291"/>
      <c r="L31" s="184"/>
    </row>
    <row r="32" spans="1:12" ht="29.25" customHeight="1">
      <c r="A32" s="184"/>
      <c r="B32" s="2117"/>
      <c r="C32" s="292"/>
      <c r="D32" s="294"/>
      <c r="E32" s="293"/>
      <c r="F32" s="293"/>
      <c r="G32" s="293"/>
      <c r="H32" s="293"/>
      <c r="I32" s="293"/>
      <c r="J32" s="293"/>
      <c r="K32" s="291"/>
      <c r="L32" s="184"/>
    </row>
    <row r="33" spans="1:12" ht="29.25" customHeight="1">
      <c r="A33" s="184"/>
      <c r="B33" s="2117"/>
      <c r="C33" s="292"/>
      <c r="D33" s="2109" t="s">
        <v>598</v>
      </c>
      <c r="E33" s="2110"/>
      <c r="F33" s="2110"/>
      <c r="G33" s="2110"/>
      <c r="H33" s="2111"/>
      <c r="I33" s="2112" t="str">
        <f>IF(I26&lt;=I31,"可","不可")</f>
        <v>可</v>
      </c>
      <c r="J33" s="2113"/>
      <c r="K33" s="291"/>
      <c r="L33" s="184"/>
    </row>
    <row r="34" spans="1:12">
      <c r="A34" s="184"/>
      <c r="B34" s="2118"/>
      <c r="C34" s="290"/>
      <c r="D34" s="289"/>
      <c r="E34" s="289"/>
      <c r="F34" s="289"/>
      <c r="G34" s="289"/>
      <c r="H34" s="289"/>
      <c r="I34" s="289"/>
      <c r="J34" s="289"/>
      <c r="K34" s="288"/>
      <c r="L34" s="184"/>
    </row>
    <row r="35" spans="1:12">
      <c r="A35" s="184"/>
      <c r="B35" s="287"/>
      <c r="C35" s="287"/>
      <c r="D35" s="287"/>
      <c r="E35" s="287"/>
      <c r="F35" s="287"/>
      <c r="G35" s="287"/>
      <c r="H35" s="287"/>
      <c r="I35" s="287"/>
      <c r="J35" s="287"/>
      <c r="K35" s="287"/>
      <c r="L35" s="184"/>
    </row>
    <row r="36" spans="1:12" ht="17.25" customHeight="1">
      <c r="A36" s="184"/>
      <c r="B36" s="2108" t="s">
        <v>597</v>
      </c>
      <c r="C36" s="2108"/>
      <c r="D36" s="2108"/>
      <c r="E36" s="2108"/>
      <c r="F36" s="2108"/>
      <c r="G36" s="2108"/>
      <c r="H36" s="2108"/>
      <c r="I36" s="2108"/>
      <c r="J36" s="2108"/>
      <c r="K36" s="2108"/>
      <c r="L36" s="184"/>
    </row>
    <row r="37" spans="1:12" ht="17.25" customHeight="1">
      <c r="A37" s="184"/>
      <c r="B37" s="2108"/>
      <c r="C37" s="2108"/>
      <c r="D37" s="2108"/>
      <c r="E37" s="2108"/>
      <c r="F37" s="2108"/>
      <c r="G37" s="2108"/>
      <c r="H37" s="2108"/>
      <c r="I37" s="2108"/>
      <c r="J37" s="2108"/>
      <c r="K37" s="2108"/>
      <c r="L37" s="184"/>
    </row>
    <row r="38" spans="1:12" ht="17.25" customHeight="1">
      <c r="A38" s="184"/>
      <c r="B38" s="2108"/>
      <c r="C38" s="2108"/>
      <c r="D38" s="2108"/>
      <c r="E38" s="2108"/>
      <c r="F38" s="2108"/>
      <c r="G38" s="2108"/>
      <c r="H38" s="2108"/>
      <c r="I38" s="2108"/>
      <c r="J38" s="2108"/>
      <c r="K38" s="2108"/>
      <c r="L38" s="184"/>
    </row>
    <row r="39" spans="1:12" ht="17.25" customHeight="1">
      <c r="A39" s="184"/>
      <c r="B39" s="2108"/>
      <c r="C39" s="2108"/>
      <c r="D39" s="2108"/>
      <c r="E39" s="2108"/>
      <c r="F39" s="2108"/>
      <c r="G39" s="2108"/>
      <c r="H39" s="2108"/>
      <c r="I39" s="2108"/>
      <c r="J39" s="2108"/>
      <c r="K39" s="2108"/>
      <c r="L39" s="184"/>
    </row>
    <row r="40" spans="1:12" ht="17.25" customHeight="1">
      <c r="A40" s="184"/>
      <c r="B40" s="2108"/>
      <c r="C40" s="2108"/>
      <c r="D40" s="2108"/>
      <c r="E40" s="2108"/>
      <c r="F40" s="2108"/>
      <c r="G40" s="2108"/>
      <c r="H40" s="2108"/>
      <c r="I40" s="2108"/>
      <c r="J40" s="2108"/>
      <c r="K40" s="2108"/>
      <c r="L40" s="184"/>
    </row>
    <row r="41" spans="1:12" ht="17.25" customHeight="1">
      <c r="A41" s="184"/>
      <c r="B41" s="286"/>
      <c r="C41" s="286"/>
      <c r="D41" s="286"/>
      <c r="E41" s="286"/>
      <c r="F41" s="286"/>
      <c r="G41" s="286"/>
      <c r="H41" s="286"/>
      <c r="I41" s="286"/>
      <c r="J41" s="286"/>
      <c r="K41" s="286"/>
      <c r="L41" s="184"/>
    </row>
    <row r="45" spans="1:12">
      <c r="B45" s="285"/>
    </row>
    <row r="46" spans="1:12">
      <c r="B46" s="284"/>
    </row>
    <row r="47" spans="1:12">
      <c r="B47" s="284"/>
    </row>
    <row r="48" spans="1:12">
      <c r="B48" s="284"/>
    </row>
    <row r="49" spans="2:2">
      <c r="B49" s="284"/>
    </row>
    <row r="50" spans="2:2">
      <c r="B50" s="284"/>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67855-AE2D-4AF4-9C16-EC044F67EDC1}">
  <sheetPr>
    <pageSetUpPr fitToPage="1"/>
  </sheetPr>
  <dimension ref="A1:DH77"/>
  <sheetViews>
    <sheetView view="pageBreakPreview" zoomScale="60" zoomScaleNormal="100" workbookViewId="0">
      <selection activeCell="P66" sqref="P66:V66"/>
    </sheetView>
  </sheetViews>
  <sheetFormatPr defaultColWidth="9" defaultRowHeight="21" customHeight="1"/>
  <cols>
    <col min="1" max="1" width="3.7265625" style="343" customWidth="1"/>
    <col min="2" max="2" width="3" style="343" customWidth="1"/>
    <col min="3" max="3" width="5.36328125" style="343" customWidth="1"/>
    <col min="4" max="7" width="3.453125" style="344" customWidth="1"/>
    <col min="8" max="64" width="3.453125" style="343" customWidth="1"/>
    <col min="65" max="65" width="3.36328125" style="343" customWidth="1"/>
    <col min="66" max="68" width="3.26953125" style="343" customWidth="1"/>
    <col min="69" max="76" width="3.36328125" style="343" customWidth="1"/>
    <col min="77" max="78" width="7.6328125" style="343" customWidth="1"/>
    <col min="79" max="80" width="2.6328125" style="343" customWidth="1"/>
    <col min="81" max="16384" width="9" style="343"/>
  </cols>
  <sheetData>
    <row r="1" spans="1:112" ht="21" customHeight="1">
      <c r="A1" s="343" t="s">
        <v>770</v>
      </c>
      <c r="B1" s="344"/>
      <c r="C1" s="344"/>
      <c r="G1" s="343"/>
      <c r="W1" s="343" t="s">
        <v>714</v>
      </c>
      <c r="AK1" s="393"/>
      <c r="AO1" s="509"/>
      <c r="AZ1" s="509"/>
      <c r="BA1" s="509"/>
      <c r="BB1" s="509"/>
      <c r="BC1" s="509"/>
      <c r="BD1" s="509"/>
      <c r="BE1" s="509"/>
      <c r="BF1" s="509"/>
      <c r="BG1" s="509"/>
      <c r="BH1" s="509"/>
      <c r="BI1" s="509"/>
      <c r="BJ1" s="509"/>
      <c r="BK1" s="509"/>
      <c r="BL1" s="509"/>
      <c r="BM1" s="509"/>
      <c r="BN1" s="509"/>
      <c r="BO1" s="509"/>
      <c r="BP1" s="509"/>
      <c r="BQ1" s="509"/>
      <c r="BR1" s="509"/>
      <c r="BS1" s="393"/>
      <c r="BT1" s="393"/>
      <c r="BU1" s="393"/>
      <c r="BV1" s="393"/>
      <c r="BW1" s="393"/>
      <c r="BX1" s="393"/>
      <c r="BY1" s="393"/>
      <c r="BZ1" s="393"/>
      <c r="CA1" s="393"/>
      <c r="CB1" s="393"/>
      <c r="CC1" s="393"/>
      <c r="CD1" s="393"/>
      <c r="CE1" s="393"/>
    </row>
    <row r="2" spans="1:112" ht="21" customHeight="1">
      <c r="B2" s="344"/>
      <c r="C2" s="344"/>
      <c r="G2" s="343"/>
      <c r="Y2" s="343">
        <v>-1</v>
      </c>
      <c r="AO2" s="2128" t="s">
        <v>713</v>
      </c>
      <c r="AP2" s="2128"/>
      <c r="AQ2" s="2128"/>
      <c r="AR2" s="2128"/>
      <c r="AS2" s="2128"/>
      <c r="AT2" s="2128"/>
      <c r="AU2" s="2128"/>
      <c r="AV2" s="2128"/>
      <c r="AW2" s="2129"/>
      <c r="AX2" s="2130"/>
      <c r="AY2" s="2130"/>
      <c r="AZ2" s="2130"/>
      <c r="BA2" s="2130"/>
      <c r="BB2" s="2130"/>
      <c r="BC2" s="2130"/>
      <c r="BD2" s="2130"/>
      <c r="BE2" s="2130"/>
      <c r="BF2" s="2130"/>
      <c r="BG2" s="2130"/>
      <c r="BH2" s="2130"/>
      <c r="BI2" s="2130"/>
      <c r="BJ2" s="2130"/>
      <c r="BK2" s="2130"/>
      <c r="BL2" s="2130"/>
      <c r="BM2" s="2130"/>
      <c r="BN2" s="2130"/>
      <c r="BO2" s="2130"/>
      <c r="BP2" s="2130"/>
      <c r="BQ2" s="2130"/>
      <c r="BR2" s="2131"/>
      <c r="BS2" s="508"/>
      <c r="BT2" s="508"/>
      <c r="BU2" s="508"/>
      <c r="BV2" s="508"/>
      <c r="BW2" s="508"/>
      <c r="BX2" s="508"/>
      <c r="BY2" s="508"/>
      <c r="CA2" s="508"/>
      <c r="CB2" s="508"/>
      <c r="CC2" s="508"/>
      <c r="CD2" s="508"/>
      <c r="CE2" s="508"/>
    </row>
    <row r="3" spans="1:112" ht="21" customHeight="1">
      <c r="B3" s="344"/>
      <c r="C3" s="344"/>
      <c r="G3" s="343"/>
      <c r="AO3" s="2128" t="s">
        <v>712</v>
      </c>
      <c r="AP3" s="2128"/>
      <c r="AQ3" s="2128"/>
      <c r="AR3" s="2128"/>
      <c r="AS3" s="2128"/>
      <c r="AT3" s="2128"/>
      <c r="AU3" s="2128"/>
      <c r="AV3" s="2128"/>
      <c r="AW3" s="2132"/>
      <c r="AX3" s="2132"/>
      <c r="AY3" s="2132"/>
      <c r="AZ3" s="2132"/>
      <c r="BA3" s="2132"/>
      <c r="BB3" s="2132"/>
      <c r="BC3" s="2132"/>
      <c r="BD3" s="2132"/>
      <c r="BE3" s="2132"/>
      <c r="BF3" s="2132"/>
      <c r="BG3" s="2132"/>
      <c r="BH3" s="2132"/>
      <c r="BI3" s="2132"/>
      <c r="BJ3" s="2132"/>
      <c r="BK3" s="2133" t="s">
        <v>711</v>
      </c>
      <c r="BL3" s="2134"/>
      <c r="BM3" s="2134"/>
      <c r="BN3" s="2135"/>
      <c r="BO3" s="2136"/>
      <c r="BP3" s="2137"/>
      <c r="BQ3" s="2137"/>
      <c r="BR3" s="2138"/>
      <c r="BS3" s="508"/>
      <c r="BT3" s="508"/>
      <c r="BU3" s="508"/>
      <c r="BV3" s="508"/>
      <c r="BW3" s="508"/>
      <c r="BX3" s="508"/>
      <c r="BY3" s="508"/>
      <c r="CA3" s="508"/>
      <c r="CB3" s="508"/>
      <c r="CC3" s="508"/>
      <c r="CD3" s="508"/>
      <c r="CE3" s="508"/>
    </row>
    <row r="4" spans="1:112" ht="21" customHeight="1">
      <c r="B4" s="344"/>
      <c r="C4" s="504"/>
      <c r="D4" s="2150" t="s">
        <v>710</v>
      </c>
      <c r="E4" s="2150"/>
      <c r="F4" s="2150"/>
      <c r="G4" s="2150"/>
      <c r="H4" s="2150"/>
      <c r="I4" s="2150"/>
      <c r="J4" s="2150"/>
      <c r="K4" s="507"/>
      <c r="L4" s="507"/>
      <c r="M4" s="499"/>
      <c r="N4" s="499"/>
      <c r="O4" s="499"/>
      <c r="P4" s="499"/>
      <c r="Q4" s="499"/>
      <c r="R4" s="499"/>
      <c r="S4" s="499"/>
      <c r="T4" s="499"/>
      <c r="U4" s="493"/>
      <c r="V4" s="506"/>
      <c r="W4" s="500"/>
      <c r="X4" s="452"/>
      <c r="Y4" s="452"/>
      <c r="Z4" s="505" t="s">
        <v>709</v>
      </c>
      <c r="AA4" s="459"/>
      <c r="CA4" s="2145"/>
      <c r="CB4" s="2145"/>
      <c r="CC4" s="2145"/>
      <c r="CD4" s="2145"/>
      <c r="CE4" s="2145"/>
      <c r="CF4" s="2145"/>
      <c r="CG4" s="2145"/>
      <c r="CH4" s="2146"/>
      <c r="CI4" s="2146"/>
      <c r="CJ4" s="2146"/>
      <c r="CK4" s="2146"/>
      <c r="CL4" s="2145"/>
      <c r="CM4" s="2145"/>
      <c r="CN4" s="2145"/>
      <c r="CO4" s="2145"/>
      <c r="CP4" s="2145"/>
      <c r="CQ4" s="2145"/>
      <c r="CR4" s="2145"/>
      <c r="CS4" s="2145"/>
      <c r="CT4" s="2145"/>
      <c r="CU4" s="2145"/>
      <c r="CV4" s="2145"/>
      <c r="CW4" s="2145"/>
      <c r="CX4" s="2145"/>
      <c r="CY4" s="2145"/>
      <c r="CZ4" s="2145"/>
      <c r="DA4" s="2145"/>
      <c r="DB4" s="2145"/>
      <c r="DC4" s="2145"/>
      <c r="DD4" s="2145"/>
      <c r="DE4" s="2145"/>
      <c r="DF4" s="2145"/>
      <c r="DG4" s="2145"/>
      <c r="DH4" s="2145"/>
    </row>
    <row r="5" spans="1:112" ht="27.75" customHeight="1">
      <c r="B5" s="344"/>
      <c r="C5" s="504"/>
      <c r="D5" s="2155"/>
      <c r="E5" s="2155"/>
      <c r="F5" s="2155"/>
      <c r="G5" s="2139" t="s">
        <v>708</v>
      </c>
      <c r="H5" s="2139"/>
      <c r="I5" s="2139"/>
      <c r="J5" s="2139"/>
      <c r="K5" s="2139"/>
      <c r="L5" s="2139"/>
      <c r="M5" s="2139"/>
      <c r="N5" s="2139"/>
      <c r="O5" s="2139"/>
      <c r="P5" s="2139"/>
      <c r="Q5" s="2139"/>
      <c r="R5" s="2139"/>
      <c r="S5" s="2139"/>
      <c r="T5" s="2140"/>
      <c r="U5" s="493"/>
      <c r="V5" s="493"/>
      <c r="W5" s="500"/>
      <c r="X5" s="452"/>
      <c r="Y5" s="452"/>
      <c r="Z5" s="2141"/>
      <c r="AA5" s="2139"/>
      <c r="AB5" s="2139"/>
      <c r="AC5" s="2139"/>
      <c r="AD5" s="2139"/>
      <c r="AE5" s="2139"/>
      <c r="AF5" s="2140"/>
      <c r="AG5" s="2142" t="s">
        <v>707</v>
      </c>
      <c r="AH5" s="2143"/>
      <c r="AI5" s="2143"/>
      <c r="AJ5" s="2144"/>
      <c r="AK5" s="2141" t="s">
        <v>706</v>
      </c>
      <c r="AL5" s="2139"/>
      <c r="AM5" s="2139"/>
      <c r="AN5" s="2140"/>
      <c r="AO5" s="2141" t="s">
        <v>705</v>
      </c>
      <c r="AP5" s="2139"/>
      <c r="AQ5" s="2139"/>
      <c r="AR5" s="2140"/>
      <c r="AS5" s="2141" t="s">
        <v>704</v>
      </c>
      <c r="AT5" s="2139"/>
      <c r="AU5" s="2139"/>
      <c r="AV5" s="2140"/>
      <c r="AW5" s="2141" t="s">
        <v>703</v>
      </c>
      <c r="AX5" s="2139"/>
      <c r="AY5" s="2139"/>
      <c r="AZ5" s="2140"/>
      <c r="BA5" s="2141" t="s">
        <v>702</v>
      </c>
      <c r="BB5" s="2139"/>
      <c r="BC5" s="2139"/>
      <c r="BD5" s="2140"/>
      <c r="BE5" s="2141" t="s">
        <v>289</v>
      </c>
      <c r="BF5" s="2139"/>
      <c r="BG5" s="2140"/>
      <c r="BK5" s="377"/>
      <c r="BL5" s="377"/>
      <c r="BM5" s="377"/>
      <c r="BN5" s="377"/>
      <c r="BO5" s="497"/>
      <c r="BP5" s="379"/>
      <c r="BQ5" s="496"/>
      <c r="BR5" s="496"/>
      <c r="BS5" s="496"/>
      <c r="CA5" s="2146"/>
      <c r="CB5" s="2146"/>
      <c r="CC5" s="2146"/>
      <c r="CD5" s="2146"/>
      <c r="CE5" s="2146"/>
      <c r="CF5" s="2146"/>
      <c r="CG5" s="2146"/>
      <c r="CH5" s="2126"/>
      <c r="CI5" s="2126"/>
      <c r="CJ5" s="2126"/>
      <c r="CK5" s="2126"/>
      <c r="CL5" s="2126"/>
      <c r="CM5" s="2126"/>
      <c r="CN5" s="2126"/>
      <c r="CO5" s="2126"/>
      <c r="CP5" s="2126"/>
      <c r="CQ5" s="2126"/>
      <c r="CR5" s="2126"/>
      <c r="CS5" s="2126"/>
      <c r="CT5" s="2126"/>
      <c r="CU5" s="2126"/>
      <c r="CV5" s="2126"/>
      <c r="CW5" s="2126"/>
      <c r="CX5" s="2126"/>
      <c r="CY5" s="2126"/>
      <c r="CZ5" s="2126"/>
      <c r="DA5" s="2126"/>
      <c r="DB5" s="2126"/>
      <c r="DC5" s="2126"/>
      <c r="DD5" s="2126"/>
      <c r="DE5" s="2126"/>
      <c r="DF5" s="2127"/>
      <c r="DG5" s="2127"/>
      <c r="DH5" s="2127"/>
    </row>
    <row r="6" spans="1:112" ht="21" customHeight="1">
      <c r="B6" s="344"/>
      <c r="C6" s="504"/>
      <c r="D6" s="2155"/>
      <c r="E6" s="2155"/>
      <c r="F6" s="2155"/>
      <c r="G6" s="2139" t="s">
        <v>701</v>
      </c>
      <c r="H6" s="2139"/>
      <c r="I6" s="2139"/>
      <c r="J6" s="2139"/>
      <c r="K6" s="2139"/>
      <c r="L6" s="2139"/>
      <c r="M6" s="2139"/>
      <c r="N6" s="2139"/>
      <c r="O6" s="2139"/>
      <c r="P6" s="2139"/>
      <c r="Q6" s="2139"/>
      <c r="R6" s="2139"/>
      <c r="S6" s="2139"/>
      <c r="T6" s="2140"/>
      <c r="U6" s="493"/>
      <c r="V6" s="493"/>
      <c r="W6" s="500"/>
      <c r="X6" s="452"/>
      <c r="Y6" s="452"/>
      <c r="Z6" s="2159" t="s">
        <v>700</v>
      </c>
      <c r="AA6" s="2160"/>
      <c r="AB6" s="2160"/>
      <c r="AC6" s="2160"/>
      <c r="AD6" s="2160"/>
      <c r="AE6" s="2160"/>
      <c r="AF6" s="2161"/>
      <c r="AG6" s="2147"/>
      <c r="AH6" s="2148"/>
      <c r="AI6" s="2148"/>
      <c r="AJ6" s="2149"/>
      <c r="AK6" s="2147"/>
      <c r="AL6" s="2148"/>
      <c r="AM6" s="2148"/>
      <c r="AN6" s="2149"/>
      <c r="AO6" s="2147"/>
      <c r="AP6" s="2148"/>
      <c r="AQ6" s="2148"/>
      <c r="AR6" s="2149"/>
      <c r="AS6" s="2147"/>
      <c r="AT6" s="2148"/>
      <c r="AU6" s="2148"/>
      <c r="AV6" s="2149"/>
      <c r="AW6" s="2147"/>
      <c r="AX6" s="2148"/>
      <c r="AY6" s="2148"/>
      <c r="AZ6" s="2149"/>
      <c r="BA6" s="2147"/>
      <c r="BB6" s="2148"/>
      <c r="BC6" s="2148"/>
      <c r="BD6" s="2149"/>
      <c r="BE6" s="2151">
        <f>SUM(AG6:BD6)</f>
        <v>0</v>
      </c>
      <c r="BF6" s="2152"/>
      <c r="BG6" s="2153"/>
      <c r="BL6" s="480"/>
      <c r="BM6" s="480"/>
      <c r="BN6" s="480"/>
      <c r="BW6" s="386"/>
      <c r="CC6" s="480"/>
      <c r="CD6" s="480"/>
      <c r="CE6" s="480"/>
      <c r="CL6" s="2154"/>
      <c r="CM6" s="2154"/>
      <c r="CN6" s="2154"/>
      <c r="CO6" s="2154"/>
      <c r="CP6" s="2154"/>
      <c r="CQ6" s="2154"/>
      <c r="CR6" s="2154"/>
      <c r="CS6" s="2154"/>
      <c r="CT6" s="2126"/>
      <c r="CU6" s="2126"/>
      <c r="CV6" s="2126"/>
      <c r="CW6" s="2126"/>
      <c r="CX6" s="2126"/>
      <c r="CY6" s="2126"/>
      <c r="CZ6" s="2126"/>
      <c r="DA6" s="2126"/>
      <c r="DB6" s="2126"/>
      <c r="DC6" s="2126"/>
      <c r="DD6" s="2126"/>
      <c r="DE6" s="2126"/>
      <c r="DF6" s="2127"/>
      <c r="DG6" s="2127"/>
      <c r="DH6" s="2127"/>
    </row>
    <row r="7" spans="1:112" ht="21" customHeight="1">
      <c r="B7" s="344"/>
      <c r="C7" s="504"/>
      <c r="D7" s="2155"/>
      <c r="E7" s="2155"/>
      <c r="F7" s="2155"/>
      <c r="G7" s="2139" t="s">
        <v>699</v>
      </c>
      <c r="H7" s="2139"/>
      <c r="I7" s="2139"/>
      <c r="J7" s="2139"/>
      <c r="K7" s="2139"/>
      <c r="L7" s="2139"/>
      <c r="M7" s="2139"/>
      <c r="N7" s="2139"/>
      <c r="O7" s="2139"/>
      <c r="P7" s="2139"/>
      <c r="Q7" s="2139"/>
      <c r="R7" s="2139"/>
      <c r="S7" s="2139"/>
      <c r="T7" s="2140"/>
      <c r="U7" s="503"/>
      <c r="V7" s="493"/>
      <c r="W7" s="500"/>
      <c r="X7" s="452"/>
      <c r="Y7" s="452"/>
      <c r="Z7" s="502" t="s">
        <v>698</v>
      </c>
      <c r="AA7" s="2142" t="s">
        <v>697</v>
      </c>
      <c r="AB7" s="2143"/>
      <c r="AC7" s="2143"/>
      <c r="AD7" s="2143"/>
      <c r="AE7" s="2143"/>
      <c r="AF7" s="2144"/>
      <c r="AG7" s="2156"/>
      <c r="AH7" s="2157"/>
      <c r="AI7" s="2157"/>
      <c r="AJ7" s="2158"/>
      <c r="AK7" s="2156"/>
      <c r="AL7" s="2157"/>
      <c r="AM7" s="2157"/>
      <c r="AN7" s="2158"/>
      <c r="AO7" s="2156"/>
      <c r="AP7" s="2157"/>
      <c r="AQ7" s="2157"/>
      <c r="AR7" s="2158"/>
      <c r="AS7" s="2147"/>
      <c r="AT7" s="2148"/>
      <c r="AU7" s="2148"/>
      <c r="AV7" s="2149"/>
      <c r="AW7" s="2147"/>
      <c r="AX7" s="2148"/>
      <c r="AY7" s="2148"/>
      <c r="AZ7" s="2149"/>
      <c r="BA7" s="2147"/>
      <c r="BB7" s="2148"/>
      <c r="BC7" s="2148"/>
      <c r="BD7" s="2149"/>
      <c r="BE7" s="2151">
        <f>SUM(AG7:BD7)</f>
        <v>0</v>
      </c>
      <c r="BF7" s="2152"/>
      <c r="BG7" s="2153"/>
      <c r="CB7" s="2145"/>
      <c r="CC7" s="2145"/>
      <c r="CD7" s="2145"/>
      <c r="CE7" s="2145"/>
      <c r="CF7" s="2145"/>
      <c r="CG7" s="2145"/>
      <c r="CH7" s="2145"/>
      <c r="CI7" s="2162"/>
      <c r="CJ7" s="2162"/>
      <c r="CK7" s="2162"/>
      <c r="CL7" s="2126"/>
      <c r="CM7" s="2126"/>
      <c r="CN7" s="2126"/>
      <c r="CO7" s="2126"/>
      <c r="CP7" s="2126"/>
      <c r="CQ7" s="2126"/>
      <c r="CR7" s="2126"/>
      <c r="CS7" s="2126"/>
      <c r="CT7" s="2126"/>
      <c r="CU7" s="2126"/>
      <c r="CV7" s="2126"/>
      <c r="CW7" s="2126"/>
      <c r="CX7" s="2126"/>
      <c r="CY7" s="2126"/>
      <c r="CZ7" s="2126"/>
      <c r="DA7" s="2126"/>
      <c r="DB7" s="2126"/>
      <c r="DC7" s="2126"/>
      <c r="DD7" s="2126"/>
      <c r="DE7" s="2126"/>
      <c r="DF7" s="2127"/>
      <c r="DG7" s="2127"/>
      <c r="DH7" s="2127"/>
    </row>
    <row r="8" spans="1:112" ht="21" customHeight="1">
      <c r="B8" s="452"/>
      <c r="C8" s="487"/>
      <c r="D8" s="499"/>
      <c r="E8" s="499"/>
      <c r="F8" s="499"/>
      <c r="G8" s="499"/>
      <c r="H8" s="499"/>
      <c r="I8" s="499"/>
      <c r="J8" s="499"/>
      <c r="K8" s="499"/>
      <c r="L8" s="501" t="str">
        <f>IF(COUNTIF(D5:F7,"○")&gt;1,"いずれか１つを選択してください。","")</f>
        <v/>
      </c>
      <c r="M8" s="499"/>
      <c r="N8" s="499"/>
      <c r="O8" s="499"/>
      <c r="P8" s="499"/>
      <c r="Q8" s="499"/>
      <c r="R8" s="499"/>
      <c r="S8" s="499"/>
      <c r="T8" s="499"/>
      <c r="U8" s="492"/>
      <c r="V8" s="492"/>
      <c r="W8" s="500"/>
      <c r="X8" s="452"/>
      <c r="Y8" s="452"/>
      <c r="Z8" s="2142" t="s">
        <v>696</v>
      </c>
      <c r="AA8" s="2143"/>
      <c r="AB8" s="2143"/>
      <c r="AC8" s="2143"/>
      <c r="AD8" s="2143"/>
      <c r="AE8" s="2143"/>
      <c r="AF8" s="2144"/>
      <c r="AG8" s="2147"/>
      <c r="AH8" s="2148"/>
      <c r="AI8" s="2148"/>
      <c r="AJ8" s="2149"/>
      <c r="AK8" s="2147"/>
      <c r="AL8" s="2148"/>
      <c r="AM8" s="2148"/>
      <c r="AN8" s="2149"/>
      <c r="AO8" s="2147"/>
      <c r="AP8" s="2148"/>
      <c r="AQ8" s="2148"/>
      <c r="AR8" s="2149"/>
      <c r="AS8" s="2147"/>
      <c r="AT8" s="2148"/>
      <c r="AU8" s="2148"/>
      <c r="AV8" s="2149"/>
      <c r="AW8" s="2147"/>
      <c r="AX8" s="2148"/>
      <c r="AY8" s="2148"/>
      <c r="AZ8" s="2149"/>
      <c r="BA8" s="2147"/>
      <c r="BB8" s="2148"/>
      <c r="BC8" s="2148"/>
      <c r="BD8" s="2149"/>
      <c r="BE8" s="2151">
        <f>SUM(AG8:BD8)</f>
        <v>0</v>
      </c>
      <c r="BF8" s="2152"/>
      <c r="BG8" s="2153"/>
      <c r="BU8" s="386"/>
      <c r="BW8" s="2165"/>
      <c r="BX8" s="2165"/>
      <c r="BY8" s="2165"/>
      <c r="BZ8" s="2165"/>
      <c r="CA8" s="2165"/>
      <c r="CB8" s="2166"/>
      <c r="CC8" s="2166"/>
      <c r="CD8" s="2166"/>
      <c r="CE8" s="2166"/>
      <c r="CF8" s="2166"/>
      <c r="CG8" s="2166"/>
      <c r="CH8" s="2166"/>
      <c r="CI8" s="2162"/>
      <c r="CJ8" s="2162"/>
      <c r="CK8" s="2162"/>
      <c r="CL8" s="2127"/>
      <c r="CM8" s="2127"/>
      <c r="CN8" s="2127"/>
      <c r="CO8" s="2127"/>
      <c r="CP8" s="2127"/>
      <c r="CQ8" s="2127"/>
      <c r="CR8" s="2127"/>
      <c r="CS8" s="2127"/>
      <c r="CT8" s="2127"/>
      <c r="CU8" s="2127"/>
      <c r="CV8" s="2127"/>
      <c r="CW8" s="2127"/>
      <c r="CX8" s="2127"/>
      <c r="CY8" s="2127"/>
      <c r="CZ8" s="2127"/>
      <c r="DA8" s="2127"/>
      <c r="DB8" s="2127"/>
      <c r="DC8" s="2127"/>
      <c r="DD8" s="2127"/>
      <c r="DE8" s="2127"/>
      <c r="DF8" s="2127"/>
      <c r="DG8" s="2127"/>
      <c r="DH8" s="2127"/>
    </row>
    <row r="9" spans="1:112" ht="21" customHeight="1">
      <c r="B9" s="452"/>
      <c r="C9" s="487"/>
      <c r="D9" s="499"/>
      <c r="E9" s="492"/>
      <c r="F9" s="493"/>
      <c r="G9" s="493"/>
      <c r="H9" s="493"/>
      <c r="I9" s="493"/>
      <c r="J9" s="493"/>
      <c r="K9" s="493"/>
      <c r="L9" s="493"/>
      <c r="M9" s="493"/>
      <c r="N9" s="493"/>
      <c r="O9" s="493"/>
      <c r="P9" s="493"/>
      <c r="Q9" s="493"/>
      <c r="R9" s="493"/>
      <c r="S9" s="493"/>
      <c r="T9" s="493"/>
      <c r="U9" s="493"/>
      <c r="V9" s="492"/>
      <c r="W9" s="500"/>
      <c r="X9" s="452"/>
      <c r="Y9" s="452"/>
      <c r="Z9" s="2142" t="s">
        <v>289</v>
      </c>
      <c r="AA9" s="2143"/>
      <c r="AB9" s="2143"/>
      <c r="AC9" s="2143"/>
      <c r="AD9" s="2143"/>
      <c r="AE9" s="2143"/>
      <c r="AF9" s="2144"/>
      <c r="AG9" s="2151">
        <f>AG6+AG8</f>
        <v>0</v>
      </c>
      <c r="AH9" s="2152"/>
      <c r="AI9" s="2152"/>
      <c r="AJ9" s="2153"/>
      <c r="AK9" s="2151">
        <f>AK6+AK8</f>
        <v>0</v>
      </c>
      <c r="AL9" s="2152"/>
      <c r="AM9" s="2152"/>
      <c r="AN9" s="2153"/>
      <c r="AO9" s="2151">
        <f>AO6+AO8</f>
        <v>0</v>
      </c>
      <c r="AP9" s="2152"/>
      <c r="AQ9" s="2152"/>
      <c r="AR9" s="2153"/>
      <c r="AS9" s="2151">
        <f>AS6+AS8</f>
        <v>0</v>
      </c>
      <c r="AT9" s="2152"/>
      <c r="AU9" s="2152"/>
      <c r="AV9" s="2153"/>
      <c r="AW9" s="2151">
        <f>AW6+AW8</f>
        <v>0</v>
      </c>
      <c r="AX9" s="2152"/>
      <c r="AY9" s="2152"/>
      <c r="AZ9" s="2153"/>
      <c r="BA9" s="2151">
        <f>BA6+BA8</f>
        <v>0</v>
      </c>
      <c r="BB9" s="2152"/>
      <c r="BC9" s="2152"/>
      <c r="BD9" s="2153"/>
      <c r="BE9" s="2151">
        <f>BE6+BE8</f>
        <v>0</v>
      </c>
      <c r="BF9" s="2152"/>
      <c r="BG9" s="2153"/>
      <c r="BW9" s="2145"/>
      <c r="BX9" s="2145"/>
      <c r="BY9" s="2145"/>
      <c r="BZ9" s="2145"/>
      <c r="CA9" s="2145"/>
      <c r="CB9" s="2163"/>
      <c r="CC9" s="2163"/>
      <c r="CD9" s="2163"/>
      <c r="CE9" s="2163"/>
      <c r="CF9" s="2164"/>
      <c r="CG9" s="2164"/>
      <c r="CH9" s="2164"/>
      <c r="CI9" s="2164"/>
      <c r="CJ9" s="2164"/>
      <c r="CK9" s="2164"/>
    </row>
    <row r="10" spans="1:112" ht="21" customHeight="1">
      <c r="B10" s="452"/>
      <c r="C10" s="487"/>
      <c r="D10" s="499"/>
      <c r="E10" s="492"/>
      <c r="F10" s="493"/>
      <c r="G10" s="493"/>
      <c r="H10" s="493"/>
      <c r="I10" s="493"/>
      <c r="J10" s="493"/>
      <c r="K10" s="493"/>
      <c r="L10" s="493"/>
      <c r="M10" s="493"/>
      <c r="N10" s="493"/>
      <c r="O10" s="493"/>
      <c r="P10" s="493"/>
      <c r="Q10" s="493"/>
      <c r="R10" s="493"/>
      <c r="S10" s="493"/>
      <c r="T10" s="493"/>
      <c r="U10" s="493"/>
      <c r="V10" s="492"/>
      <c r="W10" s="490"/>
      <c r="X10" s="452"/>
      <c r="Y10" s="452"/>
      <c r="Z10" s="452"/>
      <c r="AA10" s="452"/>
      <c r="BG10" s="498" t="str">
        <f>IF(AND(BE9&lt;&gt;BO3,D12="○"),"「事業者名簿」の定員数と想定される利用者数が一致しません。","")</f>
        <v/>
      </c>
      <c r="BK10" s="377"/>
      <c r="BL10" s="377"/>
      <c r="BM10" s="377"/>
      <c r="BN10" s="377"/>
      <c r="BO10" s="497"/>
      <c r="BP10" s="379"/>
      <c r="BQ10" s="496"/>
      <c r="BR10" s="496"/>
      <c r="BS10" s="496"/>
      <c r="BW10" s="2145"/>
      <c r="BX10" s="2145"/>
      <c r="BY10" s="2145"/>
      <c r="BZ10" s="2145"/>
      <c r="CA10" s="2145"/>
      <c r="CB10" s="2163"/>
      <c r="CC10" s="2163"/>
      <c r="CD10" s="2163"/>
      <c r="CE10" s="2163"/>
      <c r="CF10" s="2164"/>
      <c r="CG10" s="2164"/>
      <c r="CH10" s="2164"/>
      <c r="CI10" s="2164"/>
      <c r="CJ10" s="2164"/>
      <c r="CK10" s="2164"/>
    </row>
    <row r="11" spans="1:112" ht="21" customHeight="1">
      <c r="B11" s="452"/>
      <c r="C11" s="487"/>
      <c r="D11" s="495" t="s">
        <v>695</v>
      </c>
      <c r="E11" s="494"/>
      <c r="F11" s="494"/>
      <c r="G11" s="494"/>
      <c r="H11" s="494"/>
      <c r="I11" s="494"/>
      <c r="J11" s="493"/>
      <c r="K11" s="493"/>
      <c r="L11" s="493"/>
      <c r="M11" s="493"/>
      <c r="N11" s="493"/>
      <c r="O11" s="493"/>
      <c r="P11" s="493"/>
      <c r="Q11" s="493"/>
      <c r="R11" s="493"/>
      <c r="S11" s="493"/>
      <c r="T11" s="493"/>
      <c r="U11" s="493"/>
      <c r="V11" s="492"/>
      <c r="W11" s="491"/>
      <c r="Z11" s="386" t="s">
        <v>694</v>
      </c>
      <c r="AP11" s="386" t="s">
        <v>693</v>
      </c>
      <c r="AQ11" s="386"/>
      <c r="AW11" s="480"/>
      <c r="AX11" s="480"/>
      <c r="AY11" s="480"/>
      <c r="BG11" s="431"/>
      <c r="BH11" s="386" t="s">
        <v>692</v>
      </c>
      <c r="BN11" s="480"/>
      <c r="BO11" s="480"/>
      <c r="BP11" s="480"/>
      <c r="BW11" s="452"/>
      <c r="BX11" s="452"/>
      <c r="BY11" s="452"/>
      <c r="BZ11" s="452"/>
      <c r="CA11" s="452"/>
      <c r="CB11" s="2163"/>
      <c r="CC11" s="2163"/>
      <c r="CD11" s="2163"/>
      <c r="CE11" s="2163"/>
      <c r="CF11" s="2164"/>
      <c r="CG11" s="2164"/>
      <c r="CH11" s="2164"/>
      <c r="CI11" s="2164"/>
      <c r="CJ11" s="2164"/>
      <c r="CK11" s="2164"/>
    </row>
    <row r="12" spans="1:112" ht="21" customHeight="1">
      <c r="B12" s="452"/>
      <c r="C12" s="487"/>
      <c r="D12" s="2167"/>
      <c r="E12" s="2175"/>
      <c r="F12" s="2169" t="s">
        <v>691</v>
      </c>
      <c r="G12" s="2170"/>
      <c r="H12" s="2170"/>
      <c r="I12" s="2170"/>
      <c r="J12" s="2170"/>
      <c r="K12" s="2170"/>
      <c r="L12" s="2170"/>
      <c r="M12" s="2170"/>
      <c r="N12" s="2170"/>
      <c r="O12" s="2170"/>
      <c r="P12" s="2170"/>
      <c r="Q12" s="2170"/>
      <c r="R12" s="2170"/>
      <c r="S12" s="2170"/>
      <c r="T12" s="2170"/>
      <c r="U12" s="2170"/>
      <c r="V12" s="2171"/>
      <c r="W12" s="490"/>
      <c r="AE12" s="2141" t="s">
        <v>690</v>
      </c>
      <c r="AF12" s="2139"/>
      <c r="AG12" s="2139"/>
      <c r="AH12" s="2139"/>
      <c r="AI12" s="2139"/>
      <c r="AJ12" s="2139"/>
      <c r="AK12" s="2140"/>
      <c r="AL12" s="2176" t="s">
        <v>689</v>
      </c>
      <c r="AM12" s="2177"/>
      <c r="AN12" s="2178"/>
      <c r="AV12" s="2141" t="s">
        <v>690</v>
      </c>
      <c r="AW12" s="2139"/>
      <c r="AX12" s="2139"/>
      <c r="AY12" s="2139"/>
      <c r="AZ12" s="2139"/>
      <c r="BA12" s="2139"/>
      <c r="BB12" s="2140"/>
      <c r="BC12" s="2176" t="s">
        <v>689</v>
      </c>
      <c r="BD12" s="2177"/>
      <c r="BE12" s="2178"/>
      <c r="BF12" s="489"/>
      <c r="BG12" s="431"/>
      <c r="BM12" s="2141" t="s">
        <v>688</v>
      </c>
      <c r="BN12" s="2139"/>
      <c r="BO12" s="2139"/>
      <c r="BP12" s="2139"/>
      <c r="BQ12" s="2139"/>
      <c r="BR12" s="2139"/>
      <c r="BS12" s="2140"/>
      <c r="BW12" s="2183"/>
      <c r="BX12" s="2183"/>
      <c r="BY12" s="2183"/>
      <c r="BZ12" s="2183"/>
      <c r="CA12" s="2183"/>
      <c r="CB12" s="2184"/>
      <c r="CC12" s="2184"/>
      <c r="CD12" s="2184"/>
      <c r="CE12" s="2184"/>
      <c r="CF12" s="2185"/>
      <c r="CG12" s="2185"/>
      <c r="CH12" s="2185"/>
      <c r="CI12" s="2183"/>
      <c r="CJ12" s="2183"/>
      <c r="CK12" s="2183"/>
    </row>
    <row r="13" spans="1:112" ht="26.25" customHeight="1">
      <c r="B13" s="452"/>
      <c r="C13" s="487"/>
      <c r="D13" s="2167"/>
      <c r="E13" s="2168"/>
      <c r="F13" s="2169" t="s">
        <v>687</v>
      </c>
      <c r="G13" s="2170"/>
      <c r="H13" s="2170"/>
      <c r="I13" s="2170"/>
      <c r="J13" s="2170"/>
      <c r="K13" s="2170"/>
      <c r="L13" s="2170"/>
      <c r="M13" s="2170"/>
      <c r="N13" s="2170"/>
      <c r="O13" s="2170"/>
      <c r="P13" s="2170"/>
      <c r="Q13" s="2170"/>
      <c r="R13" s="2170"/>
      <c r="S13" s="2170"/>
      <c r="T13" s="2170"/>
      <c r="U13" s="2170"/>
      <c r="V13" s="2171"/>
      <c r="W13" s="486"/>
      <c r="AE13" s="2172" t="s">
        <v>686</v>
      </c>
      <c r="AF13" s="2173"/>
      <c r="AG13" s="2173"/>
      <c r="AH13" s="2174"/>
      <c r="AI13" s="2172" t="s">
        <v>684</v>
      </c>
      <c r="AJ13" s="2173"/>
      <c r="AK13" s="2174"/>
      <c r="AL13" s="2179"/>
      <c r="AM13" s="2180"/>
      <c r="AN13" s="2181"/>
      <c r="AQ13" s="2169"/>
      <c r="AR13" s="2170"/>
      <c r="AS13" s="2170"/>
      <c r="AT13" s="2170"/>
      <c r="AU13" s="2171"/>
      <c r="AV13" s="2172" t="s">
        <v>686</v>
      </c>
      <c r="AW13" s="2173"/>
      <c r="AX13" s="2173"/>
      <c r="AY13" s="2174"/>
      <c r="AZ13" s="2172" t="s">
        <v>684</v>
      </c>
      <c r="BA13" s="2173"/>
      <c r="BB13" s="2174"/>
      <c r="BC13" s="2179"/>
      <c r="BD13" s="2180"/>
      <c r="BE13" s="2181"/>
      <c r="BF13" s="489"/>
      <c r="BG13" s="488"/>
      <c r="BH13" s="2169"/>
      <c r="BI13" s="2170"/>
      <c r="BJ13" s="2170"/>
      <c r="BK13" s="2170"/>
      <c r="BL13" s="2171"/>
      <c r="BM13" s="2172" t="s">
        <v>685</v>
      </c>
      <c r="BN13" s="2173"/>
      <c r="BO13" s="2173"/>
      <c r="BP13" s="2174"/>
      <c r="BQ13" s="2172" t="s">
        <v>684</v>
      </c>
      <c r="BR13" s="2173"/>
      <c r="BS13" s="2174"/>
      <c r="BW13" s="452"/>
      <c r="BX13" s="452"/>
      <c r="BY13" s="452"/>
      <c r="BZ13" s="2163"/>
      <c r="CA13" s="2163"/>
      <c r="CB13" s="2163"/>
      <c r="CC13" s="2163"/>
      <c r="CD13" s="2164"/>
      <c r="CE13" s="2164"/>
      <c r="CF13" s="2164"/>
      <c r="CG13" s="2164"/>
      <c r="CH13" s="2164"/>
      <c r="CI13" s="2164"/>
    </row>
    <row r="14" spans="1:112" ht="21" customHeight="1">
      <c r="B14" s="452"/>
      <c r="C14" s="487"/>
      <c r="D14" s="2167"/>
      <c r="E14" s="2168"/>
      <c r="F14" s="2169" t="s">
        <v>683</v>
      </c>
      <c r="G14" s="2170"/>
      <c r="H14" s="2170"/>
      <c r="I14" s="2170"/>
      <c r="J14" s="2170"/>
      <c r="K14" s="2170"/>
      <c r="L14" s="2170"/>
      <c r="M14" s="2170"/>
      <c r="N14" s="2170"/>
      <c r="O14" s="2170"/>
      <c r="P14" s="2170"/>
      <c r="Q14" s="2170"/>
      <c r="R14" s="2170"/>
      <c r="S14" s="2170"/>
      <c r="T14" s="2170"/>
      <c r="U14" s="2170"/>
      <c r="V14" s="2171"/>
      <c r="W14" s="486"/>
      <c r="Z14" s="2141" t="s">
        <v>682</v>
      </c>
      <c r="AA14" s="2139"/>
      <c r="AB14" s="2139"/>
      <c r="AC14" s="2139"/>
      <c r="AD14" s="2140"/>
      <c r="AE14" s="2193" t="b">
        <f>IF((OR($D$5="○",$D$6="○")),ROUNDDOWN(((BE$6+BE$8*0.9))/6,1))</f>
        <v>0</v>
      </c>
      <c r="AF14" s="2194"/>
      <c r="AG14" s="2194"/>
      <c r="AH14" s="2195"/>
      <c r="AI14" s="2187">
        <f>AE14*$AY$60</f>
        <v>0</v>
      </c>
      <c r="AJ14" s="2188"/>
      <c r="AK14" s="2189"/>
      <c r="AL14" s="2187">
        <f>AE14*40</f>
        <v>0</v>
      </c>
      <c r="AM14" s="2188"/>
      <c r="AN14" s="2189"/>
      <c r="AQ14" s="2141" t="s">
        <v>682</v>
      </c>
      <c r="AR14" s="2139"/>
      <c r="AS14" s="2139"/>
      <c r="AT14" s="2139"/>
      <c r="AU14" s="2140"/>
      <c r="AV14" s="2190" t="b">
        <f>IF((OR($D$5="○",$D$6="○")),$BE$43)</f>
        <v>0</v>
      </c>
      <c r="AW14" s="2191"/>
      <c r="AX14" s="2191"/>
      <c r="AY14" s="2192"/>
      <c r="AZ14" s="2182">
        <f>AV14*$AY$60</f>
        <v>0</v>
      </c>
      <c r="BA14" s="2182"/>
      <c r="BB14" s="2182"/>
      <c r="BC14" s="2187">
        <f>AV14*40</f>
        <v>0</v>
      </c>
      <c r="BD14" s="2188"/>
      <c r="BE14" s="2189"/>
      <c r="BF14" s="479"/>
      <c r="BG14" s="431"/>
      <c r="BH14" s="2141" t="s">
        <v>681</v>
      </c>
      <c r="BI14" s="2139"/>
      <c r="BJ14" s="2139"/>
      <c r="BK14" s="2139"/>
      <c r="BL14" s="2140"/>
      <c r="BM14" s="2190">
        <f>(ROUNDDOWN(BQ14/40,1))</f>
        <v>0</v>
      </c>
      <c r="BN14" s="2191"/>
      <c r="BO14" s="2191"/>
      <c r="BP14" s="2192"/>
      <c r="BQ14" s="2182">
        <f>$BB$73</f>
        <v>0</v>
      </c>
      <c r="BR14" s="2182"/>
      <c r="BS14" s="2182"/>
      <c r="BU14" s="386"/>
      <c r="BW14" s="386"/>
      <c r="BX14" s="386"/>
      <c r="BY14" s="386"/>
      <c r="BZ14" s="2184"/>
      <c r="CA14" s="2184"/>
      <c r="CB14" s="2184"/>
      <c r="CC14" s="2184"/>
      <c r="CD14" s="2186"/>
      <c r="CE14" s="2186"/>
      <c r="CF14" s="2186"/>
      <c r="CG14" s="2145"/>
      <c r="CH14" s="2145"/>
      <c r="CI14" s="2145"/>
    </row>
    <row r="15" spans="1:112" ht="21" customHeight="1">
      <c r="B15" s="452"/>
      <c r="C15" s="485"/>
      <c r="D15" s="483"/>
      <c r="E15" s="483"/>
      <c r="F15" s="483"/>
      <c r="G15" s="483"/>
      <c r="H15" s="483"/>
      <c r="I15" s="483"/>
      <c r="J15" s="483"/>
      <c r="K15" s="483"/>
      <c r="L15" s="484" t="str">
        <f>IF(COUNTIF(D12:E14,"○")&gt;1,"いずれか１つを選択してください。","")</f>
        <v/>
      </c>
      <c r="M15" s="483"/>
      <c r="N15" s="483"/>
      <c r="O15" s="483"/>
      <c r="P15" s="483"/>
      <c r="Q15" s="483"/>
      <c r="R15" s="483"/>
      <c r="S15" s="483"/>
      <c r="T15" s="483"/>
      <c r="U15" s="483"/>
      <c r="V15" s="482"/>
      <c r="W15" s="481"/>
      <c r="Z15" s="2141" t="s">
        <v>680</v>
      </c>
      <c r="AA15" s="2139"/>
      <c r="AB15" s="2139"/>
      <c r="AC15" s="2139"/>
      <c r="AD15" s="2140"/>
      <c r="AE15" s="2193" t="b">
        <f>IF((OR($D$7="○")),ROUNDDOWN((BE$6+BE$8*0.9)/5,1))</f>
        <v>0</v>
      </c>
      <c r="AF15" s="2194"/>
      <c r="AG15" s="2194"/>
      <c r="AH15" s="2195"/>
      <c r="AI15" s="2187">
        <f>AE15*$AY$60</f>
        <v>0</v>
      </c>
      <c r="AJ15" s="2188"/>
      <c r="AK15" s="2189"/>
      <c r="AL15" s="2187">
        <f>AE15*40</f>
        <v>0</v>
      </c>
      <c r="AM15" s="2188"/>
      <c r="AN15" s="2189"/>
      <c r="AQ15" s="2141" t="s">
        <v>680</v>
      </c>
      <c r="AR15" s="2139"/>
      <c r="AS15" s="2139"/>
      <c r="AT15" s="2139"/>
      <c r="AU15" s="2140"/>
      <c r="AV15" s="2190" t="b">
        <f>IF(($D$7="○"),$BE$43)</f>
        <v>0</v>
      </c>
      <c r="AW15" s="2191"/>
      <c r="AX15" s="2191"/>
      <c r="AY15" s="2192"/>
      <c r="AZ15" s="2182">
        <f>AV15*$AY$60</f>
        <v>0</v>
      </c>
      <c r="BA15" s="2182"/>
      <c r="BB15" s="2182"/>
      <c r="BC15" s="2187">
        <f>AV15*40</f>
        <v>0</v>
      </c>
      <c r="BD15" s="2188"/>
      <c r="BE15" s="2189"/>
      <c r="BF15" s="479"/>
      <c r="BG15" s="431"/>
      <c r="BH15" s="2200" t="s">
        <v>68</v>
      </c>
      <c r="BI15" s="2201"/>
      <c r="BJ15" s="2201"/>
      <c r="BK15" s="2201"/>
      <c r="BL15" s="2202"/>
      <c r="BM15" s="2196">
        <f>SUM(BM12:BP14)</f>
        <v>0</v>
      </c>
      <c r="BN15" s="2197"/>
      <c r="BO15" s="2197"/>
      <c r="BP15" s="2198"/>
      <c r="BQ15" s="2199">
        <f>SUMIF(BQ12:BS14,"&lt;&gt;#VALUE!")</f>
        <v>0</v>
      </c>
      <c r="BR15" s="2199"/>
      <c r="BS15" s="2199"/>
      <c r="BW15" s="458"/>
    </row>
    <row r="16" spans="1:112" ht="21" customHeight="1">
      <c r="B16" s="452"/>
      <c r="C16" s="452"/>
      <c r="D16" s="452"/>
      <c r="E16" s="377"/>
      <c r="F16" s="377"/>
      <c r="G16" s="377"/>
      <c r="H16" s="377"/>
      <c r="I16" s="377"/>
      <c r="J16" s="377"/>
      <c r="K16" s="377"/>
      <c r="L16" s="377"/>
      <c r="M16" s="377"/>
      <c r="N16" s="377"/>
      <c r="O16" s="377"/>
      <c r="P16" s="377"/>
      <c r="Q16" s="377"/>
      <c r="R16" s="377"/>
      <c r="S16" s="377"/>
      <c r="T16" s="377"/>
      <c r="U16" s="377"/>
      <c r="V16" s="452"/>
      <c r="W16" s="452"/>
      <c r="X16" s="452"/>
      <c r="Y16" s="452"/>
      <c r="Z16" s="2142" t="s">
        <v>679</v>
      </c>
      <c r="AA16" s="2143"/>
      <c r="AB16" s="2143"/>
      <c r="AC16" s="2143"/>
      <c r="AD16" s="2144"/>
      <c r="AE16" s="2190">
        <f>IF($D$6="○","",ROUNDDOWN(($AO$6+$AO$8*0.9)/9,1)+ROUNDDOWN(($AS$6-$AS$7+$AS$8*0.9)/6,1)+ROUNDDOWN($AS$7/12,1)+ROUNDDOWN(($AW$6-$AW$7+$AW$8*0.9)/4,1)+ROUNDDOWN($AW$7/8,1)+ROUNDDOWN(($BA$6-$BA$7+$BA$8*0.9)/2.5,1)+ROUNDDOWN($BA$7/5,1))</f>
        <v>0</v>
      </c>
      <c r="AF16" s="2191"/>
      <c r="AG16" s="2191"/>
      <c r="AH16" s="2192"/>
      <c r="AI16" s="2187">
        <f>AE16*$AY$60</f>
        <v>0</v>
      </c>
      <c r="AJ16" s="2188"/>
      <c r="AK16" s="2189"/>
      <c r="AL16" s="2187">
        <f>AE16*40</f>
        <v>0</v>
      </c>
      <c r="AM16" s="2188"/>
      <c r="AN16" s="2189"/>
      <c r="AO16" s="452"/>
      <c r="AP16" s="452"/>
      <c r="AQ16" s="2142" t="s">
        <v>679</v>
      </c>
      <c r="AR16" s="2143"/>
      <c r="AS16" s="2143"/>
      <c r="AT16" s="2143"/>
      <c r="AU16" s="2144"/>
      <c r="AV16" s="2190" t="e">
        <f>IF(($D$6="○"),"",$BE$51)</f>
        <v>#DIV/0!</v>
      </c>
      <c r="AW16" s="2191"/>
      <c r="AX16" s="2191"/>
      <c r="AY16" s="2192"/>
      <c r="AZ16" s="2182" t="e">
        <f>AV16*$AY$60</f>
        <v>#DIV/0!</v>
      </c>
      <c r="BA16" s="2182"/>
      <c r="BB16" s="2182"/>
      <c r="BC16" s="2187" t="e">
        <f>AV16*40</f>
        <v>#DIV/0!</v>
      </c>
      <c r="BD16" s="2188"/>
      <c r="BE16" s="2189"/>
      <c r="BF16" s="479"/>
      <c r="BG16" s="431"/>
      <c r="BH16" s="452"/>
      <c r="BI16" s="452"/>
      <c r="BJ16" s="452"/>
      <c r="BK16" s="452"/>
      <c r="BL16" s="452"/>
      <c r="BM16" s="480"/>
      <c r="BN16" s="480"/>
      <c r="BO16" s="480"/>
      <c r="BP16" s="480"/>
      <c r="BQ16" s="479"/>
      <c r="BR16" s="479"/>
      <c r="BS16" s="479"/>
    </row>
    <row r="17" spans="2:92" ht="21" customHeight="1">
      <c r="B17" s="452"/>
      <c r="C17" s="452"/>
      <c r="D17" s="452"/>
      <c r="E17" s="377"/>
      <c r="F17" s="377"/>
      <c r="G17" s="377"/>
      <c r="H17" s="377"/>
      <c r="I17" s="377"/>
      <c r="J17" s="377"/>
      <c r="K17" s="377"/>
      <c r="L17" s="377"/>
      <c r="M17" s="377"/>
      <c r="N17" s="377"/>
      <c r="O17" s="377"/>
      <c r="P17" s="377"/>
      <c r="Q17" s="377"/>
      <c r="R17" s="377"/>
      <c r="S17" s="377"/>
      <c r="T17" s="377"/>
      <c r="U17" s="377"/>
      <c r="V17" s="452"/>
      <c r="W17" s="386"/>
      <c r="X17" s="386"/>
      <c r="Y17" s="386"/>
      <c r="Z17" s="2200" t="s">
        <v>68</v>
      </c>
      <c r="AA17" s="2201"/>
      <c r="AB17" s="2201"/>
      <c r="AC17" s="2201"/>
      <c r="AD17" s="2202"/>
      <c r="AE17" s="2196">
        <f>SUM(AE14:AH16)</f>
        <v>0</v>
      </c>
      <c r="AF17" s="2197"/>
      <c r="AG17" s="2197"/>
      <c r="AH17" s="2198"/>
      <c r="AI17" s="2204">
        <f>SUMIF(AI14:AK16,"&lt;&gt;#VALUE!")</f>
        <v>0</v>
      </c>
      <c r="AJ17" s="2204"/>
      <c r="AK17" s="2204"/>
      <c r="AL17" s="2204">
        <f>SUMIF(AL14:AN16,"&lt;&gt;#VALUE!")</f>
        <v>0</v>
      </c>
      <c r="AM17" s="2204"/>
      <c r="AN17" s="2204"/>
      <c r="AO17" s="386"/>
      <c r="AP17" s="386"/>
      <c r="AQ17" s="2200" t="s">
        <v>68</v>
      </c>
      <c r="AR17" s="2201"/>
      <c r="AS17" s="2201"/>
      <c r="AT17" s="2201"/>
      <c r="AU17" s="2202"/>
      <c r="AV17" s="2196" t="e">
        <f>SUM(AV14:AY16)</f>
        <v>#DIV/0!</v>
      </c>
      <c r="AW17" s="2197"/>
      <c r="AX17" s="2197"/>
      <c r="AY17" s="2198"/>
      <c r="AZ17" s="2199" t="e">
        <f>SUMIF(AZ14:BB16,"&lt;&gt;#VALUE!")</f>
        <v>#DIV/0!</v>
      </c>
      <c r="BA17" s="2199"/>
      <c r="BB17" s="2199"/>
      <c r="BC17" s="2200" t="e">
        <f>SUMIF(BC14:BE16,"&lt;&gt;#VALUE!")</f>
        <v>#DIV/0!</v>
      </c>
      <c r="BD17" s="2201"/>
      <c r="BE17" s="2202"/>
      <c r="BF17" s="386"/>
      <c r="BG17" s="473"/>
      <c r="BH17" s="386"/>
      <c r="BI17" s="386"/>
      <c r="BJ17" s="386"/>
      <c r="BK17" s="386"/>
      <c r="BL17" s="386"/>
      <c r="BM17" s="478"/>
      <c r="BN17" s="478"/>
      <c r="BO17" s="478"/>
      <c r="BP17" s="478"/>
      <c r="BQ17" s="477"/>
      <c r="BR17" s="477"/>
      <c r="BS17" s="477"/>
      <c r="BT17" s="386"/>
      <c r="BU17" s="386"/>
      <c r="BV17" s="386"/>
      <c r="BW17" s="407"/>
      <c r="BX17" s="462"/>
    </row>
    <row r="18" spans="2:92" ht="21" customHeight="1" thickBot="1">
      <c r="B18" s="452"/>
      <c r="C18" s="452"/>
      <c r="D18" s="452"/>
      <c r="E18" s="377"/>
      <c r="F18" s="377"/>
      <c r="G18" s="377"/>
      <c r="H18" s="377"/>
      <c r="I18" s="377"/>
      <c r="J18" s="377"/>
      <c r="K18" s="377"/>
      <c r="L18" s="377"/>
      <c r="M18" s="377"/>
      <c r="N18" s="377"/>
      <c r="O18" s="377"/>
      <c r="P18" s="377"/>
      <c r="Q18" s="377"/>
      <c r="R18" s="377"/>
      <c r="S18" s="377"/>
      <c r="T18" s="377"/>
      <c r="U18" s="377"/>
      <c r="V18" s="452"/>
      <c r="W18" s="476"/>
      <c r="X18" s="476"/>
      <c r="Y18" s="476"/>
      <c r="Z18" s="476"/>
      <c r="AA18" s="476"/>
      <c r="AB18" s="475"/>
      <c r="AC18" s="475"/>
      <c r="AD18" s="475"/>
      <c r="AE18" s="475"/>
      <c r="AF18" s="377"/>
      <c r="AG18" s="377"/>
      <c r="AH18" s="377"/>
      <c r="AI18" s="377"/>
      <c r="AJ18" s="377"/>
      <c r="AK18" s="377"/>
      <c r="AM18" s="476"/>
      <c r="AN18" s="476"/>
      <c r="AO18" s="476"/>
      <c r="AP18" s="476"/>
      <c r="AQ18" s="476"/>
      <c r="AR18" s="475"/>
      <c r="AS18" s="475"/>
      <c r="AT18" s="475"/>
      <c r="AU18" s="475"/>
      <c r="AV18" s="474"/>
      <c r="AW18" s="474"/>
      <c r="AX18" s="474"/>
      <c r="AY18" s="377"/>
      <c r="AZ18" s="377"/>
      <c r="BA18" s="377"/>
      <c r="BD18" s="473"/>
      <c r="BE18" s="473"/>
      <c r="BF18" s="473"/>
      <c r="BG18" s="473"/>
      <c r="BH18" s="473"/>
      <c r="BI18" s="432"/>
      <c r="BJ18" s="432"/>
      <c r="BK18" s="432"/>
      <c r="BL18" s="432"/>
      <c r="BM18" s="408"/>
      <c r="BN18" s="408"/>
      <c r="BO18" s="408"/>
      <c r="BP18" s="408"/>
      <c r="BQ18" s="459"/>
      <c r="BR18" s="407"/>
      <c r="BS18" s="407"/>
      <c r="BT18" s="407"/>
      <c r="BU18" s="458"/>
      <c r="BV18" s="458"/>
      <c r="BW18" s="458"/>
      <c r="BX18" s="462"/>
    </row>
    <row r="19" spans="2:92" ht="8.25" customHeight="1">
      <c r="B19" s="472"/>
      <c r="C19" s="471"/>
      <c r="D19" s="471"/>
      <c r="E19" s="382"/>
      <c r="F19" s="382"/>
      <c r="G19" s="382"/>
      <c r="H19" s="382"/>
      <c r="I19" s="382"/>
      <c r="J19" s="382"/>
      <c r="K19" s="382"/>
      <c r="L19" s="382"/>
      <c r="M19" s="382"/>
      <c r="N19" s="382"/>
      <c r="O19" s="382"/>
      <c r="P19" s="382"/>
      <c r="Q19" s="382"/>
      <c r="R19" s="382"/>
      <c r="S19" s="382"/>
      <c r="T19" s="382"/>
      <c r="U19" s="382"/>
      <c r="V19" s="471"/>
      <c r="W19" s="470"/>
      <c r="X19" s="470"/>
      <c r="Y19" s="470"/>
      <c r="Z19" s="470"/>
      <c r="AA19" s="470"/>
      <c r="AB19" s="469"/>
      <c r="AC19" s="469"/>
      <c r="AD19" s="469"/>
      <c r="AE19" s="469"/>
      <c r="AF19" s="382"/>
      <c r="AG19" s="382"/>
      <c r="AH19" s="382"/>
      <c r="AI19" s="382"/>
      <c r="AJ19" s="382"/>
      <c r="AK19" s="382"/>
      <c r="AL19" s="467"/>
      <c r="AM19" s="470"/>
      <c r="AN19" s="470"/>
      <c r="AO19" s="470"/>
      <c r="AP19" s="470"/>
      <c r="AQ19" s="470"/>
      <c r="AR19" s="469"/>
      <c r="AS19" s="469"/>
      <c r="AT19" s="469"/>
      <c r="AU19" s="469"/>
      <c r="AV19" s="468"/>
      <c r="AW19" s="468"/>
      <c r="AX19" s="468"/>
      <c r="AY19" s="382"/>
      <c r="AZ19" s="382"/>
      <c r="BA19" s="382"/>
      <c r="BB19" s="467"/>
      <c r="BC19" s="467"/>
      <c r="BD19" s="466"/>
      <c r="BE19" s="466"/>
      <c r="BF19" s="466"/>
      <c r="BG19" s="466"/>
      <c r="BH19" s="466"/>
      <c r="BI19" s="465"/>
      <c r="BJ19" s="465"/>
      <c r="BK19" s="465"/>
      <c r="BL19" s="465"/>
      <c r="BM19" s="464"/>
      <c r="BN19" s="463"/>
      <c r="BO19" s="408"/>
      <c r="BP19" s="408"/>
      <c r="BQ19" s="459"/>
      <c r="BR19" s="407"/>
      <c r="BS19" s="407"/>
      <c r="BT19" s="407"/>
      <c r="BU19" s="458"/>
      <c r="BV19" s="458"/>
      <c r="BW19" s="458"/>
      <c r="BX19" s="462"/>
    </row>
    <row r="20" spans="2:92" ht="21" customHeight="1">
      <c r="B20" s="427"/>
      <c r="D20" s="386" t="s">
        <v>678</v>
      </c>
      <c r="E20" s="401"/>
      <c r="F20" s="401"/>
      <c r="G20" s="401"/>
      <c r="H20" s="401"/>
      <c r="I20" s="385"/>
      <c r="J20" s="432"/>
      <c r="K20" s="432"/>
      <c r="L20" s="432"/>
      <c r="M20" s="408"/>
      <c r="N20" s="408"/>
      <c r="O20" s="385"/>
      <c r="P20" s="408"/>
      <c r="Q20" s="377"/>
      <c r="R20" s="377"/>
      <c r="S20" s="377"/>
      <c r="T20" s="377"/>
      <c r="U20" s="377"/>
      <c r="V20" s="452"/>
      <c r="W20" s="461"/>
      <c r="X20" s="460"/>
      <c r="Y20" s="460"/>
      <c r="Z20" s="2205" t="s">
        <v>677</v>
      </c>
      <c r="AA20" s="2205"/>
      <c r="AB20" s="2205"/>
      <c r="AC20" s="2205"/>
      <c r="AD20" s="2205"/>
      <c r="AE20" s="2205"/>
      <c r="AF20" s="2205"/>
      <c r="AG20" s="2205"/>
      <c r="AH20" s="2205"/>
      <c r="AI20" s="2205"/>
      <c r="AJ20" s="2205"/>
      <c r="AK20" s="2205"/>
      <c r="AL20" s="2205"/>
      <c r="AM20" s="2205"/>
      <c r="AN20" s="2205"/>
      <c r="AO20" s="2205"/>
      <c r="AP20" s="2205"/>
      <c r="AQ20" s="2205"/>
      <c r="AR20" s="2205"/>
      <c r="AS20" s="2205"/>
      <c r="AT20" s="2205"/>
      <c r="AU20" s="2205"/>
      <c r="AV20" s="2205"/>
      <c r="AW20" s="2205"/>
      <c r="AX20" s="2205"/>
      <c r="AY20" s="2205"/>
      <c r="AZ20" s="2205"/>
      <c r="BA20" s="2205"/>
      <c r="BB20" s="2205"/>
      <c r="BC20" s="2205"/>
      <c r="BD20" s="2205"/>
      <c r="BE20" s="2205"/>
      <c r="BF20" s="2205"/>
      <c r="BG20" s="2205"/>
      <c r="BH20" s="2205"/>
      <c r="BI20" s="2205"/>
      <c r="BJ20" s="2205"/>
      <c r="BK20" s="2205"/>
      <c r="BL20" s="2205"/>
      <c r="BM20" s="2206"/>
      <c r="BN20" s="444"/>
      <c r="BO20" s="408"/>
      <c r="BP20" s="408"/>
      <c r="BQ20" s="459"/>
      <c r="BR20" s="407"/>
      <c r="BS20" s="407"/>
      <c r="BT20" s="407"/>
      <c r="BU20" s="458"/>
      <c r="BV20" s="458"/>
      <c r="BW20" s="458"/>
      <c r="BX20" s="408"/>
    </row>
    <row r="21" spans="2:92" ht="16.5" customHeight="1">
      <c r="B21" s="427"/>
      <c r="C21" s="452"/>
      <c r="D21" s="452"/>
      <c r="E21" s="343"/>
      <c r="F21" s="432"/>
      <c r="G21" s="432"/>
      <c r="H21" s="432"/>
      <c r="I21" s="408"/>
      <c r="J21" s="408"/>
      <c r="L21" s="408"/>
      <c r="M21" s="377"/>
      <c r="N21" s="377"/>
      <c r="Q21" s="377"/>
      <c r="S21" s="432"/>
      <c r="T21" s="432"/>
      <c r="U21" s="432"/>
      <c r="V21" s="408"/>
      <c r="W21" s="457" t="s">
        <v>676</v>
      </c>
      <c r="X21" s="456"/>
      <c r="Y21" s="455"/>
      <c r="Z21" s="2207"/>
      <c r="AA21" s="2207"/>
      <c r="AB21" s="2207"/>
      <c r="AC21" s="2207"/>
      <c r="AD21" s="2207"/>
      <c r="AE21" s="2207"/>
      <c r="AF21" s="2207"/>
      <c r="AG21" s="2207"/>
      <c r="AH21" s="2207"/>
      <c r="AI21" s="2207"/>
      <c r="AJ21" s="2207"/>
      <c r="AK21" s="2207"/>
      <c r="AL21" s="2207"/>
      <c r="AM21" s="2207"/>
      <c r="AN21" s="2207"/>
      <c r="AO21" s="2207"/>
      <c r="AP21" s="2207"/>
      <c r="AQ21" s="2207"/>
      <c r="AR21" s="2207"/>
      <c r="AS21" s="2207"/>
      <c r="AT21" s="2207"/>
      <c r="AU21" s="2207"/>
      <c r="AV21" s="2207"/>
      <c r="AW21" s="2207"/>
      <c r="AX21" s="2207"/>
      <c r="AY21" s="2207"/>
      <c r="AZ21" s="2207"/>
      <c r="BA21" s="2207"/>
      <c r="BB21" s="2207"/>
      <c r="BC21" s="2207"/>
      <c r="BD21" s="2207"/>
      <c r="BE21" s="2207"/>
      <c r="BF21" s="2207"/>
      <c r="BG21" s="2207"/>
      <c r="BH21" s="2207"/>
      <c r="BI21" s="2207"/>
      <c r="BJ21" s="2207"/>
      <c r="BK21" s="2207"/>
      <c r="BL21" s="2207"/>
      <c r="BM21" s="2208"/>
      <c r="BN21" s="444"/>
      <c r="BO21" s="408"/>
      <c r="BQ21" s="401"/>
      <c r="BR21" s="400"/>
      <c r="BS21" s="400"/>
      <c r="BT21" s="391"/>
      <c r="BU21" s="391"/>
      <c r="BX21" s="408"/>
    </row>
    <row r="22" spans="2:92" ht="16.5" customHeight="1">
      <c r="B22" s="427"/>
      <c r="C22" s="452"/>
      <c r="D22" s="452"/>
      <c r="E22" s="343"/>
      <c r="F22" s="432"/>
      <c r="G22" s="432"/>
      <c r="H22" s="432"/>
      <c r="I22" s="408"/>
      <c r="J22" s="408"/>
      <c r="L22" s="408"/>
      <c r="M22" s="377"/>
      <c r="N22" s="377"/>
      <c r="Q22" s="377"/>
      <c r="S22" s="432"/>
      <c r="T22" s="432"/>
      <c r="U22" s="432"/>
      <c r="V22" s="408"/>
      <c r="W22" s="454"/>
      <c r="X22" s="453"/>
      <c r="Y22" s="453"/>
      <c r="Z22" s="2209"/>
      <c r="AA22" s="2209"/>
      <c r="AB22" s="2209"/>
      <c r="AC22" s="2209"/>
      <c r="AD22" s="2209"/>
      <c r="AE22" s="2209"/>
      <c r="AF22" s="2209"/>
      <c r="AG22" s="2209"/>
      <c r="AH22" s="2209"/>
      <c r="AI22" s="2209"/>
      <c r="AJ22" s="2209"/>
      <c r="AK22" s="2209"/>
      <c r="AL22" s="2209"/>
      <c r="AM22" s="2209"/>
      <c r="AN22" s="2209"/>
      <c r="AO22" s="2209"/>
      <c r="AP22" s="2209"/>
      <c r="AQ22" s="2209"/>
      <c r="AR22" s="2209"/>
      <c r="AS22" s="2209"/>
      <c r="AT22" s="2209"/>
      <c r="AU22" s="2209"/>
      <c r="AV22" s="2209"/>
      <c r="AW22" s="2209"/>
      <c r="AX22" s="2209"/>
      <c r="AY22" s="2209"/>
      <c r="AZ22" s="2209"/>
      <c r="BA22" s="2209"/>
      <c r="BB22" s="2209"/>
      <c r="BC22" s="2209"/>
      <c r="BD22" s="2209"/>
      <c r="BE22" s="2209"/>
      <c r="BF22" s="2209"/>
      <c r="BG22" s="2209"/>
      <c r="BH22" s="2209"/>
      <c r="BI22" s="2209"/>
      <c r="BJ22" s="2209"/>
      <c r="BK22" s="2209"/>
      <c r="BL22" s="2209"/>
      <c r="BM22" s="2210"/>
      <c r="BN22" s="444"/>
      <c r="BO22" s="407"/>
      <c r="BQ22" s="401"/>
      <c r="BR22" s="400"/>
      <c r="BS22" s="400"/>
      <c r="BT22" s="391"/>
      <c r="BU22" s="391"/>
      <c r="BX22" s="408"/>
    </row>
    <row r="23" spans="2:92" ht="12" customHeight="1">
      <c r="B23" s="427"/>
      <c r="C23" s="452"/>
      <c r="D23" s="452"/>
      <c r="E23" s="343"/>
      <c r="F23" s="432"/>
      <c r="G23" s="432"/>
      <c r="H23" s="432"/>
      <c r="I23" s="408"/>
      <c r="J23" s="408"/>
      <c r="L23" s="408"/>
      <c r="M23" s="377"/>
      <c r="N23" s="377"/>
      <c r="Q23" s="377"/>
      <c r="S23" s="432"/>
      <c r="T23" s="432"/>
      <c r="U23" s="432"/>
      <c r="V23" s="408"/>
      <c r="W23" s="384"/>
      <c r="X23" s="451"/>
      <c r="Y23" s="451"/>
      <c r="Z23" s="450"/>
      <c r="AA23" s="449"/>
      <c r="AB23" s="449"/>
      <c r="AC23" s="449"/>
      <c r="AD23" s="449"/>
      <c r="AE23" s="449"/>
      <c r="AF23" s="449"/>
      <c r="AG23" s="449"/>
      <c r="AH23" s="449"/>
      <c r="AI23" s="449"/>
      <c r="AJ23" s="449"/>
      <c r="AK23" s="449"/>
      <c r="AL23" s="449"/>
      <c r="AM23" s="449"/>
      <c r="AN23" s="449"/>
      <c r="AO23" s="449"/>
      <c r="AP23" s="449"/>
      <c r="AQ23" s="449"/>
      <c r="AR23" s="449"/>
      <c r="AS23" s="449"/>
      <c r="AT23" s="449"/>
      <c r="AU23" s="449"/>
      <c r="AV23" s="449"/>
      <c r="AW23" s="449"/>
      <c r="AX23" s="449"/>
      <c r="AY23" s="449"/>
      <c r="AZ23" s="449"/>
      <c r="BA23" s="449"/>
      <c r="BB23" s="449"/>
      <c r="BC23" s="449"/>
      <c r="BD23" s="449"/>
      <c r="BE23" s="449"/>
      <c r="BF23" s="449"/>
      <c r="BG23" s="449"/>
      <c r="BH23" s="449"/>
      <c r="BI23" s="449"/>
      <c r="BJ23" s="449"/>
      <c r="BK23" s="449"/>
      <c r="BL23" s="449"/>
      <c r="BM23" s="449"/>
      <c r="BN23" s="444"/>
      <c r="BO23" s="407"/>
      <c r="BQ23" s="401"/>
      <c r="BR23" s="400"/>
      <c r="BS23" s="400"/>
      <c r="BT23" s="391"/>
      <c r="BU23" s="391"/>
      <c r="BX23" s="408"/>
    </row>
    <row r="24" spans="2:92" ht="21" customHeight="1">
      <c r="B24" s="427"/>
      <c r="C24" s="448"/>
      <c r="D24" s="2211" t="s">
        <v>675</v>
      </c>
      <c r="E24" s="2211"/>
      <c r="F24" s="2211"/>
      <c r="G24" s="2211"/>
      <c r="H24" s="2211"/>
      <c r="I24" s="2211"/>
      <c r="J24" s="2211"/>
      <c r="K24" s="2211"/>
      <c r="L24" s="2211"/>
      <c r="M24" s="2211"/>
      <c r="N24" s="2211"/>
      <c r="O24" s="2211"/>
      <c r="P24" s="2211"/>
      <c r="Q24" s="2211"/>
      <c r="R24" s="2211"/>
      <c r="S24" s="2211"/>
      <c r="T24" s="2211"/>
      <c r="U24" s="2211"/>
      <c r="V24" s="2211"/>
      <c r="W24" s="2211"/>
      <c r="X24" s="2211"/>
      <c r="Y24" s="2211"/>
      <c r="Z24" s="2211"/>
      <c r="AA24" s="2211"/>
      <c r="AB24" s="2211"/>
      <c r="AC24" s="2211"/>
      <c r="AD24" s="2211"/>
      <c r="AE24" s="2211"/>
      <c r="AF24" s="2211"/>
      <c r="AG24" s="447"/>
      <c r="AH24" s="408"/>
      <c r="AI24" s="446"/>
      <c r="AJ24" s="2212" t="s">
        <v>674</v>
      </c>
      <c r="AK24" s="2212"/>
      <c r="AL24" s="2212"/>
      <c r="AM24" s="2212"/>
      <c r="AN24" s="2212"/>
      <c r="AO24" s="2212"/>
      <c r="AP24" s="2212"/>
      <c r="AQ24" s="2212"/>
      <c r="AR24" s="2212"/>
      <c r="AS24" s="2212"/>
      <c r="AT24" s="2212"/>
      <c r="AU24" s="2212"/>
      <c r="AV24" s="2212"/>
      <c r="AW24" s="2212"/>
      <c r="AX24" s="2212"/>
      <c r="AY24" s="2212"/>
      <c r="AZ24" s="2212"/>
      <c r="BA24" s="2212"/>
      <c r="BB24" s="2212"/>
      <c r="BC24" s="2212"/>
      <c r="BD24" s="2212"/>
      <c r="BE24" s="2212"/>
      <c r="BF24" s="2212"/>
      <c r="BG24" s="2212"/>
      <c r="BH24" s="2212"/>
      <c r="BI24" s="2212"/>
      <c r="BJ24" s="2212"/>
      <c r="BK24" s="2212"/>
      <c r="BL24" s="2212"/>
      <c r="BM24" s="445"/>
      <c r="BN24" s="444"/>
      <c r="BO24" s="407"/>
      <c r="BQ24" s="401"/>
      <c r="BR24" s="400"/>
      <c r="BS24" s="400"/>
      <c r="BT24" s="391"/>
      <c r="BU24" s="391"/>
    </row>
    <row r="25" spans="2:92" ht="21" customHeight="1">
      <c r="B25" s="427"/>
      <c r="C25" s="433"/>
      <c r="D25" s="2203" t="s">
        <v>673</v>
      </c>
      <c r="E25" s="2203"/>
      <c r="F25" s="2203"/>
      <c r="G25" s="2203"/>
      <c r="H25" s="2203"/>
      <c r="I25" s="443" t="s">
        <v>669</v>
      </c>
      <c r="J25" s="443"/>
      <c r="K25" s="443"/>
      <c r="L25" s="443"/>
      <c r="M25" s="443" t="s">
        <v>668</v>
      </c>
      <c r="N25" s="443"/>
      <c r="O25" s="443"/>
      <c r="P25" s="443"/>
      <c r="Q25" s="440"/>
      <c r="R25" s="436"/>
      <c r="S25" s="436"/>
      <c r="T25" s="2203" t="s">
        <v>672</v>
      </c>
      <c r="U25" s="2203"/>
      <c r="V25" s="2203"/>
      <c r="W25" s="2203"/>
      <c r="X25" s="2203"/>
      <c r="Y25" s="443" t="s">
        <v>669</v>
      </c>
      <c r="Z25" s="443"/>
      <c r="AA25" s="443"/>
      <c r="AB25" s="443"/>
      <c r="AC25" s="443" t="s">
        <v>668</v>
      </c>
      <c r="AD25" s="443"/>
      <c r="AE25" s="443"/>
      <c r="AF25" s="443"/>
      <c r="AG25" s="439"/>
      <c r="AH25" s="436"/>
      <c r="AI25" s="438"/>
      <c r="AJ25" s="2203" t="s">
        <v>671</v>
      </c>
      <c r="AK25" s="2203"/>
      <c r="AL25" s="2203"/>
      <c r="AM25" s="2203"/>
      <c r="AN25" s="2203"/>
      <c r="AO25" s="443" t="s">
        <v>669</v>
      </c>
      <c r="AP25" s="443"/>
      <c r="AQ25" s="443"/>
      <c r="AR25" s="443"/>
      <c r="AS25" s="443" t="s">
        <v>668</v>
      </c>
      <c r="AT25" s="443"/>
      <c r="AU25" s="443"/>
      <c r="AV25" s="443"/>
      <c r="AW25" s="442"/>
      <c r="AX25" s="436"/>
      <c r="AY25" s="435"/>
      <c r="AZ25" s="2203" t="s">
        <v>670</v>
      </c>
      <c r="BA25" s="2203"/>
      <c r="BB25" s="2203"/>
      <c r="BC25" s="2203"/>
      <c r="BD25" s="2203"/>
      <c r="BE25" s="443" t="s">
        <v>669</v>
      </c>
      <c r="BF25" s="443"/>
      <c r="BG25" s="443"/>
      <c r="BH25" s="443"/>
      <c r="BI25" s="443" t="s">
        <v>668</v>
      </c>
      <c r="BJ25" s="443"/>
      <c r="BK25" s="443"/>
      <c r="BL25" s="443"/>
      <c r="BM25" s="428"/>
      <c r="BN25" s="417"/>
      <c r="BO25" s="408"/>
      <c r="BQ25" s="401"/>
      <c r="BR25" s="400"/>
      <c r="BS25" s="400"/>
      <c r="BT25" s="391"/>
      <c r="BU25" s="391"/>
      <c r="BV25" s="442"/>
      <c r="BW25" s="442"/>
      <c r="BX25" s="442"/>
      <c r="BY25" s="442"/>
      <c r="CA25" s="442"/>
      <c r="CB25" s="442"/>
      <c r="CC25" s="442"/>
      <c r="CD25" s="442"/>
      <c r="CF25" s="442"/>
      <c r="CG25" s="442"/>
      <c r="CH25" s="442"/>
      <c r="CI25" s="442"/>
      <c r="CK25" s="442"/>
      <c r="CL25" s="442"/>
      <c r="CM25" s="442"/>
      <c r="CN25" s="442"/>
    </row>
    <row r="26" spans="2:92" ht="21" customHeight="1">
      <c r="B26" s="427"/>
      <c r="C26" s="433"/>
      <c r="D26" s="2203" t="s">
        <v>667</v>
      </c>
      <c r="E26" s="2203"/>
      <c r="F26" s="2203"/>
      <c r="G26" s="2203"/>
      <c r="H26" s="2203"/>
      <c r="I26" s="2216">
        <f>(ROUNDDOWN(M26/40,1))</f>
        <v>0</v>
      </c>
      <c r="J26" s="2216"/>
      <c r="K26" s="2216"/>
      <c r="L26" s="2216"/>
      <c r="M26" s="2216">
        <f>((((ROUNDDOWN($BE$9/12,1))*40)))*-1</f>
        <v>0</v>
      </c>
      <c r="N26" s="2216"/>
      <c r="O26" s="2216"/>
      <c r="P26" s="2216"/>
      <c r="Q26" s="440"/>
      <c r="R26" s="436"/>
      <c r="S26" s="436"/>
      <c r="T26" s="2203" t="s">
        <v>667</v>
      </c>
      <c r="U26" s="2203"/>
      <c r="V26" s="2203"/>
      <c r="W26" s="2203"/>
      <c r="X26" s="2203"/>
      <c r="Y26" s="2216">
        <f>(ROUNDDOWN(AC26/40,1))</f>
        <v>0</v>
      </c>
      <c r="Z26" s="2216"/>
      <c r="AA26" s="2216"/>
      <c r="AB26" s="2216"/>
      <c r="AC26" s="2216">
        <f>((((ROUNDDOWN($BE$9/30,1))*40)))*-1</f>
        <v>0</v>
      </c>
      <c r="AD26" s="2216"/>
      <c r="AE26" s="2216"/>
      <c r="AF26" s="2216"/>
      <c r="AG26" s="439"/>
      <c r="AH26" s="436"/>
      <c r="AI26" s="438"/>
      <c r="AJ26" s="2203" t="s">
        <v>667</v>
      </c>
      <c r="AK26" s="2203"/>
      <c r="AL26" s="2203"/>
      <c r="AM26" s="2203"/>
      <c r="AN26" s="2203"/>
      <c r="AO26" s="2216">
        <f>(ROUNDDOWN(AS26/40,1))</f>
        <v>0</v>
      </c>
      <c r="AP26" s="2216"/>
      <c r="AQ26" s="2216"/>
      <c r="AR26" s="2216"/>
      <c r="AS26" s="2216">
        <f>((((ROUNDDOWN($BE$9/7.5,1))*40)))*-1</f>
        <v>0</v>
      </c>
      <c r="AT26" s="2216"/>
      <c r="AU26" s="2216"/>
      <c r="AV26" s="2216"/>
      <c r="AW26" s="437"/>
      <c r="AX26" s="436"/>
      <c r="AY26" s="435"/>
      <c r="AZ26" s="2203" t="s">
        <v>667</v>
      </c>
      <c r="BA26" s="2203"/>
      <c r="BB26" s="2203"/>
      <c r="BC26" s="2203"/>
      <c r="BD26" s="2203"/>
      <c r="BE26" s="2216">
        <f>(ROUNDDOWN(BI26/40,1))</f>
        <v>0</v>
      </c>
      <c r="BF26" s="2216"/>
      <c r="BG26" s="2216"/>
      <c r="BH26" s="2216"/>
      <c r="BI26" s="2217">
        <f>((((ROUNDDOWN($BE$9/20,1))*40)))*-1</f>
        <v>0</v>
      </c>
      <c r="BJ26" s="2218"/>
      <c r="BK26" s="2218"/>
      <c r="BL26" s="2219"/>
      <c r="BM26" s="428"/>
      <c r="BN26" s="417"/>
      <c r="BO26" s="408"/>
      <c r="BQ26" s="401"/>
      <c r="BR26" s="400"/>
      <c r="BS26" s="400"/>
      <c r="BT26" s="391"/>
      <c r="BU26" s="391"/>
      <c r="BV26" s="441"/>
      <c r="BW26" s="441"/>
      <c r="BX26" s="441"/>
      <c r="BY26" s="441"/>
      <c r="CA26" s="441"/>
      <c r="CB26" s="441"/>
      <c r="CC26" s="441"/>
      <c r="CD26" s="441"/>
      <c r="CF26" s="441"/>
      <c r="CG26" s="441"/>
      <c r="CH26" s="441"/>
      <c r="CI26" s="441"/>
      <c r="CK26" s="441"/>
      <c r="CL26" s="441"/>
      <c r="CM26" s="441"/>
      <c r="CN26" s="441"/>
    </row>
    <row r="27" spans="2:92" ht="21" customHeight="1">
      <c r="B27" s="427"/>
      <c r="C27" s="433"/>
      <c r="D27" s="2213" t="s">
        <v>666</v>
      </c>
      <c r="E27" s="2214"/>
      <c r="F27" s="2214"/>
      <c r="G27" s="2214"/>
      <c r="H27" s="2215"/>
      <c r="I27" s="2216">
        <f>(ROUNDDOWN(M27/40,1))</f>
        <v>0</v>
      </c>
      <c r="J27" s="2216"/>
      <c r="K27" s="2216"/>
      <c r="L27" s="2216"/>
      <c r="M27" s="2217">
        <f>($AL$17-$AI$17)*-1</f>
        <v>0</v>
      </c>
      <c r="N27" s="2218"/>
      <c r="O27" s="2218"/>
      <c r="P27" s="2219"/>
      <c r="Q27" s="440"/>
      <c r="R27" s="436"/>
      <c r="S27" s="436"/>
      <c r="T27" s="2213" t="s">
        <v>666</v>
      </c>
      <c r="U27" s="2214"/>
      <c r="V27" s="2214"/>
      <c r="W27" s="2214"/>
      <c r="X27" s="2215"/>
      <c r="Y27" s="2216">
        <f>(ROUNDDOWN(AC27/40,1))</f>
        <v>0</v>
      </c>
      <c r="Z27" s="2216"/>
      <c r="AA27" s="2216"/>
      <c r="AB27" s="2216"/>
      <c r="AC27" s="2217">
        <f>($AL$17-$AI$17)*-1</f>
        <v>0</v>
      </c>
      <c r="AD27" s="2218"/>
      <c r="AE27" s="2218"/>
      <c r="AF27" s="2219"/>
      <c r="AG27" s="439"/>
      <c r="AH27" s="436"/>
      <c r="AI27" s="438"/>
      <c r="AJ27" s="2213" t="s">
        <v>666</v>
      </c>
      <c r="AK27" s="2214"/>
      <c r="AL27" s="2214"/>
      <c r="AM27" s="2214"/>
      <c r="AN27" s="2215"/>
      <c r="AO27" s="2216">
        <f>(ROUNDDOWN(AS27/40,1))</f>
        <v>0</v>
      </c>
      <c r="AP27" s="2216"/>
      <c r="AQ27" s="2216"/>
      <c r="AR27" s="2216"/>
      <c r="AS27" s="2217">
        <f>($AL$17-$AI$17)*-1</f>
        <v>0</v>
      </c>
      <c r="AT27" s="2218"/>
      <c r="AU27" s="2218"/>
      <c r="AV27" s="2219"/>
      <c r="AW27" s="437"/>
      <c r="AX27" s="436"/>
      <c r="AY27" s="435"/>
      <c r="AZ27" s="2213" t="s">
        <v>666</v>
      </c>
      <c r="BA27" s="2214"/>
      <c r="BB27" s="2214"/>
      <c r="BC27" s="2214"/>
      <c r="BD27" s="2215"/>
      <c r="BE27" s="2216">
        <f>(ROUNDDOWN(BI27/40,1))</f>
        <v>0</v>
      </c>
      <c r="BF27" s="2216"/>
      <c r="BG27" s="2216"/>
      <c r="BH27" s="2216"/>
      <c r="BI27" s="2217">
        <f>($AL$17-$AI$17)*-1</f>
        <v>0</v>
      </c>
      <c r="BJ27" s="2218"/>
      <c r="BK27" s="2218"/>
      <c r="BL27" s="2219"/>
      <c r="BM27" s="428"/>
      <c r="BN27" s="417"/>
      <c r="BO27" s="408"/>
      <c r="BQ27" s="401"/>
      <c r="BR27" s="400"/>
      <c r="BS27" s="400"/>
      <c r="BT27" s="391"/>
      <c r="BU27" s="391"/>
      <c r="BV27" s="441"/>
      <c r="BW27" s="441"/>
      <c r="BX27" s="441"/>
      <c r="BY27" s="441"/>
      <c r="CA27" s="441"/>
      <c r="CB27" s="441"/>
      <c r="CC27" s="441"/>
      <c r="CD27" s="441"/>
      <c r="CF27" s="441"/>
      <c r="CG27" s="441"/>
      <c r="CH27" s="441"/>
      <c r="CI27" s="441"/>
      <c r="CK27" s="441"/>
      <c r="CL27" s="441"/>
      <c r="CM27" s="441"/>
      <c r="CN27" s="441"/>
    </row>
    <row r="28" spans="2:92" ht="21" customHeight="1" thickBot="1">
      <c r="B28" s="427"/>
      <c r="C28" s="433"/>
      <c r="D28" s="2224" t="s">
        <v>665</v>
      </c>
      <c r="E28" s="2224"/>
      <c r="F28" s="2224"/>
      <c r="G28" s="2224"/>
      <c r="H28" s="2224"/>
      <c r="I28" s="2225">
        <f>(ROUNDDOWN(M28/40,1))</f>
        <v>0</v>
      </c>
      <c r="J28" s="2225"/>
      <c r="K28" s="2225"/>
      <c r="L28" s="2225"/>
      <c r="M28" s="2226">
        <f>$BB$73</f>
        <v>0</v>
      </c>
      <c r="N28" s="2227"/>
      <c r="O28" s="2227"/>
      <c r="P28" s="2228"/>
      <c r="Q28" s="440"/>
      <c r="R28" s="436"/>
      <c r="S28" s="436"/>
      <c r="T28" s="2224" t="s">
        <v>665</v>
      </c>
      <c r="U28" s="2224"/>
      <c r="V28" s="2224"/>
      <c r="W28" s="2224"/>
      <c r="X28" s="2224"/>
      <c r="Y28" s="2225">
        <f>(ROUNDDOWN(AC28/40,1))</f>
        <v>0</v>
      </c>
      <c r="Z28" s="2225"/>
      <c r="AA28" s="2225"/>
      <c r="AB28" s="2225"/>
      <c r="AC28" s="2226">
        <f>$BB$73</f>
        <v>0</v>
      </c>
      <c r="AD28" s="2227"/>
      <c r="AE28" s="2227"/>
      <c r="AF28" s="2228"/>
      <c r="AG28" s="439"/>
      <c r="AH28" s="436"/>
      <c r="AI28" s="438"/>
      <c r="AJ28" s="2224" t="s">
        <v>665</v>
      </c>
      <c r="AK28" s="2224"/>
      <c r="AL28" s="2224"/>
      <c r="AM28" s="2224"/>
      <c r="AN28" s="2224"/>
      <c r="AO28" s="2225">
        <f>(ROUNDDOWN(AS28/40,1))</f>
        <v>0</v>
      </c>
      <c r="AP28" s="2225"/>
      <c r="AQ28" s="2225"/>
      <c r="AR28" s="2225"/>
      <c r="AS28" s="2226">
        <f>$BB$73</f>
        <v>0</v>
      </c>
      <c r="AT28" s="2227"/>
      <c r="AU28" s="2227"/>
      <c r="AV28" s="2228"/>
      <c r="AW28" s="437"/>
      <c r="AX28" s="436"/>
      <c r="AY28" s="435"/>
      <c r="AZ28" s="2224" t="s">
        <v>665</v>
      </c>
      <c r="BA28" s="2224"/>
      <c r="BB28" s="2224"/>
      <c r="BC28" s="2224"/>
      <c r="BD28" s="2224"/>
      <c r="BE28" s="2229">
        <f>(ROUNDDOWN(BI28/40,1))</f>
        <v>0</v>
      </c>
      <c r="BF28" s="2229"/>
      <c r="BG28" s="2229"/>
      <c r="BH28" s="2229"/>
      <c r="BI28" s="2226">
        <f>$BB$73</f>
        <v>0</v>
      </c>
      <c r="BJ28" s="2227"/>
      <c r="BK28" s="2227"/>
      <c r="BL28" s="2228"/>
      <c r="BM28" s="428"/>
      <c r="BN28" s="417"/>
      <c r="BO28" s="408"/>
      <c r="BV28" s="437"/>
      <c r="BW28" s="437"/>
      <c r="BX28" s="437"/>
      <c r="BY28" s="437"/>
      <c r="CA28" s="437"/>
      <c r="CB28" s="437"/>
      <c r="CC28" s="437"/>
      <c r="CD28" s="437"/>
      <c r="CF28" s="437"/>
      <c r="CG28" s="437"/>
      <c r="CH28" s="437"/>
      <c r="CI28" s="437"/>
      <c r="CK28" s="437"/>
      <c r="CL28" s="437"/>
      <c r="CM28" s="437"/>
      <c r="CN28" s="437"/>
    </row>
    <row r="29" spans="2:92" ht="30.75" customHeight="1" thickTop="1">
      <c r="B29" s="427"/>
      <c r="C29" s="433"/>
      <c r="D29" s="2220" t="s">
        <v>664</v>
      </c>
      <c r="E29" s="2221"/>
      <c r="F29" s="2221"/>
      <c r="G29" s="2221"/>
      <c r="H29" s="2221"/>
      <c r="I29" s="2223">
        <f>SUM(I26:L28)</f>
        <v>0</v>
      </c>
      <c r="J29" s="2223"/>
      <c r="K29" s="2223"/>
      <c r="L29" s="2223"/>
      <c r="M29" s="2223">
        <f>SUM(M26:P28)</f>
        <v>0</v>
      </c>
      <c r="N29" s="2223"/>
      <c r="O29" s="2223"/>
      <c r="P29" s="2223"/>
      <c r="Q29" s="436"/>
      <c r="R29" s="436"/>
      <c r="S29" s="436"/>
      <c r="T29" s="2220" t="s">
        <v>664</v>
      </c>
      <c r="U29" s="2221"/>
      <c r="V29" s="2221"/>
      <c r="W29" s="2221"/>
      <c r="X29" s="2221"/>
      <c r="Y29" s="2223">
        <f>SUM(Y26:AB28)</f>
        <v>0</v>
      </c>
      <c r="Z29" s="2223"/>
      <c r="AA29" s="2223"/>
      <c r="AB29" s="2223"/>
      <c r="AC29" s="2223">
        <f>SUM(AC26:AF28)</f>
        <v>0</v>
      </c>
      <c r="AD29" s="2223"/>
      <c r="AE29" s="2223"/>
      <c r="AF29" s="2223"/>
      <c r="AG29" s="439"/>
      <c r="AH29" s="436"/>
      <c r="AI29" s="438"/>
      <c r="AJ29" s="2220" t="s">
        <v>663</v>
      </c>
      <c r="AK29" s="2221"/>
      <c r="AL29" s="2221"/>
      <c r="AM29" s="2221"/>
      <c r="AN29" s="2221"/>
      <c r="AO29" s="2222">
        <f>SUM(AO26:AR28)</f>
        <v>0</v>
      </c>
      <c r="AP29" s="2222"/>
      <c r="AQ29" s="2222"/>
      <c r="AR29" s="2222"/>
      <c r="AS29" s="2223">
        <f>SUM(AS26:AV28)</f>
        <v>0</v>
      </c>
      <c r="AT29" s="2223"/>
      <c r="AU29" s="2223"/>
      <c r="AV29" s="2223"/>
      <c r="AW29" s="437"/>
      <c r="AX29" s="436"/>
      <c r="AY29" s="435"/>
      <c r="AZ29" s="2220" t="s">
        <v>663</v>
      </c>
      <c r="BA29" s="2221"/>
      <c r="BB29" s="2221"/>
      <c r="BC29" s="2221"/>
      <c r="BD29" s="2221"/>
      <c r="BE29" s="2222">
        <f>SUM(BE26:BH28)</f>
        <v>0</v>
      </c>
      <c r="BF29" s="2222"/>
      <c r="BG29" s="2222"/>
      <c r="BH29" s="2222"/>
      <c r="BI29" s="2223">
        <f>SUM(BI26:BL28)</f>
        <v>0</v>
      </c>
      <c r="BJ29" s="2223"/>
      <c r="BK29" s="2223"/>
      <c r="BL29" s="2223"/>
      <c r="BM29" s="428"/>
      <c r="BN29" s="417"/>
      <c r="BO29" s="408"/>
      <c r="BQ29" s="401"/>
      <c r="BR29" s="400"/>
      <c r="BS29" s="400"/>
      <c r="BT29" s="391"/>
      <c r="BU29" s="391"/>
      <c r="BV29" s="434"/>
      <c r="BW29" s="434"/>
      <c r="BX29" s="434"/>
      <c r="BY29" s="434"/>
      <c r="CA29" s="434"/>
      <c r="CB29" s="434"/>
      <c r="CC29" s="434"/>
      <c r="CD29" s="434"/>
      <c r="CF29" s="434"/>
      <c r="CG29" s="434"/>
      <c r="CH29" s="434"/>
      <c r="CI29" s="434"/>
      <c r="CK29" s="434"/>
      <c r="CL29" s="434"/>
      <c r="CM29" s="434"/>
      <c r="CN29" s="434"/>
    </row>
    <row r="30" spans="2:92" ht="20.25" customHeight="1">
      <c r="B30" s="427"/>
      <c r="C30" s="433"/>
      <c r="D30" s="430"/>
      <c r="E30" s="430"/>
      <c r="F30" s="430"/>
      <c r="G30" s="430"/>
      <c r="H30" s="430"/>
      <c r="I30" s="429"/>
      <c r="J30" s="429"/>
      <c r="K30" s="429"/>
      <c r="L30" s="429"/>
      <c r="M30" s="429"/>
      <c r="N30" s="429"/>
      <c r="O30" s="429"/>
      <c r="P30" s="429"/>
      <c r="Q30" s="377"/>
      <c r="R30" s="377"/>
      <c r="S30" s="377"/>
      <c r="T30" s="430"/>
      <c r="U30" s="430"/>
      <c r="V30" s="430"/>
      <c r="W30" s="430"/>
      <c r="X30" s="430"/>
      <c r="Y30" s="429"/>
      <c r="Z30" s="429"/>
      <c r="AA30" s="429"/>
      <c r="AB30" s="429"/>
      <c r="AC30" s="429"/>
      <c r="AD30" s="429"/>
      <c r="AE30" s="429"/>
      <c r="AF30" s="429"/>
      <c r="AG30" s="380"/>
      <c r="AH30" s="377"/>
      <c r="AI30" s="378"/>
      <c r="AJ30" s="430"/>
      <c r="AK30" s="430"/>
      <c r="AL30" s="430"/>
      <c r="AM30" s="430"/>
      <c r="AN30" s="430"/>
      <c r="AO30" s="429"/>
      <c r="AP30" s="429"/>
      <c r="AQ30" s="429"/>
      <c r="AR30" s="429"/>
      <c r="AS30" s="429"/>
      <c r="AT30" s="429"/>
      <c r="AU30" s="429"/>
      <c r="AV30" s="429"/>
      <c r="AW30" s="432"/>
      <c r="AX30" s="377"/>
      <c r="AY30" s="431"/>
      <c r="AZ30" s="430"/>
      <c r="BA30" s="430"/>
      <c r="BB30" s="430"/>
      <c r="BC30" s="430"/>
      <c r="BD30" s="430"/>
      <c r="BE30" s="429"/>
      <c r="BF30" s="429"/>
      <c r="BG30" s="429"/>
      <c r="BH30" s="429"/>
      <c r="BI30" s="429"/>
      <c r="BJ30" s="429"/>
      <c r="BK30" s="429"/>
      <c r="BL30" s="429"/>
      <c r="BM30" s="428"/>
      <c r="BN30" s="417"/>
      <c r="BO30" s="408"/>
      <c r="BQ30" s="401"/>
      <c r="BR30" s="400"/>
      <c r="BS30" s="400"/>
      <c r="BT30" s="391"/>
      <c r="BU30" s="391"/>
      <c r="BX30" s="408"/>
    </row>
    <row r="31" spans="2:92" ht="20.25" customHeight="1">
      <c r="B31" s="427"/>
      <c r="C31" s="433"/>
      <c r="D31" s="430"/>
      <c r="E31" s="430"/>
      <c r="F31" s="430"/>
      <c r="G31" s="430"/>
      <c r="H31" s="430"/>
      <c r="I31" s="429"/>
      <c r="J31" s="429"/>
      <c r="K31" s="2230" t="s">
        <v>662</v>
      </c>
      <c r="L31" s="2231"/>
      <c r="M31" s="2231"/>
      <c r="N31" s="2232" t="str">
        <f>IF(OR($BE$9&gt;0,),IF(AND(OR($D$5="○",$D$6="○"),$I$29&gt;=0),"可",IF(AND(OR($D$5="○",$D$6="○"),$I$29&lt;0),"不可","")),"")</f>
        <v/>
      </c>
      <c r="O31" s="2233"/>
      <c r="P31" s="2234"/>
      <c r="Q31" s="377"/>
      <c r="R31" s="377"/>
      <c r="S31" s="377"/>
      <c r="T31" s="430"/>
      <c r="U31" s="430"/>
      <c r="V31" s="430"/>
      <c r="W31" s="430"/>
      <c r="X31" s="430"/>
      <c r="Y31" s="429"/>
      <c r="Z31" s="429"/>
      <c r="AA31" s="2230" t="s">
        <v>661</v>
      </c>
      <c r="AB31" s="2231"/>
      <c r="AC31" s="2235"/>
      <c r="AD31" s="2232" t="str">
        <f>IF(OR($BE$9&gt;0,),IF(AND(OR($D$5="○",$D$6="○"),$Y$29&gt;=0),"可",IF(AND(OR($D$5="○",$D$6="○"),$Y$29&lt;0),"不可","")),"")</f>
        <v/>
      </c>
      <c r="AE31" s="2233"/>
      <c r="AF31" s="2234"/>
      <c r="AG31" s="380"/>
      <c r="AH31" s="377"/>
      <c r="AI31" s="378"/>
      <c r="AJ31" s="430"/>
      <c r="AK31" s="430"/>
      <c r="AL31" s="430"/>
      <c r="AM31" s="430"/>
      <c r="AN31" s="430"/>
      <c r="AO31" s="429"/>
      <c r="AP31" s="429"/>
      <c r="AQ31" s="2230" t="s">
        <v>660</v>
      </c>
      <c r="AR31" s="2231"/>
      <c r="AS31" s="2235"/>
      <c r="AT31" s="2232" t="str">
        <f>IF(OR($BE$9&gt;0,),IF(AND(OR($D$7="○"),$AO$29&gt;=0),"可",IF(AND(OR($D$7="○"),$AO$29&lt;0),"不可","")),"")</f>
        <v/>
      </c>
      <c r="AU31" s="2233"/>
      <c r="AV31" s="2234"/>
      <c r="AW31" s="432"/>
      <c r="AX31" s="377"/>
      <c r="AY31" s="431"/>
      <c r="AZ31" s="430"/>
      <c r="BA31" s="430"/>
      <c r="BB31" s="430"/>
      <c r="BC31" s="430"/>
      <c r="BD31" s="430"/>
      <c r="BE31" s="429"/>
      <c r="BF31" s="429"/>
      <c r="BG31" s="2230" t="s">
        <v>659</v>
      </c>
      <c r="BH31" s="2231"/>
      <c r="BI31" s="2235"/>
      <c r="BJ31" s="2232" t="str">
        <f>IF(OR($BE$9&gt;0,),IF(AND(OR($D$7="○"),$BE$29&gt;=0),"可",IF(AND(OR($D$7="○"),$BE$29&lt;0),"不可","")),"")</f>
        <v/>
      </c>
      <c r="BK31" s="2233"/>
      <c r="BL31" s="2234"/>
      <c r="BM31" s="428"/>
      <c r="BN31" s="417"/>
      <c r="BO31" s="408"/>
      <c r="BQ31" s="401"/>
      <c r="BR31" s="400"/>
      <c r="BS31" s="400"/>
      <c r="BT31" s="391"/>
      <c r="BU31" s="391"/>
      <c r="BX31" s="408"/>
    </row>
    <row r="32" spans="2:92" ht="20.25" customHeight="1">
      <c r="B32" s="427"/>
      <c r="C32" s="426"/>
      <c r="D32" s="420"/>
      <c r="E32" s="420"/>
      <c r="F32" s="420"/>
      <c r="G32" s="420"/>
      <c r="H32" s="420"/>
      <c r="I32" s="419"/>
      <c r="J32" s="419"/>
      <c r="K32" s="419"/>
      <c r="L32" s="419"/>
      <c r="M32" s="419"/>
      <c r="N32" s="419"/>
      <c r="O32" s="419"/>
      <c r="P32" s="419"/>
      <c r="Q32" s="422"/>
      <c r="R32" s="422"/>
      <c r="S32" s="422"/>
      <c r="T32" s="420"/>
      <c r="U32" s="420"/>
      <c r="V32" s="420"/>
      <c r="W32" s="420"/>
      <c r="X32" s="420"/>
      <c r="Y32" s="419"/>
      <c r="Z32" s="419"/>
      <c r="AA32" s="419"/>
      <c r="AB32" s="419"/>
      <c r="AC32" s="419"/>
      <c r="AD32" s="419"/>
      <c r="AE32" s="419"/>
      <c r="AF32" s="419"/>
      <c r="AG32" s="425"/>
      <c r="AH32" s="377"/>
      <c r="AI32" s="424"/>
      <c r="AJ32" s="420"/>
      <c r="AK32" s="420"/>
      <c r="AL32" s="420"/>
      <c r="AM32" s="420"/>
      <c r="AN32" s="420"/>
      <c r="AO32" s="419"/>
      <c r="AP32" s="419"/>
      <c r="AQ32" s="419"/>
      <c r="AR32" s="419"/>
      <c r="AS32" s="419"/>
      <c r="AT32" s="419"/>
      <c r="AU32" s="419"/>
      <c r="AV32" s="419"/>
      <c r="AW32" s="423"/>
      <c r="AX32" s="422"/>
      <c r="AY32" s="421"/>
      <c r="AZ32" s="420"/>
      <c r="BA32" s="420"/>
      <c r="BB32" s="420"/>
      <c r="BC32" s="420"/>
      <c r="BD32" s="420"/>
      <c r="BE32" s="419"/>
      <c r="BF32" s="419"/>
      <c r="BG32" s="419"/>
      <c r="BH32" s="419"/>
      <c r="BI32" s="419"/>
      <c r="BJ32" s="419"/>
      <c r="BK32" s="419"/>
      <c r="BL32" s="419"/>
      <c r="BM32" s="418"/>
      <c r="BN32" s="417"/>
      <c r="BO32" s="408"/>
      <c r="BQ32" s="401"/>
      <c r="BR32" s="400"/>
      <c r="BS32" s="400"/>
      <c r="BT32" s="391"/>
      <c r="BU32" s="391"/>
      <c r="BX32" s="408"/>
    </row>
    <row r="33" spans="2:96" ht="20.25" customHeight="1" thickBot="1">
      <c r="B33" s="416"/>
      <c r="C33" s="415"/>
      <c r="D33" s="412"/>
      <c r="E33" s="412"/>
      <c r="F33" s="412"/>
      <c r="G33" s="412"/>
      <c r="H33" s="412"/>
      <c r="I33" s="411"/>
      <c r="J33" s="411"/>
      <c r="K33" s="411"/>
      <c r="L33" s="411"/>
      <c r="M33" s="411"/>
      <c r="N33" s="411"/>
      <c r="O33" s="411"/>
      <c r="P33" s="411"/>
      <c r="Q33" s="346"/>
      <c r="R33" s="346"/>
      <c r="S33" s="346"/>
      <c r="T33" s="412"/>
      <c r="U33" s="412"/>
      <c r="V33" s="412"/>
      <c r="W33" s="412"/>
      <c r="X33" s="412"/>
      <c r="Y33" s="411"/>
      <c r="Z33" s="411"/>
      <c r="AA33" s="411"/>
      <c r="AB33" s="411"/>
      <c r="AC33" s="411"/>
      <c r="AD33" s="411"/>
      <c r="AE33" s="411"/>
      <c r="AF33" s="411"/>
      <c r="AG33" s="346"/>
      <c r="AH33" s="346"/>
      <c r="AI33" s="346"/>
      <c r="AJ33" s="412"/>
      <c r="AK33" s="412"/>
      <c r="AL33" s="412"/>
      <c r="AM33" s="412"/>
      <c r="AN33" s="412"/>
      <c r="AO33" s="411"/>
      <c r="AP33" s="411"/>
      <c r="AQ33" s="411"/>
      <c r="AR33" s="411"/>
      <c r="AS33" s="411"/>
      <c r="AT33" s="411"/>
      <c r="AU33" s="411"/>
      <c r="AV33" s="411"/>
      <c r="AW33" s="414"/>
      <c r="AX33" s="346"/>
      <c r="AY33" s="413"/>
      <c r="AZ33" s="412"/>
      <c r="BA33" s="412"/>
      <c r="BB33" s="412"/>
      <c r="BC33" s="412"/>
      <c r="BD33" s="412"/>
      <c r="BE33" s="411"/>
      <c r="BF33" s="411"/>
      <c r="BG33" s="411"/>
      <c r="BH33" s="411"/>
      <c r="BI33" s="411"/>
      <c r="BJ33" s="411"/>
      <c r="BK33" s="411"/>
      <c r="BL33" s="411"/>
      <c r="BM33" s="410"/>
      <c r="BN33" s="409"/>
      <c r="BO33" s="407"/>
      <c r="BQ33" s="401"/>
      <c r="BR33" s="400"/>
      <c r="BS33" s="400"/>
      <c r="BT33" s="391"/>
      <c r="BU33" s="391"/>
      <c r="BX33" s="408"/>
    </row>
    <row r="34" spans="2:96" ht="21" customHeight="1" thickBot="1">
      <c r="B34" s="386" t="s">
        <v>658</v>
      </c>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384"/>
      <c r="AM34" s="384"/>
      <c r="AN34" s="384"/>
      <c r="AO34" s="384"/>
      <c r="AP34" s="384"/>
      <c r="AQ34" s="384"/>
      <c r="AR34" s="384"/>
      <c r="AS34" s="384"/>
      <c r="AT34" s="384"/>
      <c r="AU34" s="384"/>
      <c r="AV34" s="384"/>
      <c r="AW34" s="384"/>
      <c r="AX34" s="384"/>
      <c r="AY34" s="384"/>
      <c r="AZ34" s="384"/>
      <c r="BA34" s="385"/>
      <c r="BB34" s="384"/>
      <c r="BC34" s="385"/>
      <c r="BD34" s="385"/>
      <c r="BE34" s="384"/>
      <c r="BF34" s="385"/>
      <c r="BG34" s="384"/>
      <c r="BH34" s="384"/>
      <c r="BI34" s="384"/>
      <c r="BJ34" s="384"/>
      <c r="BK34" s="384"/>
      <c r="BL34" s="384"/>
      <c r="BM34" s="384"/>
      <c r="BN34" s="384"/>
      <c r="BO34" s="407"/>
      <c r="BQ34" s="401"/>
      <c r="BR34" s="400"/>
      <c r="BS34" s="400"/>
      <c r="BT34" s="391"/>
      <c r="BU34" s="391"/>
    </row>
    <row r="35" spans="2:96" ht="32.25" customHeight="1" thickBot="1">
      <c r="B35" s="2236"/>
      <c r="C35" s="383"/>
      <c r="D35" s="2238" t="s">
        <v>48</v>
      </c>
      <c r="E35" s="2238"/>
      <c r="F35" s="2238"/>
      <c r="G35" s="2238"/>
      <c r="H35" s="2238"/>
      <c r="I35" s="2239"/>
      <c r="J35" s="2241" t="s">
        <v>645</v>
      </c>
      <c r="K35" s="2242"/>
      <c r="L35" s="2242"/>
      <c r="M35" s="2242"/>
      <c r="N35" s="2242"/>
      <c r="O35" s="2243"/>
      <c r="P35" s="2247" t="s">
        <v>50</v>
      </c>
      <c r="Q35" s="2238"/>
      <c r="R35" s="2238"/>
      <c r="S35" s="2238"/>
      <c r="T35" s="2238"/>
      <c r="U35" s="2238"/>
      <c r="V35" s="2248"/>
      <c r="W35" s="2252" t="s">
        <v>369</v>
      </c>
      <c r="X35" s="2253"/>
      <c r="Y35" s="2253"/>
      <c r="Z35" s="2253"/>
      <c r="AA35" s="2253"/>
      <c r="AB35" s="2253"/>
      <c r="AC35" s="2254"/>
      <c r="AD35" s="2252" t="s">
        <v>370</v>
      </c>
      <c r="AE35" s="2253"/>
      <c r="AF35" s="2253"/>
      <c r="AG35" s="2253"/>
      <c r="AH35" s="2253"/>
      <c r="AI35" s="2253"/>
      <c r="AJ35" s="2254"/>
      <c r="AK35" s="2252" t="s">
        <v>219</v>
      </c>
      <c r="AL35" s="2253"/>
      <c r="AM35" s="2253"/>
      <c r="AN35" s="2253"/>
      <c r="AO35" s="2253"/>
      <c r="AP35" s="2253"/>
      <c r="AQ35" s="2254"/>
      <c r="AR35" s="2236" t="s">
        <v>305</v>
      </c>
      <c r="AS35" s="2238"/>
      <c r="AT35" s="2238"/>
      <c r="AU35" s="2238"/>
      <c r="AV35" s="2238"/>
      <c r="AW35" s="2238"/>
      <c r="AX35" s="2248"/>
      <c r="AY35" s="2242" t="s">
        <v>644</v>
      </c>
      <c r="AZ35" s="2242"/>
      <c r="BA35" s="2243"/>
      <c r="BB35" s="2241" t="s">
        <v>124</v>
      </c>
      <c r="BC35" s="2242"/>
      <c r="BD35" s="2243"/>
      <c r="BE35" s="2241" t="s">
        <v>371</v>
      </c>
      <c r="BF35" s="2242"/>
      <c r="BG35" s="2242"/>
      <c r="BH35" s="2241" t="s">
        <v>643</v>
      </c>
      <c r="BI35" s="2242"/>
      <c r="BJ35" s="2242"/>
      <c r="BK35" s="2247" t="s">
        <v>642</v>
      </c>
      <c r="BL35" s="2238"/>
      <c r="BM35" s="2238"/>
      <c r="BN35" s="2248"/>
      <c r="BQ35" s="401"/>
      <c r="BR35" s="400"/>
      <c r="BS35" s="400"/>
      <c r="BT35" s="391"/>
      <c r="BU35" s="391"/>
    </row>
    <row r="36" spans="2:96" ht="32.25" customHeight="1" thickBot="1">
      <c r="B36" s="2237"/>
      <c r="C36" s="381"/>
      <c r="D36" s="2145"/>
      <c r="E36" s="2145"/>
      <c r="F36" s="2145"/>
      <c r="G36" s="2145"/>
      <c r="H36" s="2145"/>
      <c r="I36" s="2240"/>
      <c r="J36" s="2244"/>
      <c r="K36" s="2245"/>
      <c r="L36" s="2245"/>
      <c r="M36" s="2245"/>
      <c r="N36" s="2245"/>
      <c r="O36" s="2246"/>
      <c r="P36" s="2249"/>
      <c r="Q36" s="2250"/>
      <c r="R36" s="2250"/>
      <c r="S36" s="2250"/>
      <c r="T36" s="2250"/>
      <c r="U36" s="2250"/>
      <c r="V36" s="2251"/>
      <c r="W36" s="376" t="s">
        <v>641</v>
      </c>
      <c r="X36" s="375" t="s">
        <v>640</v>
      </c>
      <c r="Y36" s="375" t="s">
        <v>639</v>
      </c>
      <c r="Z36" s="375" t="s">
        <v>638</v>
      </c>
      <c r="AA36" s="375" t="s">
        <v>637</v>
      </c>
      <c r="AB36" s="375" t="s">
        <v>636</v>
      </c>
      <c r="AC36" s="374" t="s">
        <v>0</v>
      </c>
      <c r="AD36" s="376" t="s">
        <v>641</v>
      </c>
      <c r="AE36" s="375" t="s">
        <v>640</v>
      </c>
      <c r="AF36" s="375" t="s">
        <v>639</v>
      </c>
      <c r="AG36" s="375" t="s">
        <v>638</v>
      </c>
      <c r="AH36" s="375" t="s">
        <v>637</v>
      </c>
      <c r="AI36" s="375" t="s">
        <v>636</v>
      </c>
      <c r="AJ36" s="374" t="s">
        <v>0</v>
      </c>
      <c r="AK36" s="376" t="s">
        <v>641</v>
      </c>
      <c r="AL36" s="375" t="s">
        <v>640</v>
      </c>
      <c r="AM36" s="375" t="s">
        <v>639</v>
      </c>
      <c r="AN36" s="375" t="s">
        <v>638</v>
      </c>
      <c r="AO36" s="375" t="s">
        <v>637</v>
      </c>
      <c r="AP36" s="375" t="s">
        <v>636</v>
      </c>
      <c r="AQ36" s="374" t="s">
        <v>0</v>
      </c>
      <c r="AR36" s="373" t="s">
        <v>641</v>
      </c>
      <c r="AS36" s="372" t="s">
        <v>640</v>
      </c>
      <c r="AT36" s="372" t="s">
        <v>639</v>
      </c>
      <c r="AU36" s="372" t="s">
        <v>638</v>
      </c>
      <c r="AV36" s="372" t="s">
        <v>637</v>
      </c>
      <c r="AW36" s="372" t="s">
        <v>636</v>
      </c>
      <c r="AX36" s="406" t="s">
        <v>0</v>
      </c>
      <c r="AY36" s="2245"/>
      <c r="AZ36" s="2245"/>
      <c r="BA36" s="2246"/>
      <c r="BB36" s="2244"/>
      <c r="BC36" s="2245"/>
      <c r="BD36" s="2246"/>
      <c r="BE36" s="2244"/>
      <c r="BF36" s="2245"/>
      <c r="BG36" s="2245"/>
      <c r="BH36" s="2244"/>
      <c r="BI36" s="2245"/>
      <c r="BJ36" s="2245"/>
      <c r="BK36" s="2255"/>
      <c r="BL36" s="2145"/>
      <c r="BM36" s="2145"/>
      <c r="BN36" s="2256"/>
      <c r="BQ36" s="401"/>
      <c r="BR36" s="400"/>
      <c r="BS36" s="400"/>
      <c r="BT36" s="391"/>
      <c r="BU36" s="391"/>
    </row>
    <row r="37" spans="2:96" ht="21" customHeight="1" thickBot="1">
      <c r="B37" s="2257" t="s">
        <v>657</v>
      </c>
      <c r="C37" s="405"/>
      <c r="D37" s="2260"/>
      <c r="E37" s="2260"/>
      <c r="F37" s="2260"/>
      <c r="G37" s="2260"/>
      <c r="H37" s="2260"/>
      <c r="I37" s="2261"/>
      <c r="J37" s="2262"/>
      <c r="K37" s="2260"/>
      <c r="L37" s="2261"/>
      <c r="M37" s="2262"/>
      <c r="N37" s="2260"/>
      <c r="O37" s="2261"/>
      <c r="P37" s="2263"/>
      <c r="Q37" s="2264"/>
      <c r="R37" s="2264"/>
      <c r="S37" s="2264"/>
      <c r="T37" s="2264"/>
      <c r="U37" s="2264"/>
      <c r="V37" s="2265"/>
      <c r="W37" s="404"/>
      <c r="X37" s="403"/>
      <c r="Y37" s="403"/>
      <c r="Z37" s="403"/>
      <c r="AA37" s="403"/>
      <c r="AB37" s="403"/>
      <c r="AC37" s="402"/>
      <c r="AD37" s="404"/>
      <c r="AE37" s="403"/>
      <c r="AF37" s="403"/>
      <c r="AG37" s="403"/>
      <c r="AH37" s="403"/>
      <c r="AI37" s="403"/>
      <c r="AJ37" s="402"/>
      <c r="AK37" s="404"/>
      <c r="AL37" s="403"/>
      <c r="AM37" s="403"/>
      <c r="AN37" s="403"/>
      <c r="AO37" s="403"/>
      <c r="AP37" s="403"/>
      <c r="AQ37" s="402"/>
      <c r="AR37" s="404"/>
      <c r="AS37" s="403"/>
      <c r="AT37" s="403"/>
      <c r="AU37" s="403"/>
      <c r="AV37" s="403"/>
      <c r="AW37" s="403"/>
      <c r="AX37" s="402"/>
      <c r="AY37" s="2289">
        <f t="shared" ref="AY37:AY57" si="0">SUM(W37:AX37)</f>
        <v>0</v>
      </c>
      <c r="AZ37" s="2289"/>
      <c r="BA37" s="2290"/>
      <c r="BB37" s="2291">
        <f t="shared" ref="BB37:BB57" si="1">AY37/4</f>
        <v>0</v>
      </c>
      <c r="BC37" s="2292"/>
      <c r="BD37" s="2293"/>
      <c r="BE37" s="2294"/>
      <c r="BF37" s="2295"/>
      <c r="BG37" s="2295"/>
      <c r="BH37" s="2294"/>
      <c r="BI37" s="2295"/>
      <c r="BJ37" s="2295"/>
      <c r="BK37" s="2266"/>
      <c r="BL37" s="2267"/>
      <c r="BM37" s="2267"/>
      <c r="BN37" s="2268"/>
      <c r="BQ37" s="401"/>
      <c r="BR37" s="400"/>
      <c r="BS37" s="400"/>
      <c r="BT37" s="391"/>
      <c r="BU37" s="391"/>
    </row>
    <row r="38" spans="2:96" ht="21" customHeight="1">
      <c r="B38" s="2258"/>
      <c r="C38" s="2304" t="s">
        <v>655</v>
      </c>
      <c r="D38" s="2306"/>
      <c r="E38" s="2306"/>
      <c r="F38" s="2306"/>
      <c r="G38" s="2306"/>
      <c r="H38" s="2306"/>
      <c r="I38" s="2307"/>
      <c r="J38" s="2308"/>
      <c r="K38" s="2306"/>
      <c r="L38" s="2307"/>
      <c r="M38" s="2308"/>
      <c r="N38" s="2306"/>
      <c r="O38" s="2307"/>
      <c r="P38" s="2309"/>
      <c r="Q38" s="2310"/>
      <c r="R38" s="2310"/>
      <c r="S38" s="2310"/>
      <c r="T38" s="2310"/>
      <c r="U38" s="2310"/>
      <c r="V38" s="2311"/>
      <c r="W38" s="369"/>
      <c r="X38" s="368"/>
      <c r="Y38" s="368"/>
      <c r="Z38" s="368"/>
      <c r="AA38" s="368"/>
      <c r="AB38" s="368"/>
      <c r="AC38" s="367"/>
      <c r="AD38" s="369"/>
      <c r="AE38" s="368"/>
      <c r="AF38" s="368"/>
      <c r="AG38" s="368"/>
      <c r="AH38" s="368"/>
      <c r="AI38" s="368"/>
      <c r="AJ38" s="367"/>
      <c r="AK38" s="369"/>
      <c r="AL38" s="368"/>
      <c r="AM38" s="368"/>
      <c r="AN38" s="368"/>
      <c r="AO38" s="368"/>
      <c r="AP38" s="368"/>
      <c r="AQ38" s="367"/>
      <c r="AR38" s="369"/>
      <c r="AS38" s="368"/>
      <c r="AT38" s="368"/>
      <c r="AU38" s="368"/>
      <c r="AV38" s="368"/>
      <c r="AW38" s="368"/>
      <c r="AX38" s="367"/>
      <c r="AY38" s="2312">
        <f t="shared" si="0"/>
        <v>0</v>
      </c>
      <c r="AZ38" s="2312"/>
      <c r="BA38" s="2313"/>
      <c r="BB38" s="2269">
        <f t="shared" si="1"/>
        <v>0</v>
      </c>
      <c r="BC38" s="2270"/>
      <c r="BD38" s="2271"/>
      <c r="BE38" s="2272"/>
      <c r="BF38" s="2273"/>
      <c r="BG38" s="2274"/>
      <c r="BH38" s="2272"/>
      <c r="BI38" s="2273"/>
      <c r="BJ38" s="2274"/>
      <c r="BK38" s="2275"/>
      <c r="BL38" s="2276"/>
      <c r="BM38" s="2276"/>
      <c r="BN38" s="2277"/>
      <c r="BO38" s="390"/>
    </row>
    <row r="39" spans="2:96" ht="21" customHeight="1">
      <c r="B39" s="2258"/>
      <c r="C39" s="2305"/>
      <c r="D39" s="2314"/>
      <c r="E39" s="2314"/>
      <c r="F39" s="2314"/>
      <c r="G39" s="2314"/>
      <c r="H39" s="2314"/>
      <c r="I39" s="2315"/>
      <c r="J39" s="2316"/>
      <c r="K39" s="2314"/>
      <c r="L39" s="2315"/>
      <c r="M39" s="2316"/>
      <c r="N39" s="2314"/>
      <c r="O39" s="2315"/>
      <c r="P39" s="2281"/>
      <c r="Q39" s="2282"/>
      <c r="R39" s="2282"/>
      <c r="S39" s="2282"/>
      <c r="T39" s="2282"/>
      <c r="U39" s="2282"/>
      <c r="V39" s="2283"/>
      <c r="W39" s="361"/>
      <c r="X39" s="359"/>
      <c r="Y39" s="359"/>
      <c r="Z39" s="359"/>
      <c r="AA39" s="359"/>
      <c r="AB39" s="359"/>
      <c r="AC39" s="358"/>
      <c r="AD39" s="361"/>
      <c r="AE39" s="359"/>
      <c r="AF39" s="359"/>
      <c r="AG39" s="359"/>
      <c r="AH39" s="359"/>
      <c r="AI39" s="359"/>
      <c r="AJ39" s="358"/>
      <c r="AK39" s="361"/>
      <c r="AL39" s="359"/>
      <c r="AM39" s="359"/>
      <c r="AN39" s="359"/>
      <c r="AO39" s="359"/>
      <c r="AP39" s="359"/>
      <c r="AQ39" s="358"/>
      <c r="AR39" s="361"/>
      <c r="AS39" s="359"/>
      <c r="AT39" s="359"/>
      <c r="AU39" s="359"/>
      <c r="AV39" s="359"/>
      <c r="AW39" s="359"/>
      <c r="AX39" s="358"/>
      <c r="AY39" s="2296">
        <f t="shared" si="0"/>
        <v>0</v>
      </c>
      <c r="AZ39" s="2296"/>
      <c r="BA39" s="2297"/>
      <c r="BB39" s="2298">
        <f t="shared" si="1"/>
        <v>0</v>
      </c>
      <c r="BC39" s="2299"/>
      <c r="BD39" s="2300"/>
      <c r="BE39" s="2301"/>
      <c r="BF39" s="2302"/>
      <c r="BG39" s="2303"/>
      <c r="BH39" s="2301"/>
      <c r="BI39" s="2302"/>
      <c r="BJ39" s="2303"/>
      <c r="BK39" s="2142"/>
      <c r="BL39" s="2143"/>
      <c r="BM39" s="2143"/>
      <c r="BN39" s="2317"/>
      <c r="BO39" s="390"/>
    </row>
    <row r="40" spans="2:96" ht="21" customHeight="1">
      <c r="B40" s="2258"/>
      <c r="C40" s="2305"/>
      <c r="D40" s="2314"/>
      <c r="E40" s="2314"/>
      <c r="F40" s="2314"/>
      <c r="G40" s="2314"/>
      <c r="H40" s="2314"/>
      <c r="I40" s="2315"/>
      <c r="J40" s="2316"/>
      <c r="K40" s="2314"/>
      <c r="L40" s="2315"/>
      <c r="M40" s="2316"/>
      <c r="N40" s="2314"/>
      <c r="O40" s="2315"/>
      <c r="P40" s="2281"/>
      <c r="Q40" s="2282"/>
      <c r="R40" s="2282"/>
      <c r="S40" s="2282"/>
      <c r="T40" s="2282"/>
      <c r="U40" s="2282"/>
      <c r="V40" s="2283"/>
      <c r="W40" s="361"/>
      <c r="X40" s="359"/>
      <c r="Y40" s="359"/>
      <c r="Z40" s="359"/>
      <c r="AA40" s="359"/>
      <c r="AB40" s="359"/>
      <c r="AC40" s="358"/>
      <c r="AD40" s="361"/>
      <c r="AE40" s="359"/>
      <c r="AF40" s="359"/>
      <c r="AG40" s="359"/>
      <c r="AH40" s="359"/>
      <c r="AI40" s="359"/>
      <c r="AJ40" s="358"/>
      <c r="AK40" s="361"/>
      <c r="AL40" s="359"/>
      <c r="AM40" s="359"/>
      <c r="AN40" s="359"/>
      <c r="AO40" s="359"/>
      <c r="AP40" s="359"/>
      <c r="AQ40" s="358"/>
      <c r="AR40" s="361"/>
      <c r="AS40" s="359"/>
      <c r="AT40" s="359"/>
      <c r="AU40" s="359"/>
      <c r="AV40" s="359"/>
      <c r="AW40" s="359"/>
      <c r="AX40" s="358"/>
      <c r="AY40" s="2296">
        <f t="shared" si="0"/>
        <v>0</v>
      </c>
      <c r="AZ40" s="2296"/>
      <c r="BA40" s="2297"/>
      <c r="BB40" s="2298">
        <f t="shared" si="1"/>
        <v>0</v>
      </c>
      <c r="BC40" s="2299"/>
      <c r="BD40" s="2300"/>
      <c r="BE40" s="2301"/>
      <c r="BF40" s="2302"/>
      <c r="BG40" s="2303"/>
      <c r="BH40" s="2301"/>
      <c r="BI40" s="2302"/>
      <c r="BJ40" s="2303"/>
      <c r="BK40" s="2142"/>
      <c r="BL40" s="2143"/>
      <c r="BM40" s="2143"/>
      <c r="BN40" s="2317"/>
      <c r="BO40" s="390"/>
    </row>
    <row r="41" spans="2:96" ht="21" customHeight="1">
      <c r="B41" s="2258"/>
      <c r="C41" s="2305"/>
      <c r="D41" s="2314"/>
      <c r="E41" s="2314"/>
      <c r="F41" s="2314"/>
      <c r="G41" s="2314"/>
      <c r="H41" s="2314"/>
      <c r="I41" s="2315"/>
      <c r="J41" s="2316"/>
      <c r="K41" s="2314"/>
      <c r="L41" s="2315"/>
      <c r="M41" s="2316"/>
      <c r="N41" s="2314"/>
      <c r="O41" s="2315"/>
      <c r="P41" s="2281"/>
      <c r="Q41" s="2282"/>
      <c r="R41" s="2282"/>
      <c r="S41" s="2282"/>
      <c r="T41" s="2282"/>
      <c r="U41" s="2282"/>
      <c r="V41" s="2283"/>
      <c r="W41" s="361"/>
      <c r="X41" s="359"/>
      <c r="Y41" s="359"/>
      <c r="Z41" s="359"/>
      <c r="AA41" s="359"/>
      <c r="AB41" s="359"/>
      <c r="AC41" s="358"/>
      <c r="AD41" s="361"/>
      <c r="AE41" s="359"/>
      <c r="AF41" s="359"/>
      <c r="AG41" s="359"/>
      <c r="AH41" s="359"/>
      <c r="AI41" s="359"/>
      <c r="AJ41" s="358"/>
      <c r="AK41" s="361"/>
      <c r="AL41" s="359"/>
      <c r="AM41" s="359"/>
      <c r="AN41" s="359"/>
      <c r="AO41" s="359"/>
      <c r="AP41" s="359"/>
      <c r="AQ41" s="358"/>
      <c r="AR41" s="361"/>
      <c r="AS41" s="359"/>
      <c r="AT41" s="359"/>
      <c r="AU41" s="359"/>
      <c r="AV41" s="359"/>
      <c r="AW41" s="359"/>
      <c r="AX41" s="358"/>
      <c r="AY41" s="2296">
        <f t="shared" si="0"/>
        <v>0</v>
      </c>
      <c r="AZ41" s="2296"/>
      <c r="BA41" s="2297"/>
      <c r="BB41" s="2298">
        <f t="shared" si="1"/>
        <v>0</v>
      </c>
      <c r="BC41" s="2299"/>
      <c r="BD41" s="2300"/>
      <c r="BE41" s="2301"/>
      <c r="BF41" s="2302"/>
      <c r="BG41" s="2303"/>
      <c r="BH41" s="2301"/>
      <c r="BI41" s="2302"/>
      <c r="BJ41" s="2303"/>
      <c r="BK41" s="2142"/>
      <c r="BL41" s="2143"/>
      <c r="BM41" s="2143"/>
      <c r="BN41" s="2317"/>
      <c r="BO41" s="390"/>
      <c r="CC41" s="399"/>
      <c r="CD41" s="393"/>
      <c r="CE41" s="393"/>
      <c r="CF41" s="393"/>
      <c r="CG41" s="393"/>
      <c r="CH41" s="393"/>
      <c r="CI41" s="393"/>
      <c r="CJ41" s="393"/>
      <c r="CK41" s="393"/>
      <c r="CL41" s="393"/>
      <c r="CM41" s="393"/>
      <c r="CN41" s="393"/>
      <c r="CO41" s="393"/>
      <c r="CP41" s="393"/>
      <c r="CQ41" s="393"/>
      <c r="CR41" s="393"/>
    </row>
    <row r="42" spans="2:96" ht="21" customHeight="1" thickBot="1">
      <c r="B42" s="2258"/>
      <c r="C42" s="2305"/>
      <c r="D42" s="2278"/>
      <c r="E42" s="2278"/>
      <c r="F42" s="2278"/>
      <c r="G42" s="2278"/>
      <c r="H42" s="2278"/>
      <c r="I42" s="2279"/>
      <c r="J42" s="2280"/>
      <c r="K42" s="2278"/>
      <c r="L42" s="2279"/>
      <c r="M42" s="2280"/>
      <c r="N42" s="2278"/>
      <c r="O42" s="2279"/>
      <c r="P42" s="2281"/>
      <c r="Q42" s="2282"/>
      <c r="R42" s="2282"/>
      <c r="S42" s="2282"/>
      <c r="T42" s="2282"/>
      <c r="U42" s="2282"/>
      <c r="V42" s="2283"/>
      <c r="W42" s="398"/>
      <c r="X42" s="397"/>
      <c r="Y42" s="397"/>
      <c r="Z42" s="397"/>
      <c r="AA42" s="397"/>
      <c r="AB42" s="397"/>
      <c r="AC42" s="396"/>
      <c r="AD42" s="398"/>
      <c r="AE42" s="397"/>
      <c r="AF42" s="397"/>
      <c r="AG42" s="397"/>
      <c r="AH42" s="397"/>
      <c r="AI42" s="397"/>
      <c r="AJ42" s="396"/>
      <c r="AK42" s="398"/>
      <c r="AL42" s="397"/>
      <c r="AM42" s="397"/>
      <c r="AN42" s="397"/>
      <c r="AO42" s="397"/>
      <c r="AP42" s="397"/>
      <c r="AQ42" s="396"/>
      <c r="AR42" s="398"/>
      <c r="AS42" s="397"/>
      <c r="AT42" s="397"/>
      <c r="AU42" s="397"/>
      <c r="AV42" s="397"/>
      <c r="AW42" s="397"/>
      <c r="AX42" s="396"/>
      <c r="AY42" s="2284">
        <f t="shared" si="0"/>
        <v>0</v>
      </c>
      <c r="AZ42" s="2284"/>
      <c r="BA42" s="2285"/>
      <c r="BB42" s="2286">
        <f t="shared" si="1"/>
        <v>0</v>
      </c>
      <c r="BC42" s="2287"/>
      <c r="BD42" s="2288"/>
      <c r="BE42" s="2339"/>
      <c r="BF42" s="2340"/>
      <c r="BG42" s="2341"/>
      <c r="BH42" s="2339"/>
      <c r="BI42" s="2340"/>
      <c r="BJ42" s="2341"/>
      <c r="BK42" s="2159"/>
      <c r="BL42" s="2160"/>
      <c r="BM42" s="2160"/>
      <c r="BN42" s="2318"/>
      <c r="BO42" s="390"/>
      <c r="CC42" s="393"/>
      <c r="CD42" s="393"/>
      <c r="CE42" s="2319"/>
      <c r="CF42" s="2319"/>
      <c r="CG42" s="2319"/>
      <c r="CH42" s="2319"/>
      <c r="CI42" s="2319"/>
      <c r="CJ42" s="2319"/>
      <c r="CK42" s="2320"/>
      <c r="CL42" s="2320"/>
      <c r="CM42" s="2320"/>
      <c r="CN42" s="2320"/>
      <c r="CO42" s="2320"/>
      <c r="CP42" s="391"/>
      <c r="CQ42" s="391"/>
      <c r="CR42" s="391"/>
    </row>
    <row r="43" spans="2:96" ht="21" customHeight="1">
      <c r="B43" s="2258"/>
      <c r="C43" s="2342" t="s">
        <v>611</v>
      </c>
      <c r="D43" s="2343"/>
      <c r="E43" s="2344"/>
      <c r="F43" s="2344"/>
      <c r="G43" s="2344"/>
      <c r="H43" s="2344"/>
      <c r="I43" s="2344"/>
      <c r="J43" s="2344"/>
      <c r="K43" s="2344"/>
      <c r="L43" s="2344"/>
      <c r="M43" s="2344"/>
      <c r="N43" s="2344"/>
      <c r="O43" s="2344"/>
      <c r="P43" s="2309"/>
      <c r="Q43" s="2310"/>
      <c r="R43" s="2310"/>
      <c r="S43" s="2310"/>
      <c r="T43" s="2310"/>
      <c r="U43" s="2310"/>
      <c r="V43" s="2311"/>
      <c r="W43" s="369"/>
      <c r="X43" s="368"/>
      <c r="Y43" s="368"/>
      <c r="Z43" s="368"/>
      <c r="AA43" s="368"/>
      <c r="AB43" s="368"/>
      <c r="AC43" s="367"/>
      <c r="AD43" s="369"/>
      <c r="AE43" s="368"/>
      <c r="AF43" s="368"/>
      <c r="AG43" s="368"/>
      <c r="AH43" s="368"/>
      <c r="AI43" s="368"/>
      <c r="AJ43" s="367"/>
      <c r="AK43" s="369"/>
      <c r="AL43" s="368"/>
      <c r="AM43" s="368"/>
      <c r="AN43" s="368"/>
      <c r="AO43" s="368"/>
      <c r="AP43" s="368"/>
      <c r="AQ43" s="367"/>
      <c r="AR43" s="370"/>
      <c r="AS43" s="368"/>
      <c r="AT43" s="368"/>
      <c r="AU43" s="368"/>
      <c r="AV43" s="368"/>
      <c r="AW43" s="368"/>
      <c r="AX43" s="367"/>
      <c r="AY43" s="2313">
        <f t="shared" si="0"/>
        <v>0</v>
      </c>
      <c r="AZ43" s="2345"/>
      <c r="BA43" s="2345"/>
      <c r="BB43" s="2352">
        <f t="shared" si="1"/>
        <v>0</v>
      </c>
      <c r="BC43" s="2352"/>
      <c r="BD43" s="2352"/>
      <c r="BE43" s="2321" t="e">
        <f>ROUNDDOWN(SUM(BB43:BD50)/AY60,1)</f>
        <v>#DIV/0!</v>
      </c>
      <c r="BF43" s="2322"/>
      <c r="BG43" s="2323"/>
      <c r="BH43" s="2330">
        <f>ROUNDDOWN(SUM(BB43:BD50)/40,1)</f>
        <v>0</v>
      </c>
      <c r="BI43" s="2331"/>
      <c r="BJ43" s="2332"/>
      <c r="BK43" s="2275"/>
      <c r="BL43" s="2276"/>
      <c r="BM43" s="2276"/>
      <c r="BN43" s="2277"/>
      <c r="BO43" s="390"/>
      <c r="BP43" s="395"/>
      <c r="CC43" s="393"/>
      <c r="CD43" s="393"/>
      <c r="CE43" s="2319"/>
      <c r="CF43" s="2319"/>
      <c r="CG43" s="2319"/>
      <c r="CH43" s="2319"/>
      <c r="CI43" s="2319"/>
      <c r="CJ43" s="2319"/>
      <c r="CK43" s="2320"/>
      <c r="CL43" s="2320"/>
      <c r="CM43" s="2320"/>
      <c r="CN43" s="2320"/>
      <c r="CO43" s="2320"/>
      <c r="CP43" s="391"/>
      <c r="CQ43" s="391"/>
      <c r="CR43" s="391"/>
    </row>
    <row r="44" spans="2:96" ht="21" customHeight="1">
      <c r="B44" s="2258"/>
      <c r="C44" s="2258"/>
      <c r="D44" s="2348"/>
      <c r="E44" s="2346"/>
      <c r="F44" s="2346"/>
      <c r="G44" s="2346"/>
      <c r="H44" s="2346"/>
      <c r="I44" s="2346"/>
      <c r="J44" s="2346"/>
      <c r="K44" s="2346"/>
      <c r="L44" s="2346"/>
      <c r="M44" s="2346"/>
      <c r="N44" s="2346"/>
      <c r="O44" s="2346"/>
      <c r="P44" s="2281"/>
      <c r="Q44" s="2282"/>
      <c r="R44" s="2282"/>
      <c r="S44" s="2282"/>
      <c r="T44" s="2282"/>
      <c r="U44" s="2282"/>
      <c r="V44" s="2283"/>
      <c r="W44" s="361"/>
      <c r="X44" s="359"/>
      <c r="Y44" s="359"/>
      <c r="Z44" s="359"/>
      <c r="AA44" s="359"/>
      <c r="AB44" s="359"/>
      <c r="AC44" s="358"/>
      <c r="AD44" s="361"/>
      <c r="AE44" s="359"/>
      <c r="AF44" s="359"/>
      <c r="AG44" s="359"/>
      <c r="AH44" s="359"/>
      <c r="AI44" s="359"/>
      <c r="AJ44" s="358"/>
      <c r="AK44" s="361"/>
      <c r="AL44" s="359"/>
      <c r="AM44" s="359"/>
      <c r="AN44" s="359"/>
      <c r="AO44" s="359"/>
      <c r="AP44" s="359"/>
      <c r="AQ44" s="358"/>
      <c r="AR44" s="360"/>
      <c r="AS44" s="359"/>
      <c r="AT44" s="359"/>
      <c r="AU44" s="359"/>
      <c r="AV44" s="359"/>
      <c r="AW44" s="359"/>
      <c r="AX44" s="358"/>
      <c r="AY44" s="2297">
        <f t="shared" si="0"/>
        <v>0</v>
      </c>
      <c r="AZ44" s="2347"/>
      <c r="BA44" s="2347"/>
      <c r="BB44" s="2351">
        <f t="shared" si="1"/>
        <v>0</v>
      </c>
      <c r="BC44" s="2351"/>
      <c r="BD44" s="2351"/>
      <c r="BE44" s="2324"/>
      <c r="BF44" s="2325"/>
      <c r="BG44" s="2326"/>
      <c r="BH44" s="2333"/>
      <c r="BI44" s="2334"/>
      <c r="BJ44" s="2335"/>
      <c r="BK44" s="2142"/>
      <c r="BL44" s="2143"/>
      <c r="BM44" s="2143"/>
      <c r="BN44" s="2317"/>
      <c r="BO44" s="390"/>
      <c r="CC44" s="393"/>
      <c r="CD44" s="393"/>
      <c r="CE44" s="2319"/>
      <c r="CF44" s="2319"/>
      <c r="CG44" s="2319"/>
      <c r="CH44" s="2319"/>
      <c r="CI44" s="2319"/>
      <c r="CJ44" s="2319"/>
      <c r="CK44" s="2320"/>
      <c r="CL44" s="2320"/>
      <c r="CM44" s="2320"/>
      <c r="CN44" s="2320"/>
      <c r="CO44" s="2320"/>
      <c r="CP44" s="391"/>
      <c r="CQ44" s="391"/>
      <c r="CR44" s="391"/>
    </row>
    <row r="45" spans="2:96" ht="21" customHeight="1">
      <c r="B45" s="2258"/>
      <c r="C45" s="2258"/>
      <c r="D45" s="2348"/>
      <c r="E45" s="2346"/>
      <c r="F45" s="2346"/>
      <c r="G45" s="2346"/>
      <c r="H45" s="2346"/>
      <c r="I45" s="2346"/>
      <c r="J45" s="2346"/>
      <c r="K45" s="2346"/>
      <c r="L45" s="2346"/>
      <c r="M45" s="2346"/>
      <c r="N45" s="2346"/>
      <c r="O45" s="2346"/>
      <c r="P45" s="2281"/>
      <c r="Q45" s="2282"/>
      <c r="R45" s="2282"/>
      <c r="S45" s="2282"/>
      <c r="T45" s="2282"/>
      <c r="U45" s="2282"/>
      <c r="V45" s="2283"/>
      <c r="W45" s="361"/>
      <c r="X45" s="359"/>
      <c r="Y45" s="359"/>
      <c r="Z45" s="359"/>
      <c r="AA45" s="359"/>
      <c r="AB45" s="359"/>
      <c r="AC45" s="358"/>
      <c r="AD45" s="361"/>
      <c r="AE45" s="359"/>
      <c r="AF45" s="359"/>
      <c r="AG45" s="359"/>
      <c r="AH45" s="359"/>
      <c r="AI45" s="359"/>
      <c r="AJ45" s="358"/>
      <c r="AK45" s="361"/>
      <c r="AL45" s="359"/>
      <c r="AM45" s="359"/>
      <c r="AN45" s="359"/>
      <c r="AO45" s="359"/>
      <c r="AP45" s="359"/>
      <c r="AQ45" s="358"/>
      <c r="AR45" s="360"/>
      <c r="AS45" s="359"/>
      <c r="AT45" s="359"/>
      <c r="AU45" s="359"/>
      <c r="AV45" s="359"/>
      <c r="AW45" s="359"/>
      <c r="AX45" s="358"/>
      <c r="AY45" s="2297">
        <f t="shared" si="0"/>
        <v>0</v>
      </c>
      <c r="AZ45" s="2347"/>
      <c r="BA45" s="2347"/>
      <c r="BB45" s="2351">
        <f t="shared" si="1"/>
        <v>0</v>
      </c>
      <c r="BC45" s="2351"/>
      <c r="BD45" s="2351"/>
      <c r="BE45" s="2324"/>
      <c r="BF45" s="2325"/>
      <c r="BG45" s="2326"/>
      <c r="BH45" s="2333"/>
      <c r="BI45" s="2334"/>
      <c r="BJ45" s="2335"/>
      <c r="BK45" s="2142"/>
      <c r="BL45" s="2143"/>
      <c r="BM45" s="2143"/>
      <c r="BN45" s="2317"/>
      <c r="BO45" s="390"/>
      <c r="CC45" s="394"/>
      <c r="CD45" s="393"/>
      <c r="CE45" s="2319"/>
      <c r="CF45" s="2319"/>
      <c r="CG45" s="2319"/>
      <c r="CH45" s="2319"/>
      <c r="CI45" s="2319"/>
      <c r="CJ45" s="2319"/>
      <c r="CK45" s="2320"/>
      <c r="CL45" s="2320"/>
      <c r="CM45" s="2320"/>
      <c r="CN45" s="2320"/>
      <c r="CO45" s="2320"/>
      <c r="CP45" s="391"/>
      <c r="CQ45" s="391"/>
      <c r="CR45" s="391"/>
    </row>
    <row r="46" spans="2:96" ht="21" customHeight="1">
      <c r="B46" s="2258"/>
      <c r="C46" s="2258"/>
      <c r="D46" s="2348"/>
      <c r="E46" s="2346"/>
      <c r="F46" s="2346"/>
      <c r="G46" s="2346"/>
      <c r="H46" s="2346"/>
      <c r="I46" s="2346"/>
      <c r="J46" s="2346"/>
      <c r="K46" s="2346"/>
      <c r="L46" s="2346"/>
      <c r="M46" s="2346"/>
      <c r="N46" s="2346"/>
      <c r="O46" s="2346"/>
      <c r="P46" s="2281"/>
      <c r="Q46" s="2282"/>
      <c r="R46" s="2282"/>
      <c r="S46" s="2282"/>
      <c r="T46" s="2282"/>
      <c r="U46" s="2282"/>
      <c r="V46" s="2283"/>
      <c r="W46" s="361"/>
      <c r="X46" s="359"/>
      <c r="Y46" s="359"/>
      <c r="Z46" s="359"/>
      <c r="AA46" s="359"/>
      <c r="AB46" s="359"/>
      <c r="AC46" s="358"/>
      <c r="AD46" s="361"/>
      <c r="AE46" s="359"/>
      <c r="AF46" s="359"/>
      <c r="AG46" s="359"/>
      <c r="AH46" s="359"/>
      <c r="AI46" s="359"/>
      <c r="AJ46" s="358"/>
      <c r="AK46" s="361"/>
      <c r="AL46" s="359"/>
      <c r="AM46" s="359"/>
      <c r="AN46" s="359"/>
      <c r="AO46" s="359"/>
      <c r="AP46" s="359"/>
      <c r="AQ46" s="358"/>
      <c r="AR46" s="360"/>
      <c r="AS46" s="359"/>
      <c r="AT46" s="359"/>
      <c r="AU46" s="359"/>
      <c r="AV46" s="359"/>
      <c r="AW46" s="359"/>
      <c r="AX46" s="358"/>
      <c r="AY46" s="2297">
        <f t="shared" si="0"/>
        <v>0</v>
      </c>
      <c r="AZ46" s="2347"/>
      <c r="BA46" s="2347"/>
      <c r="BB46" s="2351">
        <f t="shared" si="1"/>
        <v>0</v>
      </c>
      <c r="BC46" s="2351"/>
      <c r="BD46" s="2351"/>
      <c r="BE46" s="2324"/>
      <c r="BF46" s="2325"/>
      <c r="BG46" s="2326"/>
      <c r="BH46" s="2333"/>
      <c r="BI46" s="2334"/>
      <c r="BJ46" s="2335"/>
      <c r="BK46" s="2159"/>
      <c r="BL46" s="2160"/>
      <c r="BM46" s="2160"/>
      <c r="BN46" s="2318"/>
      <c r="BO46" s="390"/>
    </row>
    <row r="47" spans="2:96" ht="21" customHeight="1">
      <c r="B47" s="2258"/>
      <c r="C47" s="2258"/>
      <c r="D47" s="2348"/>
      <c r="E47" s="2346"/>
      <c r="F47" s="2346"/>
      <c r="G47" s="2346"/>
      <c r="H47" s="2346"/>
      <c r="I47" s="2346"/>
      <c r="J47" s="2346"/>
      <c r="K47" s="2346"/>
      <c r="L47" s="2346"/>
      <c r="M47" s="2346"/>
      <c r="N47" s="2346"/>
      <c r="O47" s="2346"/>
      <c r="P47" s="2281"/>
      <c r="Q47" s="2282"/>
      <c r="R47" s="2282"/>
      <c r="S47" s="2282"/>
      <c r="T47" s="2282"/>
      <c r="U47" s="2282"/>
      <c r="V47" s="2283"/>
      <c r="W47" s="361"/>
      <c r="X47" s="359"/>
      <c r="Y47" s="359"/>
      <c r="Z47" s="359"/>
      <c r="AA47" s="359"/>
      <c r="AB47" s="359"/>
      <c r="AC47" s="358"/>
      <c r="AD47" s="361"/>
      <c r="AE47" s="359"/>
      <c r="AF47" s="359"/>
      <c r="AG47" s="359"/>
      <c r="AH47" s="359"/>
      <c r="AI47" s="359"/>
      <c r="AJ47" s="358"/>
      <c r="AK47" s="361"/>
      <c r="AL47" s="359"/>
      <c r="AM47" s="359"/>
      <c r="AN47" s="359"/>
      <c r="AO47" s="359"/>
      <c r="AP47" s="359"/>
      <c r="AQ47" s="358"/>
      <c r="AR47" s="360"/>
      <c r="AS47" s="359"/>
      <c r="AT47" s="359"/>
      <c r="AU47" s="359"/>
      <c r="AV47" s="359"/>
      <c r="AW47" s="359"/>
      <c r="AX47" s="358"/>
      <c r="AY47" s="2297">
        <f t="shared" si="0"/>
        <v>0</v>
      </c>
      <c r="AZ47" s="2347"/>
      <c r="BA47" s="2347"/>
      <c r="BB47" s="2351">
        <f t="shared" si="1"/>
        <v>0</v>
      </c>
      <c r="BC47" s="2351"/>
      <c r="BD47" s="2351"/>
      <c r="BE47" s="2324"/>
      <c r="BF47" s="2325"/>
      <c r="BG47" s="2326"/>
      <c r="BH47" s="2333"/>
      <c r="BI47" s="2334"/>
      <c r="BJ47" s="2335"/>
      <c r="BK47" s="2142"/>
      <c r="BL47" s="2143"/>
      <c r="BM47" s="2143"/>
      <c r="BN47" s="2317"/>
      <c r="BO47" s="390"/>
    </row>
    <row r="48" spans="2:96" ht="21" customHeight="1">
      <c r="B48" s="2258"/>
      <c r="C48" s="2258"/>
      <c r="D48" s="2348"/>
      <c r="E48" s="2346"/>
      <c r="F48" s="2346"/>
      <c r="G48" s="2346"/>
      <c r="H48" s="2346"/>
      <c r="I48" s="2346"/>
      <c r="J48" s="2346"/>
      <c r="K48" s="2346"/>
      <c r="L48" s="2346"/>
      <c r="M48" s="2346"/>
      <c r="N48" s="2346"/>
      <c r="O48" s="2346"/>
      <c r="P48" s="2281"/>
      <c r="Q48" s="2282"/>
      <c r="R48" s="2282"/>
      <c r="S48" s="2282"/>
      <c r="T48" s="2282"/>
      <c r="U48" s="2282"/>
      <c r="V48" s="2283"/>
      <c r="W48" s="361"/>
      <c r="X48" s="359"/>
      <c r="Y48" s="359"/>
      <c r="Z48" s="359"/>
      <c r="AA48" s="359"/>
      <c r="AB48" s="359"/>
      <c r="AC48" s="358"/>
      <c r="AD48" s="361"/>
      <c r="AE48" s="359"/>
      <c r="AF48" s="359"/>
      <c r="AG48" s="359"/>
      <c r="AH48" s="359"/>
      <c r="AI48" s="359"/>
      <c r="AJ48" s="358"/>
      <c r="AK48" s="361"/>
      <c r="AL48" s="359"/>
      <c r="AM48" s="359"/>
      <c r="AN48" s="359"/>
      <c r="AO48" s="359"/>
      <c r="AP48" s="359"/>
      <c r="AQ48" s="358"/>
      <c r="AR48" s="360"/>
      <c r="AS48" s="359"/>
      <c r="AT48" s="359"/>
      <c r="AU48" s="359"/>
      <c r="AV48" s="359"/>
      <c r="AW48" s="359"/>
      <c r="AX48" s="358"/>
      <c r="AY48" s="2297">
        <f t="shared" si="0"/>
        <v>0</v>
      </c>
      <c r="AZ48" s="2347"/>
      <c r="BA48" s="2347"/>
      <c r="BB48" s="2351">
        <f t="shared" si="1"/>
        <v>0</v>
      </c>
      <c r="BC48" s="2351"/>
      <c r="BD48" s="2351"/>
      <c r="BE48" s="2324"/>
      <c r="BF48" s="2325"/>
      <c r="BG48" s="2326"/>
      <c r="BH48" s="2333"/>
      <c r="BI48" s="2334"/>
      <c r="BJ48" s="2335"/>
      <c r="BK48" s="2142"/>
      <c r="BL48" s="2143"/>
      <c r="BM48" s="2143"/>
      <c r="BN48" s="2317"/>
      <c r="BO48" s="390"/>
    </row>
    <row r="49" spans="2:85" ht="21" customHeight="1">
      <c r="B49" s="2258"/>
      <c r="C49" s="2258"/>
      <c r="D49" s="2348"/>
      <c r="E49" s="2346"/>
      <c r="F49" s="2346"/>
      <c r="G49" s="2346"/>
      <c r="H49" s="2346"/>
      <c r="I49" s="2346"/>
      <c r="J49" s="2346"/>
      <c r="K49" s="2346"/>
      <c r="L49" s="2346"/>
      <c r="M49" s="2346"/>
      <c r="N49" s="2346"/>
      <c r="O49" s="2346"/>
      <c r="P49" s="2281"/>
      <c r="Q49" s="2282"/>
      <c r="R49" s="2282"/>
      <c r="S49" s="2282"/>
      <c r="T49" s="2282"/>
      <c r="U49" s="2282"/>
      <c r="V49" s="2283"/>
      <c r="W49" s="361"/>
      <c r="X49" s="359"/>
      <c r="Y49" s="359"/>
      <c r="Z49" s="359"/>
      <c r="AA49" s="359"/>
      <c r="AB49" s="359"/>
      <c r="AC49" s="358"/>
      <c r="AD49" s="361"/>
      <c r="AE49" s="359"/>
      <c r="AF49" s="359"/>
      <c r="AG49" s="359"/>
      <c r="AH49" s="359"/>
      <c r="AI49" s="359"/>
      <c r="AJ49" s="358"/>
      <c r="AK49" s="361"/>
      <c r="AL49" s="359"/>
      <c r="AM49" s="359"/>
      <c r="AN49" s="359"/>
      <c r="AO49" s="359"/>
      <c r="AP49" s="359"/>
      <c r="AQ49" s="358"/>
      <c r="AR49" s="360"/>
      <c r="AS49" s="359"/>
      <c r="AT49" s="359"/>
      <c r="AU49" s="359"/>
      <c r="AV49" s="359"/>
      <c r="AW49" s="359"/>
      <c r="AX49" s="358"/>
      <c r="AY49" s="2297">
        <f t="shared" si="0"/>
        <v>0</v>
      </c>
      <c r="AZ49" s="2347"/>
      <c r="BA49" s="2347"/>
      <c r="BB49" s="2351">
        <f t="shared" si="1"/>
        <v>0</v>
      </c>
      <c r="BC49" s="2351"/>
      <c r="BD49" s="2351"/>
      <c r="BE49" s="2324"/>
      <c r="BF49" s="2325"/>
      <c r="BG49" s="2326"/>
      <c r="BH49" s="2333"/>
      <c r="BI49" s="2334"/>
      <c r="BJ49" s="2335"/>
      <c r="BK49" s="2142"/>
      <c r="BL49" s="2143"/>
      <c r="BM49" s="2143"/>
      <c r="BN49" s="2317"/>
      <c r="BO49" s="390"/>
    </row>
    <row r="50" spans="2:85" ht="21" customHeight="1" thickBot="1">
      <c r="B50" s="2258"/>
      <c r="C50" s="2258"/>
      <c r="D50" s="2349"/>
      <c r="E50" s="2350"/>
      <c r="F50" s="2350"/>
      <c r="G50" s="2350"/>
      <c r="H50" s="2350"/>
      <c r="I50" s="2350"/>
      <c r="J50" s="2350"/>
      <c r="K50" s="2350"/>
      <c r="L50" s="2350"/>
      <c r="M50" s="2350"/>
      <c r="N50" s="2350"/>
      <c r="O50" s="2350"/>
      <c r="P50" s="2361"/>
      <c r="Q50" s="2362"/>
      <c r="R50" s="2362"/>
      <c r="S50" s="2362"/>
      <c r="T50" s="2362"/>
      <c r="U50" s="2362"/>
      <c r="V50" s="2363"/>
      <c r="W50" s="357"/>
      <c r="X50" s="355"/>
      <c r="Y50" s="355"/>
      <c r="Z50" s="355"/>
      <c r="AA50" s="355"/>
      <c r="AB50" s="355"/>
      <c r="AC50" s="354"/>
      <c r="AD50" s="357"/>
      <c r="AE50" s="355"/>
      <c r="AF50" s="355"/>
      <c r="AG50" s="355"/>
      <c r="AH50" s="355"/>
      <c r="AI50" s="355"/>
      <c r="AJ50" s="354"/>
      <c r="AK50" s="357"/>
      <c r="AL50" s="355"/>
      <c r="AM50" s="355"/>
      <c r="AN50" s="355"/>
      <c r="AO50" s="355"/>
      <c r="AP50" s="355"/>
      <c r="AQ50" s="354"/>
      <c r="AR50" s="356"/>
      <c r="AS50" s="355"/>
      <c r="AT50" s="355"/>
      <c r="AU50" s="355"/>
      <c r="AV50" s="355"/>
      <c r="AW50" s="355"/>
      <c r="AX50" s="354"/>
      <c r="AY50" s="2364">
        <f t="shared" si="0"/>
        <v>0</v>
      </c>
      <c r="AZ50" s="2365"/>
      <c r="BA50" s="2365"/>
      <c r="BB50" s="2366">
        <f t="shared" si="1"/>
        <v>0</v>
      </c>
      <c r="BC50" s="2366"/>
      <c r="BD50" s="2366"/>
      <c r="BE50" s="2327"/>
      <c r="BF50" s="2328"/>
      <c r="BG50" s="2329"/>
      <c r="BH50" s="2336"/>
      <c r="BI50" s="2337"/>
      <c r="BJ50" s="2338"/>
      <c r="BK50" s="2358"/>
      <c r="BL50" s="2359"/>
      <c r="BM50" s="2359"/>
      <c r="BN50" s="2360"/>
      <c r="BO50" s="390"/>
    </row>
    <row r="51" spans="2:85" ht="21" customHeight="1">
      <c r="B51" s="2258"/>
      <c r="C51" s="2396" t="s">
        <v>610</v>
      </c>
      <c r="D51" s="2307"/>
      <c r="E51" s="2344"/>
      <c r="F51" s="2344"/>
      <c r="G51" s="2344"/>
      <c r="H51" s="2344"/>
      <c r="I51" s="2344"/>
      <c r="J51" s="2344"/>
      <c r="K51" s="2344"/>
      <c r="L51" s="2344"/>
      <c r="M51" s="2344"/>
      <c r="N51" s="2344"/>
      <c r="O51" s="2344"/>
      <c r="P51" s="2309"/>
      <c r="Q51" s="2310"/>
      <c r="R51" s="2310"/>
      <c r="S51" s="2310"/>
      <c r="T51" s="2310"/>
      <c r="U51" s="2310"/>
      <c r="V51" s="2311"/>
      <c r="W51" s="365"/>
      <c r="X51" s="364"/>
      <c r="Y51" s="364"/>
      <c r="Z51" s="364"/>
      <c r="AA51" s="364"/>
      <c r="AB51" s="364"/>
      <c r="AC51" s="363"/>
      <c r="AD51" s="365"/>
      <c r="AE51" s="364"/>
      <c r="AF51" s="364"/>
      <c r="AG51" s="364"/>
      <c r="AH51" s="364"/>
      <c r="AI51" s="364"/>
      <c r="AJ51" s="363"/>
      <c r="AK51" s="365"/>
      <c r="AL51" s="364"/>
      <c r="AM51" s="364"/>
      <c r="AN51" s="364"/>
      <c r="AO51" s="364"/>
      <c r="AP51" s="364"/>
      <c r="AQ51" s="363"/>
      <c r="AR51" s="365"/>
      <c r="AS51" s="364"/>
      <c r="AT51" s="364"/>
      <c r="AU51" s="364"/>
      <c r="AV51" s="364"/>
      <c r="AW51" s="364"/>
      <c r="AX51" s="363"/>
      <c r="AY51" s="2367">
        <f t="shared" si="0"/>
        <v>0</v>
      </c>
      <c r="AZ51" s="2368"/>
      <c r="BA51" s="2368"/>
      <c r="BB51" s="2369">
        <f t="shared" si="1"/>
        <v>0</v>
      </c>
      <c r="BC51" s="2369"/>
      <c r="BD51" s="2369"/>
      <c r="BE51" s="2324" t="e">
        <f>ROUNDDOWN(SUM(BB51:BD57)/AY60,1)</f>
        <v>#DIV/0!</v>
      </c>
      <c r="BF51" s="2325"/>
      <c r="BG51" s="2326"/>
      <c r="BH51" s="2382">
        <f>ROUNDDOWN(SUM(BB51:BD57)/40,1)</f>
        <v>0</v>
      </c>
      <c r="BI51" s="2383"/>
      <c r="BJ51" s="2384"/>
      <c r="BK51" s="2353"/>
      <c r="BL51" s="2354"/>
      <c r="BM51" s="2354"/>
      <c r="BN51" s="2355"/>
      <c r="BO51" s="390"/>
    </row>
    <row r="52" spans="2:85" ht="21" customHeight="1">
      <c r="B52" s="2258"/>
      <c r="C52" s="2397"/>
      <c r="D52" s="2315"/>
      <c r="E52" s="2346"/>
      <c r="F52" s="2346"/>
      <c r="G52" s="2346"/>
      <c r="H52" s="2346"/>
      <c r="I52" s="2346"/>
      <c r="J52" s="2346"/>
      <c r="K52" s="2346"/>
      <c r="L52" s="2346"/>
      <c r="M52" s="2346"/>
      <c r="N52" s="2346"/>
      <c r="O52" s="2346"/>
      <c r="P52" s="2281"/>
      <c r="Q52" s="2282"/>
      <c r="R52" s="2282"/>
      <c r="S52" s="2282"/>
      <c r="T52" s="2282"/>
      <c r="U52" s="2282"/>
      <c r="V52" s="2283"/>
      <c r="W52" s="361"/>
      <c r="X52" s="359"/>
      <c r="Y52" s="359"/>
      <c r="Z52" s="359"/>
      <c r="AA52" s="359"/>
      <c r="AB52" s="359"/>
      <c r="AC52" s="358"/>
      <c r="AD52" s="361"/>
      <c r="AE52" s="359"/>
      <c r="AF52" s="359"/>
      <c r="AG52" s="359"/>
      <c r="AH52" s="359"/>
      <c r="AI52" s="359"/>
      <c r="AJ52" s="358"/>
      <c r="AK52" s="361"/>
      <c r="AL52" s="359"/>
      <c r="AM52" s="359"/>
      <c r="AN52" s="359"/>
      <c r="AO52" s="359"/>
      <c r="AP52" s="359"/>
      <c r="AQ52" s="358"/>
      <c r="AR52" s="361"/>
      <c r="AS52" s="359"/>
      <c r="AT52" s="359"/>
      <c r="AU52" s="359"/>
      <c r="AV52" s="359"/>
      <c r="AW52" s="359"/>
      <c r="AX52" s="358"/>
      <c r="AY52" s="2297">
        <f t="shared" si="0"/>
        <v>0</v>
      </c>
      <c r="AZ52" s="2347"/>
      <c r="BA52" s="2347"/>
      <c r="BB52" s="2351">
        <f t="shared" si="1"/>
        <v>0</v>
      </c>
      <c r="BC52" s="2351"/>
      <c r="BD52" s="2351"/>
      <c r="BE52" s="2324"/>
      <c r="BF52" s="2325"/>
      <c r="BG52" s="2326"/>
      <c r="BH52" s="2382"/>
      <c r="BI52" s="2383"/>
      <c r="BJ52" s="2384"/>
      <c r="BK52" s="2356"/>
      <c r="BL52" s="2356"/>
      <c r="BM52" s="2356"/>
      <c r="BN52" s="2357"/>
      <c r="BO52" s="390"/>
    </row>
    <row r="53" spans="2:85" ht="21" customHeight="1">
      <c r="B53" s="2258"/>
      <c r="C53" s="2397"/>
      <c r="D53" s="2315"/>
      <c r="E53" s="2346"/>
      <c r="F53" s="2346"/>
      <c r="G53" s="2346"/>
      <c r="H53" s="2346"/>
      <c r="I53" s="2346"/>
      <c r="J53" s="2346"/>
      <c r="K53" s="2346"/>
      <c r="L53" s="2346"/>
      <c r="M53" s="2346"/>
      <c r="N53" s="2346"/>
      <c r="O53" s="2346"/>
      <c r="P53" s="2281"/>
      <c r="Q53" s="2282"/>
      <c r="R53" s="2282"/>
      <c r="S53" s="2282"/>
      <c r="T53" s="2282"/>
      <c r="U53" s="2282"/>
      <c r="V53" s="2283"/>
      <c r="W53" s="361"/>
      <c r="X53" s="359"/>
      <c r="Y53" s="359"/>
      <c r="Z53" s="359"/>
      <c r="AA53" s="359"/>
      <c r="AB53" s="359"/>
      <c r="AC53" s="358"/>
      <c r="AD53" s="361"/>
      <c r="AE53" s="359"/>
      <c r="AF53" s="359"/>
      <c r="AG53" s="359"/>
      <c r="AH53" s="359"/>
      <c r="AI53" s="359"/>
      <c r="AJ53" s="358"/>
      <c r="AK53" s="361"/>
      <c r="AL53" s="359"/>
      <c r="AM53" s="359"/>
      <c r="AN53" s="359"/>
      <c r="AO53" s="359"/>
      <c r="AP53" s="359"/>
      <c r="AQ53" s="358"/>
      <c r="AR53" s="361"/>
      <c r="AS53" s="359"/>
      <c r="AT53" s="359"/>
      <c r="AU53" s="359"/>
      <c r="AV53" s="359"/>
      <c r="AW53" s="359"/>
      <c r="AX53" s="358"/>
      <c r="AY53" s="2297">
        <f t="shared" si="0"/>
        <v>0</v>
      </c>
      <c r="AZ53" s="2347"/>
      <c r="BA53" s="2347"/>
      <c r="BB53" s="2351">
        <f t="shared" si="1"/>
        <v>0</v>
      </c>
      <c r="BC53" s="2351"/>
      <c r="BD53" s="2351"/>
      <c r="BE53" s="2324"/>
      <c r="BF53" s="2325"/>
      <c r="BG53" s="2326"/>
      <c r="BH53" s="2382"/>
      <c r="BI53" s="2383"/>
      <c r="BJ53" s="2384"/>
      <c r="BK53" s="2356"/>
      <c r="BL53" s="2356"/>
      <c r="BM53" s="2356"/>
      <c r="BN53" s="2357"/>
      <c r="BO53" s="390"/>
    </row>
    <row r="54" spans="2:85" ht="21" customHeight="1">
      <c r="B54" s="2258"/>
      <c r="C54" s="2397"/>
      <c r="D54" s="2315"/>
      <c r="E54" s="2346"/>
      <c r="F54" s="2346"/>
      <c r="G54" s="2346"/>
      <c r="H54" s="2346"/>
      <c r="I54" s="2346"/>
      <c r="J54" s="2346"/>
      <c r="K54" s="2346"/>
      <c r="L54" s="2346"/>
      <c r="M54" s="2346"/>
      <c r="N54" s="2346"/>
      <c r="O54" s="2346"/>
      <c r="P54" s="2281"/>
      <c r="Q54" s="2282"/>
      <c r="R54" s="2282"/>
      <c r="S54" s="2282"/>
      <c r="T54" s="2282"/>
      <c r="U54" s="2282"/>
      <c r="V54" s="2283"/>
      <c r="W54" s="361"/>
      <c r="X54" s="359"/>
      <c r="Y54" s="359"/>
      <c r="Z54" s="359"/>
      <c r="AA54" s="359"/>
      <c r="AB54" s="359"/>
      <c r="AC54" s="358"/>
      <c r="AD54" s="361"/>
      <c r="AE54" s="359"/>
      <c r="AF54" s="359"/>
      <c r="AG54" s="359"/>
      <c r="AH54" s="359"/>
      <c r="AI54" s="359"/>
      <c r="AJ54" s="358"/>
      <c r="AK54" s="361"/>
      <c r="AL54" s="359"/>
      <c r="AM54" s="359"/>
      <c r="AN54" s="359"/>
      <c r="AO54" s="359"/>
      <c r="AP54" s="359"/>
      <c r="AQ54" s="358"/>
      <c r="AR54" s="361"/>
      <c r="AS54" s="359"/>
      <c r="AT54" s="359"/>
      <c r="AU54" s="359"/>
      <c r="AV54" s="359"/>
      <c r="AW54" s="359"/>
      <c r="AX54" s="358"/>
      <c r="AY54" s="2297">
        <f t="shared" si="0"/>
        <v>0</v>
      </c>
      <c r="AZ54" s="2347"/>
      <c r="BA54" s="2347"/>
      <c r="BB54" s="2351">
        <f t="shared" si="1"/>
        <v>0</v>
      </c>
      <c r="BC54" s="2351"/>
      <c r="BD54" s="2351"/>
      <c r="BE54" s="2324"/>
      <c r="BF54" s="2325"/>
      <c r="BG54" s="2326"/>
      <c r="BH54" s="2382"/>
      <c r="BI54" s="2383"/>
      <c r="BJ54" s="2384"/>
      <c r="BK54" s="2356"/>
      <c r="BL54" s="2356"/>
      <c r="BM54" s="2356"/>
      <c r="BN54" s="2357"/>
    </row>
    <row r="55" spans="2:85" ht="21" customHeight="1">
      <c r="B55" s="2258"/>
      <c r="C55" s="2397"/>
      <c r="D55" s="2315"/>
      <c r="E55" s="2346"/>
      <c r="F55" s="2346"/>
      <c r="G55" s="2346"/>
      <c r="H55" s="2346"/>
      <c r="I55" s="2346"/>
      <c r="J55" s="2346"/>
      <c r="K55" s="2346"/>
      <c r="L55" s="2346"/>
      <c r="M55" s="2346"/>
      <c r="N55" s="2346"/>
      <c r="O55" s="2346"/>
      <c r="P55" s="2281"/>
      <c r="Q55" s="2282"/>
      <c r="R55" s="2282"/>
      <c r="S55" s="2282"/>
      <c r="T55" s="2282"/>
      <c r="U55" s="2282"/>
      <c r="V55" s="2283"/>
      <c r="W55" s="361"/>
      <c r="X55" s="359"/>
      <c r="Y55" s="359"/>
      <c r="Z55" s="359"/>
      <c r="AA55" s="359"/>
      <c r="AB55" s="359"/>
      <c r="AC55" s="358"/>
      <c r="AD55" s="361"/>
      <c r="AE55" s="359"/>
      <c r="AF55" s="359"/>
      <c r="AG55" s="359"/>
      <c r="AH55" s="359"/>
      <c r="AI55" s="359"/>
      <c r="AJ55" s="358"/>
      <c r="AK55" s="361"/>
      <c r="AL55" s="359"/>
      <c r="AM55" s="359"/>
      <c r="AN55" s="359"/>
      <c r="AO55" s="359"/>
      <c r="AP55" s="359"/>
      <c r="AQ55" s="358"/>
      <c r="AR55" s="361"/>
      <c r="AS55" s="359"/>
      <c r="AT55" s="359"/>
      <c r="AU55" s="359"/>
      <c r="AV55" s="359"/>
      <c r="AW55" s="359"/>
      <c r="AX55" s="358"/>
      <c r="AY55" s="2297">
        <f t="shared" si="0"/>
        <v>0</v>
      </c>
      <c r="AZ55" s="2347"/>
      <c r="BA55" s="2347"/>
      <c r="BB55" s="2351">
        <f t="shared" si="1"/>
        <v>0</v>
      </c>
      <c r="BC55" s="2351"/>
      <c r="BD55" s="2351"/>
      <c r="BE55" s="2324"/>
      <c r="BF55" s="2325"/>
      <c r="BG55" s="2326"/>
      <c r="BH55" s="2382"/>
      <c r="BI55" s="2383"/>
      <c r="BJ55" s="2384"/>
      <c r="BK55" s="2356"/>
      <c r="BL55" s="2356"/>
      <c r="BM55" s="2356"/>
      <c r="BN55" s="2357"/>
      <c r="CE55" s="344"/>
      <c r="CF55" s="344"/>
      <c r="CG55" s="344"/>
    </row>
    <row r="56" spans="2:85" ht="21" customHeight="1">
      <c r="B56" s="2258"/>
      <c r="C56" s="2397"/>
      <c r="D56" s="2315"/>
      <c r="E56" s="2346"/>
      <c r="F56" s="2346"/>
      <c r="G56" s="2346"/>
      <c r="H56" s="2346"/>
      <c r="I56" s="2346"/>
      <c r="J56" s="2346"/>
      <c r="K56" s="2346"/>
      <c r="L56" s="2346"/>
      <c r="M56" s="2346"/>
      <c r="N56" s="2346"/>
      <c r="O56" s="2346"/>
      <c r="P56" s="2281"/>
      <c r="Q56" s="2282"/>
      <c r="R56" s="2282"/>
      <c r="S56" s="2282"/>
      <c r="T56" s="2282"/>
      <c r="U56" s="2282"/>
      <c r="V56" s="2283"/>
      <c r="W56" s="361"/>
      <c r="X56" s="359"/>
      <c r="Y56" s="359"/>
      <c r="Z56" s="359"/>
      <c r="AA56" s="359"/>
      <c r="AB56" s="359"/>
      <c r="AC56" s="358"/>
      <c r="AD56" s="361"/>
      <c r="AE56" s="359"/>
      <c r="AF56" s="359"/>
      <c r="AG56" s="359"/>
      <c r="AH56" s="359"/>
      <c r="AI56" s="359"/>
      <c r="AJ56" s="358"/>
      <c r="AK56" s="361"/>
      <c r="AL56" s="359"/>
      <c r="AM56" s="359"/>
      <c r="AN56" s="359"/>
      <c r="AO56" s="359"/>
      <c r="AP56" s="359"/>
      <c r="AQ56" s="358"/>
      <c r="AR56" s="361"/>
      <c r="AS56" s="359"/>
      <c r="AT56" s="359"/>
      <c r="AU56" s="359"/>
      <c r="AV56" s="359"/>
      <c r="AW56" s="359"/>
      <c r="AX56" s="358"/>
      <c r="AY56" s="2297">
        <f t="shared" si="0"/>
        <v>0</v>
      </c>
      <c r="AZ56" s="2347"/>
      <c r="BA56" s="2347"/>
      <c r="BB56" s="2351">
        <f t="shared" si="1"/>
        <v>0</v>
      </c>
      <c r="BC56" s="2351"/>
      <c r="BD56" s="2351"/>
      <c r="BE56" s="2324"/>
      <c r="BF56" s="2325"/>
      <c r="BG56" s="2326"/>
      <c r="BH56" s="2382"/>
      <c r="BI56" s="2383"/>
      <c r="BJ56" s="2384"/>
      <c r="BK56" s="2356"/>
      <c r="BL56" s="2356"/>
      <c r="BM56" s="2356"/>
      <c r="BN56" s="2357"/>
      <c r="CE56" s="344"/>
      <c r="CF56" s="344"/>
      <c r="CG56" s="344"/>
    </row>
    <row r="57" spans="2:85" ht="21" customHeight="1" thickBot="1">
      <c r="B57" s="2258"/>
      <c r="C57" s="2398"/>
      <c r="D57" s="2388"/>
      <c r="E57" s="2389"/>
      <c r="F57" s="2389"/>
      <c r="G57" s="2389"/>
      <c r="H57" s="2389"/>
      <c r="I57" s="2389"/>
      <c r="J57" s="2390"/>
      <c r="K57" s="2390"/>
      <c r="L57" s="2390"/>
      <c r="M57" s="2390"/>
      <c r="N57" s="2390"/>
      <c r="O57" s="2390"/>
      <c r="P57" s="2391"/>
      <c r="Q57" s="2392"/>
      <c r="R57" s="2392"/>
      <c r="S57" s="2392"/>
      <c r="T57" s="2392"/>
      <c r="U57" s="2392"/>
      <c r="V57" s="2393"/>
      <c r="W57" s="357"/>
      <c r="X57" s="355"/>
      <c r="Y57" s="355"/>
      <c r="Z57" s="355"/>
      <c r="AA57" s="355"/>
      <c r="AB57" s="355"/>
      <c r="AC57" s="354"/>
      <c r="AD57" s="357"/>
      <c r="AE57" s="355"/>
      <c r="AF57" s="355"/>
      <c r="AG57" s="355"/>
      <c r="AH57" s="355"/>
      <c r="AI57" s="355"/>
      <c r="AJ57" s="354"/>
      <c r="AK57" s="357"/>
      <c r="AL57" s="355"/>
      <c r="AM57" s="355"/>
      <c r="AN57" s="355"/>
      <c r="AO57" s="355"/>
      <c r="AP57" s="355"/>
      <c r="AQ57" s="354"/>
      <c r="AR57" s="357"/>
      <c r="AS57" s="355"/>
      <c r="AT57" s="355"/>
      <c r="AU57" s="355"/>
      <c r="AV57" s="355"/>
      <c r="AW57" s="355"/>
      <c r="AX57" s="354"/>
      <c r="AY57" s="2285">
        <f t="shared" si="0"/>
        <v>0</v>
      </c>
      <c r="AZ57" s="2394"/>
      <c r="BA57" s="2394"/>
      <c r="BB57" s="2395">
        <f t="shared" si="1"/>
        <v>0</v>
      </c>
      <c r="BC57" s="2395"/>
      <c r="BD57" s="2395"/>
      <c r="BE57" s="2324"/>
      <c r="BF57" s="2325"/>
      <c r="BG57" s="2326"/>
      <c r="BH57" s="2382"/>
      <c r="BI57" s="2383"/>
      <c r="BJ57" s="2384"/>
      <c r="BK57" s="2399"/>
      <c r="BL57" s="2399"/>
      <c r="BM57" s="2399"/>
      <c r="BN57" s="2400"/>
    </row>
    <row r="58" spans="2:85" ht="21" customHeight="1" thickBot="1">
      <c r="B58" s="2258"/>
      <c r="C58" s="2370" t="s">
        <v>630</v>
      </c>
      <c r="D58" s="2371"/>
      <c r="E58" s="2371"/>
      <c r="F58" s="2371"/>
      <c r="G58" s="2371"/>
      <c r="H58" s="2371"/>
      <c r="I58" s="2371"/>
      <c r="J58" s="2371"/>
      <c r="K58" s="2371"/>
      <c r="L58" s="2371"/>
      <c r="M58" s="2371"/>
      <c r="N58" s="2371"/>
      <c r="O58" s="2371"/>
      <c r="P58" s="2371"/>
      <c r="Q58" s="2371"/>
      <c r="R58" s="2371"/>
      <c r="S58" s="2371"/>
      <c r="T58" s="2371"/>
      <c r="U58" s="2371"/>
      <c r="V58" s="2372"/>
      <c r="W58" s="353">
        <f t="shared" ref="W58:AX58" si="2">SUM(W43:W57)</f>
        <v>0</v>
      </c>
      <c r="X58" s="352">
        <f t="shared" si="2"/>
        <v>0</v>
      </c>
      <c r="Y58" s="352">
        <f t="shared" si="2"/>
        <v>0</v>
      </c>
      <c r="Z58" s="352">
        <f t="shared" si="2"/>
        <v>0</v>
      </c>
      <c r="AA58" s="352">
        <f t="shared" si="2"/>
        <v>0</v>
      </c>
      <c r="AB58" s="352">
        <f t="shared" si="2"/>
        <v>0</v>
      </c>
      <c r="AC58" s="351">
        <f t="shared" si="2"/>
        <v>0</v>
      </c>
      <c r="AD58" s="353">
        <f t="shared" si="2"/>
        <v>0</v>
      </c>
      <c r="AE58" s="352">
        <f t="shared" si="2"/>
        <v>0</v>
      </c>
      <c r="AF58" s="352">
        <f t="shared" si="2"/>
        <v>0</v>
      </c>
      <c r="AG58" s="352">
        <f t="shared" si="2"/>
        <v>0</v>
      </c>
      <c r="AH58" s="352">
        <f t="shared" si="2"/>
        <v>0</v>
      </c>
      <c r="AI58" s="352">
        <f t="shared" si="2"/>
        <v>0</v>
      </c>
      <c r="AJ58" s="351">
        <f t="shared" si="2"/>
        <v>0</v>
      </c>
      <c r="AK58" s="353">
        <f t="shared" si="2"/>
        <v>0</v>
      </c>
      <c r="AL58" s="352">
        <f t="shared" si="2"/>
        <v>0</v>
      </c>
      <c r="AM58" s="352">
        <f t="shared" si="2"/>
        <v>0</v>
      </c>
      <c r="AN58" s="352">
        <f t="shared" si="2"/>
        <v>0</v>
      </c>
      <c r="AO58" s="352">
        <f t="shared" si="2"/>
        <v>0</v>
      </c>
      <c r="AP58" s="352">
        <f t="shared" si="2"/>
        <v>0</v>
      </c>
      <c r="AQ58" s="351">
        <f t="shared" si="2"/>
        <v>0</v>
      </c>
      <c r="AR58" s="353">
        <f t="shared" si="2"/>
        <v>0</v>
      </c>
      <c r="AS58" s="352">
        <f t="shared" si="2"/>
        <v>0</v>
      </c>
      <c r="AT58" s="352">
        <f t="shared" si="2"/>
        <v>0</v>
      </c>
      <c r="AU58" s="352">
        <f t="shared" si="2"/>
        <v>0</v>
      </c>
      <c r="AV58" s="352">
        <f t="shared" si="2"/>
        <v>0</v>
      </c>
      <c r="AW58" s="352">
        <f t="shared" si="2"/>
        <v>0</v>
      </c>
      <c r="AX58" s="351">
        <f t="shared" si="2"/>
        <v>0</v>
      </c>
      <c r="AY58" s="2290">
        <f>SUM(AY37:BA53)</f>
        <v>0</v>
      </c>
      <c r="AZ58" s="2373"/>
      <c r="BA58" s="2373"/>
      <c r="BB58" s="2374">
        <f>SUM($BB$43:$BD$57)</f>
        <v>0</v>
      </c>
      <c r="BC58" s="2374"/>
      <c r="BD58" s="2374"/>
      <c r="BE58" s="2385" t="e">
        <f>SUM(BE43:BG57)</f>
        <v>#DIV/0!</v>
      </c>
      <c r="BF58" s="2385"/>
      <c r="BG58" s="2385"/>
      <c r="BH58" s="2386">
        <f>SUM(BH43:BJ57)</f>
        <v>0</v>
      </c>
      <c r="BI58" s="2387"/>
      <c r="BJ58" s="2387"/>
      <c r="BK58" s="2380"/>
      <c r="BL58" s="2380"/>
      <c r="BM58" s="2380"/>
      <c r="BN58" s="2381"/>
    </row>
    <row r="59" spans="2:85" ht="21" customHeight="1" thickBot="1">
      <c r="B59" s="2259"/>
      <c r="C59" s="2370" t="s">
        <v>647</v>
      </c>
      <c r="D59" s="2371"/>
      <c r="E59" s="2371"/>
      <c r="F59" s="2371"/>
      <c r="G59" s="2371"/>
      <c r="H59" s="2371"/>
      <c r="I59" s="2371"/>
      <c r="J59" s="2371"/>
      <c r="K59" s="2371"/>
      <c r="L59" s="2371"/>
      <c r="M59" s="2371"/>
      <c r="N59" s="2371"/>
      <c r="O59" s="2371"/>
      <c r="P59" s="2371"/>
      <c r="Q59" s="2371"/>
      <c r="R59" s="2371"/>
      <c r="S59" s="2371"/>
      <c r="T59" s="2371"/>
      <c r="U59" s="2371"/>
      <c r="V59" s="2372"/>
      <c r="W59" s="389">
        <f t="shared" ref="W59:AM59" si="3">SUM(W37:W54)</f>
        <v>0</v>
      </c>
      <c r="X59" s="388">
        <f t="shared" si="3"/>
        <v>0</v>
      </c>
      <c r="Y59" s="388">
        <f t="shared" si="3"/>
        <v>0</v>
      </c>
      <c r="Z59" s="388">
        <f t="shared" si="3"/>
        <v>0</v>
      </c>
      <c r="AA59" s="388">
        <f t="shared" si="3"/>
        <v>0</v>
      </c>
      <c r="AB59" s="388">
        <f t="shared" si="3"/>
        <v>0</v>
      </c>
      <c r="AC59" s="387">
        <f t="shared" si="3"/>
        <v>0</v>
      </c>
      <c r="AD59" s="389">
        <f t="shared" si="3"/>
        <v>0</v>
      </c>
      <c r="AE59" s="388">
        <f t="shared" si="3"/>
        <v>0</v>
      </c>
      <c r="AF59" s="388">
        <f t="shared" si="3"/>
        <v>0</v>
      </c>
      <c r="AG59" s="388">
        <f t="shared" si="3"/>
        <v>0</v>
      </c>
      <c r="AH59" s="388">
        <f t="shared" si="3"/>
        <v>0</v>
      </c>
      <c r="AI59" s="388">
        <f t="shared" si="3"/>
        <v>0</v>
      </c>
      <c r="AJ59" s="387">
        <f t="shared" si="3"/>
        <v>0</v>
      </c>
      <c r="AK59" s="389">
        <f t="shared" si="3"/>
        <v>0</v>
      </c>
      <c r="AL59" s="388">
        <f t="shared" si="3"/>
        <v>0</v>
      </c>
      <c r="AM59" s="388">
        <f t="shared" si="3"/>
        <v>0</v>
      </c>
      <c r="AN59" s="388">
        <f>SUM(AN37:AN55)</f>
        <v>0</v>
      </c>
      <c r="AO59" s="388">
        <f t="shared" ref="AO59:AX59" si="4">SUM(AO37:AO54)</f>
        <v>0</v>
      </c>
      <c r="AP59" s="388">
        <f t="shared" si="4"/>
        <v>0</v>
      </c>
      <c r="AQ59" s="387">
        <f t="shared" si="4"/>
        <v>0</v>
      </c>
      <c r="AR59" s="389">
        <f t="shared" si="4"/>
        <v>0</v>
      </c>
      <c r="AS59" s="388">
        <f t="shared" si="4"/>
        <v>0</v>
      </c>
      <c r="AT59" s="388">
        <f t="shared" si="4"/>
        <v>0</v>
      </c>
      <c r="AU59" s="388">
        <f t="shared" si="4"/>
        <v>0</v>
      </c>
      <c r="AV59" s="388">
        <f t="shared" si="4"/>
        <v>0</v>
      </c>
      <c r="AW59" s="388">
        <f t="shared" si="4"/>
        <v>0</v>
      </c>
      <c r="AX59" s="387">
        <f t="shared" si="4"/>
        <v>0</v>
      </c>
      <c r="AY59" s="2290">
        <f>SUM(AY38:BA54)</f>
        <v>0</v>
      </c>
      <c r="AZ59" s="2373"/>
      <c r="BA59" s="2373"/>
      <c r="BB59" s="2374">
        <f>SUM($BB$37:$BD$57)</f>
        <v>0</v>
      </c>
      <c r="BC59" s="2374"/>
      <c r="BD59" s="2374"/>
      <c r="BE59" s="2375"/>
      <c r="BF59" s="2376"/>
      <c r="BG59" s="2377"/>
      <c r="BH59" s="2378"/>
      <c r="BI59" s="2379"/>
      <c r="BJ59" s="2379"/>
      <c r="BK59" s="2380"/>
      <c r="BL59" s="2380"/>
      <c r="BM59" s="2380"/>
      <c r="BN59" s="2381"/>
    </row>
    <row r="60" spans="2:85" ht="21" customHeight="1" thickBot="1">
      <c r="B60" s="350" t="s">
        <v>629</v>
      </c>
      <c r="C60" s="349"/>
      <c r="D60" s="348"/>
      <c r="E60" s="347"/>
      <c r="F60" s="347"/>
      <c r="G60" s="347"/>
      <c r="H60" s="347"/>
      <c r="I60" s="347"/>
      <c r="J60" s="347"/>
      <c r="K60" s="347"/>
      <c r="L60" s="347"/>
      <c r="M60" s="347"/>
      <c r="N60" s="347"/>
      <c r="O60" s="347"/>
      <c r="P60" s="347"/>
      <c r="Q60" s="347"/>
      <c r="R60" s="347"/>
      <c r="S60" s="347"/>
      <c r="T60" s="347"/>
      <c r="U60" s="347"/>
      <c r="V60" s="347"/>
      <c r="W60" s="346"/>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5"/>
      <c r="AY60" s="2403"/>
      <c r="AZ60" s="2264"/>
      <c r="BA60" s="2264"/>
      <c r="BB60" s="2264"/>
      <c r="BC60" s="2264"/>
      <c r="BD60" s="2264"/>
      <c r="BE60" s="2264"/>
      <c r="BF60" s="2264"/>
      <c r="BG60" s="2264"/>
      <c r="BH60" s="2264"/>
      <c r="BI60" s="2264"/>
      <c r="BJ60" s="2264"/>
      <c r="BK60" s="2264"/>
      <c r="BL60" s="2264"/>
      <c r="BM60" s="2264"/>
      <c r="BN60" s="2265"/>
    </row>
    <row r="61" spans="2:85" ht="21" customHeight="1">
      <c r="G61" s="343"/>
    </row>
    <row r="62" spans="2:85" ht="21" customHeight="1" thickBot="1">
      <c r="B62" s="386" t="s">
        <v>646</v>
      </c>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5"/>
      <c r="BB62" s="384"/>
      <c r="BC62" s="385"/>
      <c r="BD62" s="385"/>
      <c r="BE62" s="384"/>
      <c r="BF62" s="385"/>
      <c r="BG62" s="384"/>
      <c r="BH62" s="384"/>
      <c r="BI62" s="384"/>
      <c r="BJ62" s="384"/>
      <c r="BK62" s="384"/>
      <c r="BL62" s="384"/>
      <c r="BM62" s="384"/>
      <c r="BN62" s="384"/>
    </row>
    <row r="63" spans="2:85" ht="21" customHeight="1" thickBot="1">
      <c r="B63" s="2236"/>
      <c r="C63" s="383"/>
      <c r="D63" s="2238" t="s">
        <v>48</v>
      </c>
      <c r="E63" s="2238"/>
      <c r="F63" s="2238"/>
      <c r="G63" s="2238"/>
      <c r="H63" s="2238"/>
      <c r="I63" s="2239"/>
      <c r="J63" s="2241" t="s">
        <v>645</v>
      </c>
      <c r="K63" s="2242"/>
      <c r="L63" s="2242"/>
      <c r="M63" s="2242"/>
      <c r="N63" s="2242"/>
      <c r="O63" s="2243"/>
      <c r="P63" s="2247" t="s">
        <v>50</v>
      </c>
      <c r="Q63" s="2238"/>
      <c r="R63" s="2238"/>
      <c r="S63" s="2238"/>
      <c r="T63" s="2238"/>
      <c r="U63" s="2238"/>
      <c r="V63" s="2248"/>
      <c r="W63" s="2252" t="s">
        <v>369</v>
      </c>
      <c r="X63" s="2253"/>
      <c r="Y63" s="2253"/>
      <c r="Z63" s="2253"/>
      <c r="AA63" s="2253"/>
      <c r="AB63" s="2253"/>
      <c r="AC63" s="2254"/>
      <c r="AD63" s="2252" t="s">
        <v>370</v>
      </c>
      <c r="AE63" s="2253"/>
      <c r="AF63" s="2253"/>
      <c r="AG63" s="2253"/>
      <c r="AH63" s="2253"/>
      <c r="AI63" s="2253"/>
      <c r="AJ63" s="2254"/>
      <c r="AK63" s="2252" t="s">
        <v>219</v>
      </c>
      <c r="AL63" s="2253"/>
      <c r="AM63" s="2253"/>
      <c r="AN63" s="2253"/>
      <c r="AO63" s="2253"/>
      <c r="AP63" s="2253"/>
      <c r="AQ63" s="2254"/>
      <c r="AR63" s="2236" t="s">
        <v>305</v>
      </c>
      <c r="AS63" s="2238"/>
      <c r="AT63" s="2238"/>
      <c r="AU63" s="2238"/>
      <c r="AV63" s="2238"/>
      <c r="AW63" s="2238"/>
      <c r="AX63" s="2238"/>
      <c r="AY63" s="2404" t="s">
        <v>644</v>
      </c>
      <c r="AZ63" s="2405"/>
      <c r="BA63" s="2405"/>
      <c r="BB63" s="2405" t="s">
        <v>124</v>
      </c>
      <c r="BC63" s="2405"/>
      <c r="BD63" s="2405"/>
      <c r="BE63" s="2405" t="s">
        <v>643</v>
      </c>
      <c r="BF63" s="2405"/>
      <c r="BG63" s="2405"/>
      <c r="BH63" s="2405"/>
      <c r="BI63" s="2405"/>
      <c r="BJ63" s="2405"/>
      <c r="BK63" s="2253" t="s">
        <v>642</v>
      </c>
      <c r="BL63" s="2253"/>
      <c r="BM63" s="2253"/>
      <c r="BN63" s="2254"/>
    </row>
    <row r="64" spans="2:85" ht="21" customHeight="1" thickBot="1">
      <c r="B64" s="2237"/>
      <c r="C64" s="381"/>
      <c r="D64" s="2145"/>
      <c r="E64" s="2145"/>
      <c r="F64" s="2145"/>
      <c r="G64" s="2145"/>
      <c r="H64" s="2145"/>
      <c r="I64" s="2240"/>
      <c r="J64" s="2244"/>
      <c r="K64" s="2245"/>
      <c r="L64" s="2245"/>
      <c r="M64" s="2245"/>
      <c r="N64" s="2245"/>
      <c r="O64" s="2246"/>
      <c r="P64" s="2255"/>
      <c r="Q64" s="2145"/>
      <c r="R64" s="2145"/>
      <c r="S64" s="2145"/>
      <c r="T64" s="2145"/>
      <c r="U64" s="2145"/>
      <c r="V64" s="2256"/>
      <c r="W64" s="376" t="s">
        <v>641</v>
      </c>
      <c r="X64" s="375" t="s">
        <v>640</v>
      </c>
      <c r="Y64" s="375" t="s">
        <v>639</v>
      </c>
      <c r="Z64" s="375" t="s">
        <v>638</v>
      </c>
      <c r="AA64" s="375" t="s">
        <v>637</v>
      </c>
      <c r="AB64" s="375" t="s">
        <v>636</v>
      </c>
      <c r="AC64" s="374" t="s">
        <v>0</v>
      </c>
      <c r="AD64" s="376" t="s">
        <v>641</v>
      </c>
      <c r="AE64" s="375" t="s">
        <v>640</v>
      </c>
      <c r="AF64" s="375" t="s">
        <v>639</v>
      </c>
      <c r="AG64" s="375" t="s">
        <v>638</v>
      </c>
      <c r="AH64" s="375" t="s">
        <v>637</v>
      </c>
      <c r="AI64" s="375" t="s">
        <v>636</v>
      </c>
      <c r="AJ64" s="374" t="s">
        <v>0</v>
      </c>
      <c r="AK64" s="376" t="s">
        <v>641</v>
      </c>
      <c r="AL64" s="375" t="s">
        <v>640</v>
      </c>
      <c r="AM64" s="375" t="s">
        <v>639</v>
      </c>
      <c r="AN64" s="375" t="s">
        <v>638</v>
      </c>
      <c r="AO64" s="375" t="s">
        <v>637</v>
      </c>
      <c r="AP64" s="375" t="s">
        <v>636</v>
      </c>
      <c r="AQ64" s="374" t="s">
        <v>0</v>
      </c>
      <c r="AR64" s="373" t="s">
        <v>641</v>
      </c>
      <c r="AS64" s="372" t="s">
        <v>640</v>
      </c>
      <c r="AT64" s="372" t="s">
        <v>639</v>
      </c>
      <c r="AU64" s="372" t="s">
        <v>638</v>
      </c>
      <c r="AV64" s="372" t="s">
        <v>637</v>
      </c>
      <c r="AW64" s="372" t="s">
        <v>636</v>
      </c>
      <c r="AX64" s="371" t="s">
        <v>0</v>
      </c>
      <c r="AY64" s="2406"/>
      <c r="AZ64" s="2407"/>
      <c r="BA64" s="2407"/>
      <c r="BB64" s="2407"/>
      <c r="BC64" s="2407"/>
      <c r="BD64" s="2407"/>
      <c r="BE64" s="2407"/>
      <c r="BF64" s="2407"/>
      <c r="BG64" s="2407"/>
      <c r="BH64" s="2407"/>
      <c r="BI64" s="2407"/>
      <c r="BJ64" s="2407"/>
      <c r="BK64" s="2411"/>
      <c r="BL64" s="2411"/>
      <c r="BM64" s="2411"/>
      <c r="BN64" s="2412"/>
    </row>
    <row r="65" spans="2:66" ht="21" customHeight="1">
      <c r="B65" s="2258"/>
      <c r="C65" s="2342" t="s">
        <v>604</v>
      </c>
      <c r="D65" s="2343"/>
      <c r="E65" s="2344"/>
      <c r="F65" s="2344"/>
      <c r="G65" s="2344"/>
      <c r="H65" s="2344"/>
      <c r="I65" s="2344"/>
      <c r="J65" s="2344"/>
      <c r="K65" s="2344"/>
      <c r="L65" s="2344"/>
      <c r="M65" s="2344"/>
      <c r="N65" s="2344"/>
      <c r="O65" s="2344"/>
      <c r="P65" s="2401"/>
      <c r="Q65" s="2401"/>
      <c r="R65" s="2401"/>
      <c r="S65" s="2401"/>
      <c r="T65" s="2401"/>
      <c r="U65" s="2401"/>
      <c r="V65" s="2402"/>
      <c r="W65" s="370"/>
      <c r="X65" s="368"/>
      <c r="Y65" s="368"/>
      <c r="Z65" s="368"/>
      <c r="AA65" s="368"/>
      <c r="AB65" s="368"/>
      <c r="AC65" s="367"/>
      <c r="AD65" s="369"/>
      <c r="AE65" s="368"/>
      <c r="AF65" s="368"/>
      <c r="AG65" s="368"/>
      <c r="AH65" s="368"/>
      <c r="AI65" s="368"/>
      <c r="AJ65" s="367"/>
      <c r="AK65" s="369"/>
      <c r="AL65" s="368"/>
      <c r="AM65" s="368"/>
      <c r="AN65" s="368"/>
      <c r="AO65" s="368"/>
      <c r="AP65" s="368"/>
      <c r="AQ65" s="367"/>
      <c r="AR65" s="369"/>
      <c r="AS65" s="368"/>
      <c r="AT65" s="368"/>
      <c r="AU65" s="368"/>
      <c r="AV65" s="368"/>
      <c r="AW65" s="368"/>
      <c r="AX65" s="367"/>
      <c r="AY65" s="2413">
        <f t="shared" ref="AY65:AY72" si="5">SUM(W65:AX65)</f>
        <v>0</v>
      </c>
      <c r="AZ65" s="2368"/>
      <c r="BA65" s="2368"/>
      <c r="BB65" s="2369">
        <f t="shared" ref="BB65:BB72" si="6">AY65/4</f>
        <v>0</v>
      </c>
      <c r="BC65" s="2369"/>
      <c r="BD65" s="2414"/>
      <c r="BE65" s="2420">
        <f>ROUNDDOWN(SUM($BB$65:$BD$72)/40,1)</f>
        <v>0</v>
      </c>
      <c r="BF65" s="2420"/>
      <c r="BG65" s="2420"/>
      <c r="BH65" s="2420"/>
      <c r="BI65" s="2420"/>
      <c r="BJ65" s="2420"/>
      <c r="BK65" s="2415"/>
      <c r="BL65" s="2415"/>
      <c r="BM65" s="2415"/>
      <c r="BN65" s="2416"/>
    </row>
    <row r="66" spans="2:66" ht="21" customHeight="1">
      <c r="B66" s="2258"/>
      <c r="C66" s="2258"/>
      <c r="D66" s="2348"/>
      <c r="E66" s="2346"/>
      <c r="F66" s="2346"/>
      <c r="G66" s="2346"/>
      <c r="H66" s="2346"/>
      <c r="I66" s="2346"/>
      <c r="J66" s="2346"/>
      <c r="K66" s="2346"/>
      <c r="L66" s="2346"/>
      <c r="M66" s="2346"/>
      <c r="N66" s="2346"/>
      <c r="O66" s="2346"/>
      <c r="P66" s="2408"/>
      <c r="Q66" s="2408"/>
      <c r="R66" s="2408"/>
      <c r="S66" s="2408"/>
      <c r="T66" s="2408"/>
      <c r="U66" s="2408"/>
      <c r="V66" s="2409"/>
      <c r="W66" s="360"/>
      <c r="X66" s="359"/>
      <c r="Y66" s="359"/>
      <c r="Z66" s="359"/>
      <c r="AA66" s="359"/>
      <c r="AB66" s="359"/>
      <c r="AC66" s="358"/>
      <c r="AD66" s="361"/>
      <c r="AE66" s="359"/>
      <c r="AF66" s="359"/>
      <c r="AG66" s="359"/>
      <c r="AH66" s="359"/>
      <c r="AI66" s="359"/>
      <c r="AJ66" s="358"/>
      <c r="AK66" s="361"/>
      <c r="AL66" s="359"/>
      <c r="AM66" s="359"/>
      <c r="AN66" s="359"/>
      <c r="AO66" s="359"/>
      <c r="AP66" s="359"/>
      <c r="AQ66" s="358"/>
      <c r="AR66" s="360"/>
      <c r="AS66" s="359"/>
      <c r="AT66" s="359"/>
      <c r="AU66" s="359"/>
      <c r="AV66" s="359"/>
      <c r="AW66" s="359"/>
      <c r="AX66" s="358"/>
      <c r="AY66" s="2410">
        <f t="shared" si="5"/>
        <v>0</v>
      </c>
      <c r="AZ66" s="2347"/>
      <c r="BA66" s="2347"/>
      <c r="BB66" s="2351">
        <f t="shared" si="6"/>
        <v>0</v>
      </c>
      <c r="BC66" s="2351"/>
      <c r="BD66" s="2298"/>
      <c r="BE66" s="2421"/>
      <c r="BF66" s="2421"/>
      <c r="BG66" s="2421"/>
      <c r="BH66" s="2421"/>
      <c r="BI66" s="2421"/>
      <c r="BJ66" s="2421"/>
      <c r="BK66" s="2356"/>
      <c r="BL66" s="2356"/>
      <c r="BM66" s="2356"/>
      <c r="BN66" s="2357"/>
    </row>
    <row r="67" spans="2:66" ht="21" customHeight="1">
      <c r="B67" s="2258"/>
      <c r="C67" s="2258"/>
      <c r="D67" s="2348"/>
      <c r="E67" s="2346"/>
      <c r="F67" s="2346"/>
      <c r="G67" s="2346"/>
      <c r="H67" s="2346"/>
      <c r="I67" s="2346"/>
      <c r="J67" s="2346"/>
      <c r="K67" s="2346"/>
      <c r="L67" s="2346"/>
      <c r="M67" s="2346"/>
      <c r="N67" s="2346"/>
      <c r="O67" s="2346"/>
      <c r="P67" s="2408"/>
      <c r="Q67" s="2408"/>
      <c r="R67" s="2408"/>
      <c r="S67" s="2408"/>
      <c r="T67" s="2408"/>
      <c r="U67" s="2408"/>
      <c r="V67" s="2409"/>
      <c r="W67" s="366"/>
      <c r="X67" s="364"/>
      <c r="Y67" s="364"/>
      <c r="Z67" s="364"/>
      <c r="AA67" s="364"/>
      <c r="AB67" s="364"/>
      <c r="AC67" s="363"/>
      <c r="AD67" s="365"/>
      <c r="AE67" s="364"/>
      <c r="AF67" s="364"/>
      <c r="AG67" s="364"/>
      <c r="AH67" s="364"/>
      <c r="AI67" s="364"/>
      <c r="AJ67" s="363"/>
      <c r="AK67" s="365"/>
      <c r="AL67" s="364"/>
      <c r="AM67" s="364"/>
      <c r="AN67" s="364"/>
      <c r="AO67" s="364"/>
      <c r="AP67" s="364"/>
      <c r="AQ67" s="363"/>
      <c r="AR67" s="365"/>
      <c r="AS67" s="364"/>
      <c r="AT67" s="364"/>
      <c r="AU67" s="364"/>
      <c r="AV67" s="364"/>
      <c r="AW67" s="364"/>
      <c r="AX67" s="363"/>
      <c r="AY67" s="2410">
        <f t="shared" si="5"/>
        <v>0</v>
      </c>
      <c r="AZ67" s="2347"/>
      <c r="BA67" s="2347"/>
      <c r="BB67" s="2351">
        <f t="shared" si="6"/>
        <v>0</v>
      </c>
      <c r="BC67" s="2351"/>
      <c r="BD67" s="2298"/>
      <c r="BE67" s="2421"/>
      <c r="BF67" s="2421"/>
      <c r="BG67" s="2421"/>
      <c r="BH67" s="2421"/>
      <c r="BI67" s="2421"/>
      <c r="BJ67" s="2421"/>
      <c r="BK67" s="2356"/>
      <c r="BL67" s="2356"/>
      <c r="BM67" s="2356"/>
      <c r="BN67" s="2357"/>
    </row>
    <row r="68" spans="2:66" ht="21" customHeight="1">
      <c r="B68" s="2258"/>
      <c r="C68" s="2258"/>
      <c r="D68" s="2348"/>
      <c r="E68" s="2346"/>
      <c r="F68" s="2346"/>
      <c r="G68" s="2346"/>
      <c r="H68" s="2346"/>
      <c r="I68" s="2346"/>
      <c r="J68" s="2346"/>
      <c r="K68" s="2346"/>
      <c r="L68" s="2346"/>
      <c r="M68" s="2346"/>
      <c r="N68" s="2346"/>
      <c r="O68" s="2346"/>
      <c r="P68" s="2281"/>
      <c r="Q68" s="2282"/>
      <c r="R68" s="2282"/>
      <c r="S68" s="2282"/>
      <c r="T68" s="2282"/>
      <c r="U68" s="2282"/>
      <c r="V68" s="2283"/>
      <c r="W68" s="360"/>
      <c r="X68" s="359"/>
      <c r="Y68" s="359"/>
      <c r="Z68" s="364"/>
      <c r="AA68" s="364"/>
      <c r="AB68" s="359"/>
      <c r="AC68" s="358"/>
      <c r="AD68" s="361"/>
      <c r="AE68" s="359"/>
      <c r="AF68" s="359"/>
      <c r="AG68" s="364"/>
      <c r="AH68" s="364"/>
      <c r="AI68" s="359"/>
      <c r="AJ68" s="358"/>
      <c r="AK68" s="361"/>
      <c r="AL68" s="359"/>
      <c r="AM68" s="359"/>
      <c r="AN68" s="364"/>
      <c r="AO68" s="364"/>
      <c r="AP68" s="359"/>
      <c r="AQ68" s="358"/>
      <c r="AR68" s="360"/>
      <c r="AS68" s="359"/>
      <c r="AT68" s="359"/>
      <c r="AU68" s="364"/>
      <c r="AV68" s="359"/>
      <c r="AW68" s="359"/>
      <c r="AX68" s="358"/>
      <c r="AY68" s="2410">
        <f t="shared" si="5"/>
        <v>0</v>
      </c>
      <c r="AZ68" s="2347"/>
      <c r="BA68" s="2347"/>
      <c r="BB68" s="2351">
        <f t="shared" si="6"/>
        <v>0</v>
      </c>
      <c r="BC68" s="2351"/>
      <c r="BD68" s="2298"/>
      <c r="BE68" s="2421"/>
      <c r="BF68" s="2421"/>
      <c r="BG68" s="2421"/>
      <c r="BH68" s="2421"/>
      <c r="BI68" s="2421"/>
      <c r="BJ68" s="2421"/>
      <c r="BK68" s="2356"/>
      <c r="BL68" s="2356"/>
      <c r="BM68" s="2356"/>
      <c r="BN68" s="2357"/>
    </row>
    <row r="69" spans="2:66" ht="21" customHeight="1">
      <c r="B69" s="2258"/>
      <c r="C69" s="2258"/>
      <c r="D69" s="2348"/>
      <c r="E69" s="2346"/>
      <c r="F69" s="2346"/>
      <c r="G69" s="2346"/>
      <c r="H69" s="2346"/>
      <c r="I69" s="2346"/>
      <c r="J69" s="2346"/>
      <c r="K69" s="2346"/>
      <c r="L69" s="2346"/>
      <c r="M69" s="2346"/>
      <c r="N69" s="2346"/>
      <c r="O69" s="2346"/>
      <c r="P69" s="2408"/>
      <c r="Q69" s="2408"/>
      <c r="R69" s="2408"/>
      <c r="S69" s="2408"/>
      <c r="T69" s="2408"/>
      <c r="U69" s="2408"/>
      <c r="V69" s="2409"/>
      <c r="W69" s="366"/>
      <c r="X69" s="364"/>
      <c r="Y69" s="364"/>
      <c r="Z69" s="364"/>
      <c r="AA69" s="364"/>
      <c r="AB69" s="364"/>
      <c r="AC69" s="363"/>
      <c r="AD69" s="365"/>
      <c r="AE69" s="364"/>
      <c r="AF69" s="364"/>
      <c r="AG69" s="364"/>
      <c r="AH69" s="364"/>
      <c r="AI69" s="364"/>
      <c r="AJ69" s="363"/>
      <c r="AK69" s="365"/>
      <c r="AL69" s="364"/>
      <c r="AM69" s="364"/>
      <c r="AN69" s="364"/>
      <c r="AO69" s="364"/>
      <c r="AP69" s="364"/>
      <c r="AQ69" s="363"/>
      <c r="AR69" s="365"/>
      <c r="AS69" s="364"/>
      <c r="AT69" s="364"/>
      <c r="AU69" s="364"/>
      <c r="AV69" s="364"/>
      <c r="AW69" s="364"/>
      <c r="AX69" s="363"/>
      <c r="AY69" s="2410">
        <f t="shared" si="5"/>
        <v>0</v>
      </c>
      <c r="AZ69" s="2347"/>
      <c r="BA69" s="2347"/>
      <c r="BB69" s="2351">
        <f t="shared" si="6"/>
        <v>0</v>
      </c>
      <c r="BC69" s="2351"/>
      <c r="BD69" s="2298"/>
      <c r="BE69" s="2421"/>
      <c r="BF69" s="2421"/>
      <c r="BG69" s="2421"/>
      <c r="BH69" s="2421"/>
      <c r="BI69" s="2421"/>
      <c r="BJ69" s="2421"/>
      <c r="BK69" s="2356"/>
      <c r="BL69" s="2356"/>
      <c r="BM69" s="2356"/>
      <c r="BN69" s="2357"/>
    </row>
    <row r="70" spans="2:66" ht="21" customHeight="1">
      <c r="B70" s="2258"/>
      <c r="C70" s="2258"/>
      <c r="D70" s="2348"/>
      <c r="E70" s="2346"/>
      <c r="F70" s="2346"/>
      <c r="G70" s="2346"/>
      <c r="H70" s="2346"/>
      <c r="I70" s="2346"/>
      <c r="J70" s="2346"/>
      <c r="K70" s="2346"/>
      <c r="L70" s="2346"/>
      <c r="M70" s="2346"/>
      <c r="N70" s="2346"/>
      <c r="O70" s="2346"/>
      <c r="P70" s="2281"/>
      <c r="Q70" s="2282"/>
      <c r="R70" s="2282"/>
      <c r="S70" s="2282"/>
      <c r="T70" s="2282"/>
      <c r="U70" s="2282"/>
      <c r="V70" s="2283"/>
      <c r="W70" s="360"/>
      <c r="X70" s="359"/>
      <c r="Y70" s="359"/>
      <c r="Z70" s="359"/>
      <c r="AA70" s="359"/>
      <c r="AB70" s="359"/>
      <c r="AC70" s="362"/>
      <c r="AD70" s="361"/>
      <c r="AE70" s="359"/>
      <c r="AF70" s="359"/>
      <c r="AG70" s="359"/>
      <c r="AH70" s="359"/>
      <c r="AI70" s="359"/>
      <c r="AJ70" s="362"/>
      <c r="AK70" s="361"/>
      <c r="AL70" s="359"/>
      <c r="AM70" s="359"/>
      <c r="AN70" s="359"/>
      <c r="AO70" s="359"/>
      <c r="AP70" s="359"/>
      <c r="AQ70" s="362"/>
      <c r="AR70" s="361"/>
      <c r="AS70" s="359"/>
      <c r="AT70" s="359"/>
      <c r="AU70" s="359"/>
      <c r="AV70" s="359"/>
      <c r="AW70" s="359"/>
      <c r="AX70" s="362"/>
      <c r="AY70" s="2410">
        <f t="shared" si="5"/>
        <v>0</v>
      </c>
      <c r="AZ70" s="2347"/>
      <c r="BA70" s="2347"/>
      <c r="BB70" s="2351">
        <f t="shared" si="6"/>
        <v>0</v>
      </c>
      <c r="BC70" s="2351"/>
      <c r="BD70" s="2298"/>
      <c r="BE70" s="2421"/>
      <c r="BF70" s="2421"/>
      <c r="BG70" s="2421"/>
      <c r="BH70" s="2421"/>
      <c r="BI70" s="2421"/>
      <c r="BJ70" s="2421"/>
      <c r="BK70" s="2356"/>
      <c r="BL70" s="2356"/>
      <c r="BM70" s="2356"/>
      <c r="BN70" s="2357"/>
    </row>
    <row r="71" spans="2:66" ht="21" customHeight="1">
      <c r="B71" s="2258"/>
      <c r="C71" s="2258"/>
      <c r="D71" s="2348"/>
      <c r="E71" s="2346"/>
      <c r="F71" s="2346"/>
      <c r="G71" s="2346"/>
      <c r="H71" s="2346"/>
      <c r="I71" s="2346"/>
      <c r="J71" s="2346"/>
      <c r="K71" s="2346"/>
      <c r="L71" s="2346"/>
      <c r="M71" s="2346"/>
      <c r="N71" s="2346"/>
      <c r="O71" s="2346"/>
      <c r="P71" s="2281"/>
      <c r="Q71" s="2282"/>
      <c r="R71" s="2282"/>
      <c r="S71" s="2282"/>
      <c r="T71" s="2282"/>
      <c r="U71" s="2282"/>
      <c r="V71" s="2283"/>
      <c r="W71" s="360"/>
      <c r="X71" s="359"/>
      <c r="Y71" s="359"/>
      <c r="Z71" s="359"/>
      <c r="AA71" s="359"/>
      <c r="AB71" s="359"/>
      <c r="AC71" s="358"/>
      <c r="AD71" s="361"/>
      <c r="AE71" s="359"/>
      <c r="AF71" s="359"/>
      <c r="AG71" s="359"/>
      <c r="AH71" s="359"/>
      <c r="AI71" s="359"/>
      <c r="AJ71" s="358"/>
      <c r="AK71" s="361"/>
      <c r="AL71" s="359"/>
      <c r="AM71" s="359"/>
      <c r="AN71" s="359"/>
      <c r="AO71" s="359"/>
      <c r="AP71" s="359"/>
      <c r="AQ71" s="358"/>
      <c r="AR71" s="360"/>
      <c r="AS71" s="359"/>
      <c r="AT71" s="359"/>
      <c r="AU71" s="359"/>
      <c r="AV71" s="359"/>
      <c r="AW71" s="359"/>
      <c r="AX71" s="358"/>
      <c r="AY71" s="2410">
        <f t="shared" si="5"/>
        <v>0</v>
      </c>
      <c r="AZ71" s="2347"/>
      <c r="BA71" s="2347"/>
      <c r="BB71" s="2351">
        <f t="shared" si="6"/>
        <v>0</v>
      </c>
      <c r="BC71" s="2351"/>
      <c r="BD71" s="2298"/>
      <c r="BE71" s="2421"/>
      <c r="BF71" s="2421"/>
      <c r="BG71" s="2421"/>
      <c r="BH71" s="2421"/>
      <c r="BI71" s="2421"/>
      <c r="BJ71" s="2421"/>
      <c r="BK71" s="2356"/>
      <c r="BL71" s="2356"/>
      <c r="BM71" s="2356"/>
      <c r="BN71" s="2357"/>
    </row>
    <row r="72" spans="2:66" ht="21" customHeight="1" thickBot="1">
      <c r="B72" s="2258"/>
      <c r="C72" s="2258"/>
      <c r="D72" s="2431"/>
      <c r="E72" s="2390"/>
      <c r="F72" s="2390"/>
      <c r="G72" s="2390"/>
      <c r="H72" s="2390"/>
      <c r="I72" s="2390"/>
      <c r="J72" s="2390"/>
      <c r="K72" s="2390"/>
      <c r="L72" s="2390"/>
      <c r="M72" s="2390"/>
      <c r="N72" s="2390"/>
      <c r="O72" s="2390"/>
      <c r="P72" s="2391"/>
      <c r="Q72" s="2392"/>
      <c r="R72" s="2392"/>
      <c r="S72" s="2392"/>
      <c r="T72" s="2392"/>
      <c r="U72" s="2392"/>
      <c r="V72" s="2393"/>
      <c r="W72" s="356"/>
      <c r="X72" s="355"/>
      <c r="Y72" s="355"/>
      <c r="Z72" s="355"/>
      <c r="AA72" s="355"/>
      <c r="AB72" s="355"/>
      <c r="AC72" s="354"/>
      <c r="AD72" s="357"/>
      <c r="AE72" s="355"/>
      <c r="AF72" s="355"/>
      <c r="AG72" s="355"/>
      <c r="AH72" s="355"/>
      <c r="AI72" s="355"/>
      <c r="AJ72" s="354"/>
      <c r="AK72" s="357"/>
      <c r="AL72" s="355"/>
      <c r="AM72" s="355"/>
      <c r="AN72" s="355"/>
      <c r="AO72" s="355"/>
      <c r="AP72" s="355"/>
      <c r="AQ72" s="354"/>
      <c r="AR72" s="356"/>
      <c r="AS72" s="355"/>
      <c r="AT72" s="355"/>
      <c r="AU72" s="355"/>
      <c r="AV72" s="355"/>
      <c r="AW72" s="355"/>
      <c r="AX72" s="354"/>
      <c r="AY72" s="2432">
        <f t="shared" si="5"/>
        <v>0</v>
      </c>
      <c r="AZ72" s="2394"/>
      <c r="BA72" s="2394"/>
      <c r="BB72" s="2395">
        <f t="shared" si="6"/>
        <v>0</v>
      </c>
      <c r="BC72" s="2395"/>
      <c r="BD72" s="2286"/>
      <c r="BE72" s="2422"/>
      <c r="BF72" s="2422"/>
      <c r="BG72" s="2422"/>
      <c r="BH72" s="2422"/>
      <c r="BI72" s="2422"/>
      <c r="BJ72" s="2422"/>
      <c r="BK72" s="2399"/>
      <c r="BL72" s="2399"/>
      <c r="BM72" s="2399"/>
      <c r="BN72" s="2400"/>
    </row>
    <row r="73" spans="2:66" ht="21" customHeight="1" thickBot="1">
      <c r="B73" s="2258"/>
      <c r="C73" s="2370" t="s">
        <v>630</v>
      </c>
      <c r="D73" s="2371"/>
      <c r="E73" s="2371"/>
      <c r="F73" s="2371"/>
      <c r="G73" s="2371"/>
      <c r="H73" s="2371"/>
      <c r="I73" s="2371"/>
      <c r="J73" s="2371"/>
      <c r="K73" s="2371"/>
      <c r="L73" s="2371"/>
      <c r="M73" s="2371"/>
      <c r="N73" s="2371"/>
      <c r="O73" s="2371"/>
      <c r="P73" s="2371"/>
      <c r="Q73" s="2371"/>
      <c r="R73" s="2371"/>
      <c r="S73" s="2371"/>
      <c r="T73" s="2371"/>
      <c r="U73" s="2371"/>
      <c r="V73" s="2372"/>
      <c r="W73" s="353">
        <f t="shared" ref="W73:AX73" si="7">SUM(W65:W72)</f>
        <v>0</v>
      </c>
      <c r="X73" s="352">
        <f t="shared" si="7"/>
        <v>0</v>
      </c>
      <c r="Y73" s="352">
        <f t="shared" si="7"/>
        <v>0</v>
      </c>
      <c r="Z73" s="352">
        <f t="shared" si="7"/>
        <v>0</v>
      </c>
      <c r="AA73" s="352">
        <f t="shared" si="7"/>
        <v>0</v>
      </c>
      <c r="AB73" s="352">
        <f t="shared" si="7"/>
        <v>0</v>
      </c>
      <c r="AC73" s="351">
        <f t="shared" si="7"/>
        <v>0</v>
      </c>
      <c r="AD73" s="353">
        <f t="shared" si="7"/>
        <v>0</v>
      </c>
      <c r="AE73" s="352">
        <f t="shared" si="7"/>
        <v>0</v>
      </c>
      <c r="AF73" s="352">
        <f t="shared" si="7"/>
        <v>0</v>
      </c>
      <c r="AG73" s="352">
        <f t="shared" si="7"/>
        <v>0</v>
      </c>
      <c r="AH73" s="352">
        <f t="shared" si="7"/>
        <v>0</v>
      </c>
      <c r="AI73" s="352">
        <f t="shared" si="7"/>
        <v>0</v>
      </c>
      <c r="AJ73" s="351">
        <f t="shared" si="7"/>
        <v>0</v>
      </c>
      <c r="AK73" s="353">
        <f t="shared" si="7"/>
        <v>0</v>
      </c>
      <c r="AL73" s="352">
        <f t="shared" si="7"/>
        <v>0</v>
      </c>
      <c r="AM73" s="352">
        <f t="shared" si="7"/>
        <v>0</v>
      </c>
      <c r="AN73" s="352">
        <f t="shared" si="7"/>
        <v>0</v>
      </c>
      <c r="AO73" s="352">
        <f t="shared" si="7"/>
        <v>0</v>
      </c>
      <c r="AP73" s="352">
        <f t="shared" si="7"/>
        <v>0</v>
      </c>
      <c r="AQ73" s="351">
        <f t="shared" si="7"/>
        <v>0</v>
      </c>
      <c r="AR73" s="353">
        <f t="shared" si="7"/>
        <v>0</v>
      </c>
      <c r="AS73" s="352">
        <f t="shared" si="7"/>
        <v>0</v>
      </c>
      <c r="AT73" s="352">
        <f t="shared" si="7"/>
        <v>0</v>
      </c>
      <c r="AU73" s="352">
        <f t="shared" si="7"/>
        <v>0</v>
      </c>
      <c r="AV73" s="352">
        <f t="shared" si="7"/>
        <v>0</v>
      </c>
      <c r="AW73" s="352">
        <f t="shared" si="7"/>
        <v>0</v>
      </c>
      <c r="AX73" s="351">
        <f t="shared" si="7"/>
        <v>0</v>
      </c>
      <c r="AY73" s="2425">
        <f>SUM(AY65:BA72)</f>
        <v>0</v>
      </c>
      <c r="AZ73" s="2426"/>
      <c r="BA73" s="2426"/>
      <c r="BB73" s="2427">
        <f>SUM($BB$65:$BD$72)</f>
        <v>0</v>
      </c>
      <c r="BC73" s="2427"/>
      <c r="BD73" s="2428"/>
      <c r="BE73" s="2417">
        <f>SUM(BE65)</f>
        <v>0</v>
      </c>
      <c r="BF73" s="2418"/>
      <c r="BG73" s="2418"/>
      <c r="BH73" s="2418"/>
      <c r="BI73" s="2418"/>
      <c r="BJ73" s="2419"/>
      <c r="BK73" s="2429"/>
      <c r="BL73" s="2429"/>
      <c r="BM73" s="2429"/>
      <c r="BN73" s="2430"/>
    </row>
    <row r="74" spans="2:66" ht="21" customHeight="1" thickBot="1">
      <c r="B74" s="350" t="s">
        <v>629</v>
      </c>
      <c r="C74" s="349"/>
      <c r="D74" s="348"/>
      <c r="E74" s="347"/>
      <c r="F74" s="347"/>
      <c r="G74" s="347"/>
      <c r="H74" s="347"/>
      <c r="I74" s="347"/>
      <c r="J74" s="347"/>
      <c r="K74" s="347"/>
      <c r="L74" s="347"/>
      <c r="M74" s="347"/>
      <c r="N74" s="347"/>
      <c r="O74" s="347"/>
      <c r="P74" s="347"/>
      <c r="Q74" s="347"/>
      <c r="R74" s="347"/>
      <c r="S74" s="347"/>
      <c r="T74" s="347"/>
      <c r="U74" s="347"/>
      <c r="V74" s="347"/>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5"/>
      <c r="AY74" s="2423">
        <v>40</v>
      </c>
      <c r="AZ74" s="2289"/>
      <c r="BA74" s="2289"/>
      <c r="BB74" s="2289"/>
      <c r="BC74" s="2289"/>
      <c r="BD74" s="2289"/>
      <c r="BE74" s="2289"/>
      <c r="BF74" s="2289"/>
      <c r="BG74" s="2289"/>
      <c r="BH74" s="2289"/>
      <c r="BI74" s="2289"/>
      <c r="BJ74" s="2289"/>
      <c r="BK74" s="2289"/>
      <c r="BL74" s="2289"/>
      <c r="BM74" s="2289"/>
      <c r="BN74" s="2424"/>
    </row>
    <row r="75" spans="2:66" ht="21" customHeight="1">
      <c r="B75" s="343" t="s">
        <v>628</v>
      </c>
    </row>
    <row r="76" spans="2:66" ht="21" customHeight="1">
      <c r="B76" s="343" t="s">
        <v>627</v>
      </c>
      <c r="G76" s="343"/>
    </row>
    <row r="77" spans="2:66" ht="21" customHeight="1">
      <c r="G77" s="343"/>
    </row>
  </sheetData>
  <mergeCells count="508">
    <mergeCell ref="AY72:BA72"/>
    <mergeCell ref="BB72:BD72"/>
    <mergeCell ref="BK70:BN70"/>
    <mergeCell ref="D71:I71"/>
    <mergeCell ref="J71:L71"/>
    <mergeCell ref="M71:O71"/>
    <mergeCell ref="P71:V71"/>
    <mergeCell ref="AY71:BA71"/>
    <mergeCell ref="BB71:BD71"/>
    <mergeCell ref="BK71:BN71"/>
    <mergeCell ref="AY70:BA70"/>
    <mergeCell ref="BB70:BD70"/>
    <mergeCell ref="BE73:BJ73"/>
    <mergeCell ref="BE65:BJ72"/>
    <mergeCell ref="AY74:BN74"/>
    <mergeCell ref="BK72:BN72"/>
    <mergeCell ref="C73:V73"/>
    <mergeCell ref="AY73:BA73"/>
    <mergeCell ref="BB73:BD73"/>
    <mergeCell ref="BK73:BN73"/>
    <mergeCell ref="D72:I72"/>
    <mergeCell ref="J72:L72"/>
    <mergeCell ref="BB69:BD69"/>
    <mergeCell ref="BK69:BN69"/>
    <mergeCell ref="D68:I68"/>
    <mergeCell ref="J68:L68"/>
    <mergeCell ref="M68:O68"/>
    <mergeCell ref="P68:V68"/>
    <mergeCell ref="AY68:BA68"/>
    <mergeCell ref="BB68:BD68"/>
    <mergeCell ref="BK67:BN67"/>
    <mergeCell ref="D67:I67"/>
    <mergeCell ref="J67:L67"/>
    <mergeCell ref="D66:I66"/>
    <mergeCell ref="J66:L66"/>
    <mergeCell ref="D70:I70"/>
    <mergeCell ref="BK68:BN68"/>
    <mergeCell ref="M69:O69"/>
    <mergeCell ref="P69:V69"/>
    <mergeCell ref="AY69:BA69"/>
    <mergeCell ref="BB63:BD64"/>
    <mergeCell ref="BK63:BN64"/>
    <mergeCell ref="BB66:BD66"/>
    <mergeCell ref="BK66:BN66"/>
    <mergeCell ref="M67:O67"/>
    <mergeCell ref="P67:V67"/>
    <mergeCell ref="AY67:BA67"/>
    <mergeCell ref="BB67:BD67"/>
    <mergeCell ref="AY65:BA65"/>
    <mergeCell ref="BB65:BD65"/>
    <mergeCell ref="BK65:BN65"/>
    <mergeCell ref="M66:O66"/>
    <mergeCell ref="P66:V66"/>
    <mergeCell ref="AY66:BA66"/>
    <mergeCell ref="AY60:BN60"/>
    <mergeCell ref="B63:B64"/>
    <mergeCell ref="D63:I64"/>
    <mergeCell ref="J63:O64"/>
    <mergeCell ref="P63:V64"/>
    <mergeCell ref="W63:AC63"/>
    <mergeCell ref="AD63:AJ63"/>
    <mergeCell ref="AK63:AQ63"/>
    <mergeCell ref="AR63:AX63"/>
    <mergeCell ref="AY63:BA64"/>
    <mergeCell ref="BE63:BJ64"/>
    <mergeCell ref="B65:B73"/>
    <mergeCell ref="C65:C72"/>
    <mergeCell ref="D65:I65"/>
    <mergeCell ref="J65:L65"/>
    <mergeCell ref="M65:O65"/>
    <mergeCell ref="P65:V65"/>
    <mergeCell ref="D69:I69"/>
    <mergeCell ref="J69:L69"/>
    <mergeCell ref="M72:O72"/>
    <mergeCell ref="P72:V72"/>
    <mergeCell ref="M70:O70"/>
    <mergeCell ref="P70:V70"/>
    <mergeCell ref="J70:L70"/>
    <mergeCell ref="D57:I57"/>
    <mergeCell ref="J57:L57"/>
    <mergeCell ref="M57:O57"/>
    <mergeCell ref="P57:V57"/>
    <mergeCell ref="AY57:BA57"/>
    <mergeCell ref="BB57:BD57"/>
    <mergeCell ref="C51:C57"/>
    <mergeCell ref="BK55:BN55"/>
    <mergeCell ref="D56:I56"/>
    <mergeCell ref="J56:L56"/>
    <mergeCell ref="M56:O56"/>
    <mergeCell ref="BK57:BN57"/>
    <mergeCell ref="AY53:BA53"/>
    <mergeCell ref="BB53:BD53"/>
    <mergeCell ref="BK53:BN53"/>
    <mergeCell ref="D54:I54"/>
    <mergeCell ref="J54:L54"/>
    <mergeCell ref="M54:O54"/>
    <mergeCell ref="P54:V54"/>
    <mergeCell ref="AY54:BA54"/>
    <mergeCell ref="BB54:BD54"/>
    <mergeCell ref="BK54:BN54"/>
    <mergeCell ref="D53:I53"/>
    <mergeCell ref="J53:L53"/>
    <mergeCell ref="C59:V59"/>
    <mergeCell ref="AY59:BA59"/>
    <mergeCell ref="BB59:BD59"/>
    <mergeCell ref="BE59:BG59"/>
    <mergeCell ref="BH59:BJ59"/>
    <mergeCell ref="BK59:BN59"/>
    <mergeCell ref="D55:I55"/>
    <mergeCell ref="J55:L55"/>
    <mergeCell ref="M55:O55"/>
    <mergeCell ref="P55:V55"/>
    <mergeCell ref="AY55:BA55"/>
    <mergeCell ref="BB55:BD55"/>
    <mergeCell ref="P56:V56"/>
    <mergeCell ref="AY56:BA56"/>
    <mergeCell ref="BB56:BD56"/>
    <mergeCell ref="BK56:BN56"/>
    <mergeCell ref="BE51:BG57"/>
    <mergeCell ref="BH51:BJ57"/>
    <mergeCell ref="C58:V58"/>
    <mergeCell ref="AY58:BA58"/>
    <mergeCell ref="BB58:BD58"/>
    <mergeCell ref="BE58:BG58"/>
    <mergeCell ref="BH58:BJ58"/>
    <mergeCell ref="BK58:BN58"/>
    <mergeCell ref="P50:V50"/>
    <mergeCell ref="AY50:BA50"/>
    <mergeCell ref="BB50:BD50"/>
    <mergeCell ref="M53:O53"/>
    <mergeCell ref="P53:V53"/>
    <mergeCell ref="D51:I51"/>
    <mergeCell ref="J51:L51"/>
    <mergeCell ref="M51:O51"/>
    <mergeCell ref="P51:V51"/>
    <mergeCell ref="AY51:BA51"/>
    <mergeCell ref="BB51:BD51"/>
    <mergeCell ref="BB43:BD43"/>
    <mergeCell ref="BK44:BN44"/>
    <mergeCell ref="CK44:CO44"/>
    <mergeCell ref="D45:I45"/>
    <mergeCell ref="J45:L45"/>
    <mergeCell ref="M45:O45"/>
    <mergeCell ref="BB48:BD48"/>
    <mergeCell ref="BK51:BN51"/>
    <mergeCell ref="D52:I52"/>
    <mergeCell ref="J52:L52"/>
    <mergeCell ref="M52:O52"/>
    <mergeCell ref="P52:V52"/>
    <mergeCell ref="AY52:BA52"/>
    <mergeCell ref="BB52:BD52"/>
    <mergeCell ref="BK52:BN52"/>
    <mergeCell ref="BK50:BN50"/>
    <mergeCell ref="BK48:BN48"/>
    <mergeCell ref="D49:I49"/>
    <mergeCell ref="J49:L49"/>
    <mergeCell ref="M49:O49"/>
    <mergeCell ref="P49:V49"/>
    <mergeCell ref="AY49:BA49"/>
    <mergeCell ref="BB49:BD49"/>
    <mergeCell ref="BK49:BN49"/>
    <mergeCell ref="BB44:BD44"/>
    <mergeCell ref="BK46:BN46"/>
    <mergeCell ref="D47:I47"/>
    <mergeCell ref="J47:L47"/>
    <mergeCell ref="M47:O47"/>
    <mergeCell ref="P47:V47"/>
    <mergeCell ref="AY47:BA47"/>
    <mergeCell ref="P45:V45"/>
    <mergeCell ref="AY45:BA45"/>
    <mergeCell ref="BB45:BD45"/>
    <mergeCell ref="BK45:BN45"/>
    <mergeCell ref="BB47:BD47"/>
    <mergeCell ref="BK47:BN47"/>
    <mergeCell ref="BB46:BD46"/>
    <mergeCell ref="C43:C50"/>
    <mergeCell ref="D43:I43"/>
    <mergeCell ref="J43:L43"/>
    <mergeCell ref="M43:O43"/>
    <mergeCell ref="P43:V43"/>
    <mergeCell ref="AY43:BA43"/>
    <mergeCell ref="M48:O48"/>
    <mergeCell ref="P48:V48"/>
    <mergeCell ref="AY48:BA48"/>
    <mergeCell ref="D44:I44"/>
    <mergeCell ref="J44:L44"/>
    <mergeCell ref="M44:O44"/>
    <mergeCell ref="D46:I46"/>
    <mergeCell ref="J46:L46"/>
    <mergeCell ref="M46:O46"/>
    <mergeCell ref="P46:V46"/>
    <mergeCell ref="AY46:BA46"/>
    <mergeCell ref="P44:V44"/>
    <mergeCell ref="AY44:BA44"/>
    <mergeCell ref="D48:I48"/>
    <mergeCell ref="J48:L48"/>
    <mergeCell ref="D50:I50"/>
    <mergeCell ref="J50:L50"/>
    <mergeCell ref="M50:O50"/>
    <mergeCell ref="BK42:BN42"/>
    <mergeCell ref="CE42:CJ45"/>
    <mergeCell ref="CK42:CO42"/>
    <mergeCell ref="CK45:CO45"/>
    <mergeCell ref="BE43:BG50"/>
    <mergeCell ref="BH43:BJ50"/>
    <mergeCell ref="BK43:BN43"/>
    <mergeCell ref="BE42:BG42"/>
    <mergeCell ref="BH42:BJ42"/>
    <mergeCell ref="CK43:CO43"/>
    <mergeCell ref="BE39:BG39"/>
    <mergeCell ref="BH39:BJ39"/>
    <mergeCell ref="BK39:BN39"/>
    <mergeCell ref="D40:I40"/>
    <mergeCell ref="J40:L40"/>
    <mergeCell ref="M40:O40"/>
    <mergeCell ref="P40:V40"/>
    <mergeCell ref="BK40:BN40"/>
    <mergeCell ref="BE41:BG41"/>
    <mergeCell ref="BH41:BJ41"/>
    <mergeCell ref="BK41:BN41"/>
    <mergeCell ref="AY39:BA39"/>
    <mergeCell ref="BB39:BD39"/>
    <mergeCell ref="BB41:BD41"/>
    <mergeCell ref="C38:C42"/>
    <mergeCell ref="D38:I38"/>
    <mergeCell ref="J38:L38"/>
    <mergeCell ref="M38:O38"/>
    <mergeCell ref="P38:V38"/>
    <mergeCell ref="AY38:BA38"/>
    <mergeCell ref="D39:I39"/>
    <mergeCell ref="J39:L39"/>
    <mergeCell ref="M39:O39"/>
    <mergeCell ref="P39:V39"/>
    <mergeCell ref="D41:I41"/>
    <mergeCell ref="J41:L41"/>
    <mergeCell ref="M41:O41"/>
    <mergeCell ref="P41:V41"/>
    <mergeCell ref="AY41:BA41"/>
    <mergeCell ref="B37:B59"/>
    <mergeCell ref="D37:I37"/>
    <mergeCell ref="J37:L37"/>
    <mergeCell ref="M37:O37"/>
    <mergeCell ref="P37:V37"/>
    <mergeCell ref="BK37:BN37"/>
    <mergeCell ref="BB38:BD38"/>
    <mergeCell ref="BE38:BG38"/>
    <mergeCell ref="BH38:BJ38"/>
    <mergeCell ref="BK38:BN38"/>
    <mergeCell ref="D42:I42"/>
    <mergeCell ref="J42:L42"/>
    <mergeCell ref="M42:O42"/>
    <mergeCell ref="P42:V42"/>
    <mergeCell ref="AY42:BA42"/>
    <mergeCell ref="BB42:BD42"/>
    <mergeCell ref="AY37:BA37"/>
    <mergeCell ref="BB37:BD37"/>
    <mergeCell ref="BE37:BG37"/>
    <mergeCell ref="BH37:BJ37"/>
    <mergeCell ref="AY40:BA40"/>
    <mergeCell ref="BB40:BD40"/>
    <mergeCell ref="BE40:BG40"/>
    <mergeCell ref="BH40:BJ40"/>
    <mergeCell ref="K31:M31"/>
    <mergeCell ref="N31:P31"/>
    <mergeCell ref="AA31:AC31"/>
    <mergeCell ref="AD31:AF31"/>
    <mergeCell ref="AQ31:AS31"/>
    <mergeCell ref="AT31:AV31"/>
    <mergeCell ref="BG31:BI31"/>
    <mergeCell ref="BJ31:BL31"/>
    <mergeCell ref="B35:B36"/>
    <mergeCell ref="D35:I36"/>
    <mergeCell ref="J35:O36"/>
    <mergeCell ref="P35:V36"/>
    <mergeCell ref="W35:AC35"/>
    <mergeCell ref="AD35:AJ35"/>
    <mergeCell ref="AK35:AQ35"/>
    <mergeCell ref="AR35:AX35"/>
    <mergeCell ref="AY35:BA36"/>
    <mergeCell ref="BB35:BD36"/>
    <mergeCell ref="BE35:BG36"/>
    <mergeCell ref="BH35:BJ36"/>
    <mergeCell ref="BK35:BN36"/>
    <mergeCell ref="AZ29:BD29"/>
    <mergeCell ref="BE29:BH29"/>
    <mergeCell ref="BI29:BL29"/>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7:BD27"/>
    <mergeCell ref="BE27:BH27"/>
    <mergeCell ref="BI27:BL27"/>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D25:H25"/>
    <mergeCell ref="T25:X25"/>
    <mergeCell ref="AJ25:AN25"/>
    <mergeCell ref="AZ25:BD25"/>
    <mergeCell ref="Z17:AD17"/>
    <mergeCell ref="AE17:AH17"/>
    <mergeCell ref="AI17:AK17"/>
    <mergeCell ref="AL17:AN17"/>
    <mergeCell ref="AQ17:AU17"/>
    <mergeCell ref="AV17:AY17"/>
    <mergeCell ref="AZ17:BB17"/>
    <mergeCell ref="BC17:BE17"/>
    <mergeCell ref="Z20:BM22"/>
    <mergeCell ref="D24:AF24"/>
    <mergeCell ref="AJ24:BL24"/>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D14:E14"/>
    <mergeCell ref="F14:V14"/>
    <mergeCell ref="AQ14:AU14"/>
    <mergeCell ref="AV14:AY14"/>
    <mergeCell ref="AZ14:BB14"/>
    <mergeCell ref="Z14:AD14"/>
    <mergeCell ref="AE14:AH14"/>
    <mergeCell ref="AI14:AK14"/>
    <mergeCell ref="AL14:AN14"/>
    <mergeCell ref="BQ14:BS14"/>
    <mergeCell ref="CG13:CI13"/>
    <mergeCell ref="AZ13:BB13"/>
    <mergeCell ref="BH13:BL13"/>
    <mergeCell ref="BM13:BP13"/>
    <mergeCell ref="CG14:CI14"/>
    <mergeCell ref="BM12:BS12"/>
    <mergeCell ref="BW12:CA12"/>
    <mergeCell ref="CB12:CE12"/>
    <mergeCell ref="CF12:CH12"/>
    <mergeCell ref="CI12:CK12"/>
    <mergeCell ref="AV12:BB12"/>
    <mergeCell ref="BC12:BE13"/>
    <mergeCell ref="AV13:AY13"/>
    <mergeCell ref="BQ13:BS13"/>
    <mergeCell ref="BZ13:CC13"/>
    <mergeCell ref="CD13:CF13"/>
    <mergeCell ref="BZ14:CC14"/>
    <mergeCell ref="CD14:CF14"/>
    <mergeCell ref="BC14:BE14"/>
    <mergeCell ref="BH14:BL14"/>
    <mergeCell ref="BM14:BP14"/>
    <mergeCell ref="D13:E13"/>
    <mergeCell ref="F13:V13"/>
    <mergeCell ref="AE13:AH13"/>
    <mergeCell ref="AI13:AK13"/>
    <mergeCell ref="AQ13:AU13"/>
    <mergeCell ref="D12:E12"/>
    <mergeCell ref="F12:V12"/>
    <mergeCell ref="AE12:AK12"/>
    <mergeCell ref="AL12:AN13"/>
    <mergeCell ref="CB11:CE11"/>
    <mergeCell ref="CF11:CH11"/>
    <mergeCell ref="CI11:CK11"/>
    <mergeCell ref="BA9:BD9"/>
    <mergeCell ref="BE9:BG9"/>
    <mergeCell ref="BW9:CA9"/>
    <mergeCell ref="CB8:CE8"/>
    <mergeCell ref="CF8:CH8"/>
    <mergeCell ref="CL8:CO8"/>
    <mergeCell ref="BW10:CA10"/>
    <mergeCell ref="CB10:CE10"/>
    <mergeCell ref="CF10:CH10"/>
    <mergeCell ref="CI10:CK10"/>
    <mergeCell ref="Z9:AF9"/>
    <mergeCell ref="AG9:AJ9"/>
    <mergeCell ref="AK9:AN9"/>
    <mergeCell ref="AO9:AR9"/>
    <mergeCell ref="AS9:AV9"/>
    <mergeCell ref="CB9:CE9"/>
    <mergeCell ref="CF9:CH9"/>
    <mergeCell ref="CI9:CK9"/>
    <mergeCell ref="AO8:AR8"/>
    <mergeCell ref="AS8:AV8"/>
    <mergeCell ref="AW8:AZ8"/>
    <mergeCell ref="BA8:BD8"/>
    <mergeCell ref="BE8:BG8"/>
    <mergeCell ref="BW8:CA8"/>
    <mergeCell ref="AW9:AZ9"/>
    <mergeCell ref="Z8:AF8"/>
    <mergeCell ref="AG8:AJ8"/>
    <mergeCell ref="AK8:AN8"/>
    <mergeCell ref="AO7:AR7"/>
    <mergeCell ref="AS7:AV7"/>
    <mergeCell ref="AW7:AZ7"/>
    <mergeCell ref="BA7:BD7"/>
    <mergeCell ref="BE7:BG7"/>
    <mergeCell ref="CB7:CH7"/>
    <mergeCell ref="DF7:DH7"/>
    <mergeCell ref="CI7:CK8"/>
    <mergeCell ref="CL7:CO7"/>
    <mergeCell ref="CP7:CS7"/>
    <mergeCell ref="CT7:CW7"/>
    <mergeCell ref="CX7:DA7"/>
    <mergeCell ref="DB7:DE7"/>
    <mergeCell ref="CP8:CS8"/>
    <mergeCell ref="CT8:CW8"/>
    <mergeCell ref="CX8:DA8"/>
    <mergeCell ref="DF8:DH8"/>
    <mergeCell ref="DB8:DE8"/>
    <mergeCell ref="DB6:DE6"/>
    <mergeCell ref="DF6:DH6"/>
    <mergeCell ref="BE6:BG6"/>
    <mergeCell ref="CL6:CO6"/>
    <mergeCell ref="D5:F5"/>
    <mergeCell ref="D7:F7"/>
    <mergeCell ref="G7:T7"/>
    <mergeCell ref="AA7:AF7"/>
    <mergeCell ref="AG7:AJ7"/>
    <mergeCell ref="AK7:AN7"/>
    <mergeCell ref="BA5:BD5"/>
    <mergeCell ref="BE5:BG5"/>
    <mergeCell ref="CA5:CG5"/>
    <mergeCell ref="CP6:CS6"/>
    <mergeCell ref="CT6:CW6"/>
    <mergeCell ref="CX6:DA6"/>
    <mergeCell ref="BA6:BD6"/>
    <mergeCell ref="D6:F6"/>
    <mergeCell ref="G6:T6"/>
    <mergeCell ref="Z6:AF6"/>
    <mergeCell ref="AG6:AJ6"/>
    <mergeCell ref="AK6:AN6"/>
    <mergeCell ref="AW5:AZ5"/>
    <mergeCell ref="AO6:AR6"/>
    <mergeCell ref="AS6:AV6"/>
    <mergeCell ref="AW6:AZ6"/>
    <mergeCell ref="CP5:CS5"/>
    <mergeCell ref="CT5:CW5"/>
    <mergeCell ref="CX5:DA5"/>
    <mergeCell ref="CH5:CK5"/>
    <mergeCell ref="CL5:CO5"/>
    <mergeCell ref="CX4:DA4"/>
    <mergeCell ref="D4:J4"/>
    <mergeCell ref="CA4:CG4"/>
    <mergeCell ref="DB5:DE5"/>
    <mergeCell ref="DF5:DH5"/>
    <mergeCell ref="AO2:AV2"/>
    <mergeCell ref="AW2:BR2"/>
    <mergeCell ref="AO3:AV3"/>
    <mergeCell ref="AW3:BJ3"/>
    <mergeCell ref="BK3:BN3"/>
    <mergeCell ref="BO3:BR3"/>
    <mergeCell ref="G5:T5"/>
    <mergeCell ref="Z5:AF5"/>
    <mergeCell ref="AG5:AJ5"/>
    <mergeCell ref="AK5:AN5"/>
    <mergeCell ref="AO5:AR5"/>
    <mergeCell ref="AS5:AV5"/>
    <mergeCell ref="DB4:DE4"/>
    <mergeCell ref="DF4:DH4"/>
    <mergeCell ref="CH4:CK4"/>
    <mergeCell ref="CL4:CO4"/>
    <mergeCell ref="CP4:CS4"/>
    <mergeCell ref="CT4:CW4"/>
  </mergeCells>
  <phoneticPr fontId="5"/>
  <conditionalFormatting sqref="C31:N31 C25:H26 AC25:AF26 CA25:CD26 I25:L29 Y25:AB29 AG25:AG29 C27:D27 T27 M27:M28 Q27:S28 BV27:BV28 T28:X28 C28:H29 M29:X29 AC29:AF29 BV29:BY29 CA29:CD29 C30:AG30 AG31">
    <cfRule type="expression" dxfId="98" priority="25">
      <formula>COUNTA($D$7)&gt;=1</formula>
    </cfRule>
  </conditionalFormatting>
  <conditionalFormatting sqref="C24:AG24">
    <cfRule type="expression" dxfId="97" priority="31">
      <formula>COUNTA($D$7)&gt;=1</formula>
    </cfRule>
  </conditionalFormatting>
  <conditionalFormatting sqref="C32:AG33">
    <cfRule type="expression" dxfId="96" priority="27">
      <formula>COUNTA($D$7)&gt;=1</formula>
    </cfRule>
  </conditionalFormatting>
  <conditionalFormatting sqref="D5:D7 E16:E17">
    <cfRule type="expression" dxfId="95" priority="40">
      <formula>IF($E$9:$F$9="〇",TRUE,FALSE)</formula>
    </cfRule>
  </conditionalFormatting>
  <conditionalFormatting sqref="D5:D7">
    <cfRule type="expression" dxfId="94" priority="39">
      <formula>IF($E$10:$F$11="〇",TRUE,FALSE)</formula>
    </cfRule>
  </conditionalFormatting>
  <conditionalFormatting sqref="D10">
    <cfRule type="expression" dxfId="93" priority="38">
      <formula>IF($E$9:$F$9="〇",TRUE,FALSE)</formula>
    </cfRule>
  </conditionalFormatting>
  <conditionalFormatting sqref="D12:E12 D13:D14">
    <cfRule type="expression" dxfId="92" priority="37">
      <formula>IF($E$10:$F$11="〇",TRUE,FALSE)</formula>
    </cfRule>
    <cfRule type="expression" dxfId="91" priority="36">
      <formula>IF($E$9:$F$9="〇",TRUE,FALSE)</formula>
    </cfRule>
  </conditionalFormatting>
  <conditionalFormatting sqref="M25:X26">
    <cfRule type="expression" dxfId="90" priority="6">
      <formula>COUNTA($D$7)&gt;=1</formula>
    </cfRule>
  </conditionalFormatting>
  <conditionalFormatting sqref="N31:P31">
    <cfRule type="beginsWith" dxfId="89" priority="14" operator="beginsWith" text="可">
      <formula>LEFT(N31,LEN("可"))="可"</formula>
    </cfRule>
    <cfRule type="containsText" dxfId="88" priority="15" operator="containsText" text="不可">
      <formula>NOT(ISERROR(SEARCH("不可",N31)))</formula>
    </cfRule>
  </conditionalFormatting>
  <conditionalFormatting sqref="Q31:AD31">
    <cfRule type="expression" dxfId="87" priority="24">
      <formula>COUNTA($D$7)&gt;=1</formula>
    </cfRule>
  </conditionalFormatting>
  <conditionalFormatting sqref="AC27:AC28">
    <cfRule type="expression" dxfId="86" priority="4">
      <formula>COUNTA($D$7)&gt;=1</formula>
    </cfRule>
  </conditionalFormatting>
  <conditionalFormatting sqref="AD31:AF31">
    <cfRule type="beginsWith" dxfId="85" priority="12" operator="beginsWith" text="可">
      <formula>LEFT(AD31,LEN("可"))="可"</formula>
    </cfRule>
    <cfRule type="containsText" dxfId="84" priority="13" operator="containsText" text="不可">
      <formula>NOT(ISERROR(SEARCH("不可",AD31)))</formula>
    </cfRule>
  </conditionalFormatting>
  <conditionalFormatting sqref="AE15">
    <cfRule type="expression" dxfId="83" priority="35">
      <formula>COUNTA($D$5,$D$6)&gt;=1</formula>
    </cfRule>
  </conditionalFormatting>
  <conditionalFormatting sqref="AE14:AN14">
    <cfRule type="expression" dxfId="82" priority="30">
      <formula>COUNTA($D$7)&gt;=1</formula>
    </cfRule>
  </conditionalFormatting>
  <conditionalFormatting sqref="AE16:AN16">
    <cfRule type="expression" dxfId="81" priority="34">
      <formula>COUNTA($D$6)&gt;=1</formula>
    </cfRule>
  </conditionalFormatting>
  <conditionalFormatting sqref="AI15:AN15">
    <cfRule type="expression" dxfId="80" priority="41">
      <formula>COUNTA($D$5,$D$6)&gt;=1</formula>
    </cfRule>
  </conditionalFormatting>
  <conditionalFormatting sqref="AI31:AT31">
    <cfRule type="expression" dxfId="79" priority="23">
      <formula>COUNTA($D$5:$D$6)&gt;=1</formula>
    </cfRule>
  </conditionalFormatting>
  <conditionalFormatting sqref="AI24:BM30">
    <cfRule type="expression" dxfId="78" priority="1">
      <formula>COUNTA($D$5:$D$6)&gt;=1</formula>
    </cfRule>
  </conditionalFormatting>
  <conditionalFormatting sqref="AI32:BM32">
    <cfRule type="expression" dxfId="77" priority="26">
      <formula>COUNTA($D$5:$D$6)&gt;=1</formula>
    </cfRule>
  </conditionalFormatting>
  <conditionalFormatting sqref="AT31:AV31">
    <cfRule type="containsText" dxfId="76" priority="11" operator="containsText" text="不可">
      <formula>NOT(ISERROR(SEARCH("不可",AT31)))</formula>
    </cfRule>
    <cfRule type="beginsWith" dxfId="75" priority="9" operator="beginsWith" text="可">
      <formula>LEFT(AT31,LEN("可"))="可"</formula>
    </cfRule>
  </conditionalFormatting>
  <conditionalFormatting sqref="AV14:BE14">
    <cfRule type="expression" dxfId="74" priority="16">
      <formula>COUNTA($D$7)&gt;=1</formula>
    </cfRule>
  </conditionalFormatting>
  <conditionalFormatting sqref="AV15:BE15">
    <cfRule type="expression" dxfId="73" priority="17">
      <formula>COUNTA($D$5,$D$6)&gt;=1</formula>
    </cfRule>
  </conditionalFormatting>
  <conditionalFormatting sqref="AV16:BE16">
    <cfRule type="expression" dxfId="72" priority="18">
      <formula>COUNTA($D$6)&gt;=1</formula>
    </cfRule>
  </conditionalFormatting>
  <conditionalFormatting sqref="AW31:BJ31">
    <cfRule type="expression" dxfId="71" priority="22">
      <formula>COUNTA($D$5:$D$6)&gt;=1</formula>
    </cfRule>
  </conditionalFormatting>
  <conditionalFormatting sqref="BJ31:BL31">
    <cfRule type="containsText" dxfId="70" priority="10" operator="containsText" text="不可">
      <formula>NOT(ISERROR(SEARCH("不可",BJ31)))</formula>
    </cfRule>
    <cfRule type="beginsWith" dxfId="69" priority="8" operator="beginsWith" text="可">
      <formula>LEFT(BJ31,LEN("可"))="可"</formula>
    </cfRule>
  </conditionalFormatting>
  <conditionalFormatting sqref="BM31">
    <cfRule type="expression" dxfId="68" priority="28">
      <formula>COUNTA($D$5:$D$6)&gt;=1</formula>
    </cfRule>
  </conditionalFormatting>
  <conditionalFormatting sqref="BM14:BS14">
    <cfRule type="expression" dxfId="67" priority="29">
      <formula>COUNTA($D$7)&gt;=1</formula>
    </cfRule>
  </conditionalFormatting>
  <conditionalFormatting sqref="BV25:BY26">
    <cfRule type="expression" dxfId="66" priority="7">
      <formula>COUNTA($D$7)&gt;=1</formula>
    </cfRule>
  </conditionalFormatting>
  <conditionalFormatting sqref="CA27:CA28">
    <cfRule type="expression" dxfId="65" priority="5">
      <formula>COUNTA($D$7)&gt;=1</formula>
    </cfRule>
  </conditionalFormatting>
  <conditionalFormatting sqref="CB9:CK9">
    <cfRule type="expression" dxfId="64" priority="19">
      <formula>COUNTA($D$7)&gt;=1</formula>
    </cfRule>
  </conditionalFormatting>
  <conditionalFormatting sqref="CB10:CK10">
    <cfRule type="expression" dxfId="63" priority="20">
      <formula>COUNTA($D$5,$D$6)&gt;=1</formula>
    </cfRule>
  </conditionalFormatting>
  <conditionalFormatting sqref="CB11:CK11">
    <cfRule type="expression" dxfId="62" priority="21">
      <formula>COUNTA($D$6)&gt;=1</formula>
    </cfRule>
  </conditionalFormatting>
  <conditionalFormatting sqref="CF25:CI29">
    <cfRule type="expression" dxfId="61" priority="3">
      <formula>COUNTA($D$5:$D$6)&gt;=1</formula>
    </cfRule>
  </conditionalFormatting>
  <conditionalFormatting sqref="CK25:CN29">
    <cfRule type="expression" dxfId="60" priority="2">
      <formula>COUNTA($D$5:$D$6)&gt;=1</formula>
    </cfRule>
  </conditionalFormatting>
  <conditionalFormatting sqref="CP42:CR43">
    <cfRule type="expression" dxfId="59" priority="33">
      <formula>COUNTA($AN$8)&gt;=1</formula>
    </cfRule>
  </conditionalFormatting>
  <conditionalFormatting sqref="CP44:CR45">
    <cfRule type="expression" dxfId="58" priority="32">
      <formula>COUNTA($AN$6:$AP$7)&gt;=1</formula>
    </cfRule>
  </conditionalFormatting>
  <dataValidations count="2">
    <dataValidation type="list" allowBlank="1" showInputMessage="1" showErrorMessage="1" sqref="E12 D5:D7 D12:D14" xr:uid="{D7BDE0CE-D9DE-4E5E-9744-02757C5291E4}">
      <formula1>$W$1:$W$2</formula1>
    </dataValidation>
    <dataValidation type="list" allowBlank="1" showInputMessage="1" showErrorMessage="1" sqref="E16:E17 D10" xr:uid="{020D72DF-761E-47D0-B095-CE16539C1DF0}">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2D5AE-358F-4EB6-9C4E-3F25CEFE6106}">
  <sheetPr>
    <pageSetUpPr fitToPage="1"/>
  </sheetPr>
  <dimension ref="A1:DH77"/>
  <sheetViews>
    <sheetView view="pageBreakPreview" topLeftCell="O1" zoomScale="60" zoomScaleNormal="100" workbookViewId="0"/>
  </sheetViews>
  <sheetFormatPr defaultColWidth="9" defaultRowHeight="21" customHeight="1"/>
  <cols>
    <col min="1" max="1" width="3.7265625" style="343" customWidth="1"/>
    <col min="2" max="2" width="3" style="343" customWidth="1"/>
    <col min="3" max="3" width="5.36328125" style="343" customWidth="1"/>
    <col min="4" max="7" width="3.453125" style="344" customWidth="1"/>
    <col min="8" max="64" width="3.453125" style="343" customWidth="1"/>
    <col min="65" max="65" width="3.36328125" style="343" customWidth="1"/>
    <col min="66" max="68" width="3.26953125" style="343" customWidth="1"/>
    <col min="69" max="76" width="3.36328125" style="343" customWidth="1"/>
    <col min="77" max="78" width="7.6328125" style="343" customWidth="1"/>
    <col min="79" max="80" width="2.6328125" style="343" customWidth="1"/>
    <col min="81" max="16384" width="9" style="343"/>
  </cols>
  <sheetData>
    <row r="1" spans="1:112" ht="21" customHeight="1">
      <c r="A1" s="343" t="s">
        <v>770</v>
      </c>
      <c r="B1" s="344"/>
      <c r="C1" s="344"/>
      <c r="G1" s="343"/>
      <c r="W1" s="343" t="s">
        <v>714</v>
      </c>
      <c r="AK1" s="393"/>
      <c r="AO1" s="509"/>
      <c r="AZ1" s="509"/>
      <c r="BA1" s="509"/>
      <c r="BB1" s="509"/>
      <c r="BC1" s="509"/>
      <c r="BD1" s="509"/>
      <c r="BE1" s="509"/>
      <c r="BF1" s="509"/>
      <c r="BG1" s="509"/>
      <c r="BH1" s="509"/>
      <c r="BI1" s="509"/>
      <c r="BJ1" s="509"/>
      <c r="BK1" s="509"/>
      <c r="BL1" s="509"/>
      <c r="BM1" s="509"/>
      <c r="BN1" s="509"/>
      <c r="BO1" s="509"/>
      <c r="BP1" s="509"/>
      <c r="BQ1" s="509"/>
      <c r="BR1" s="509"/>
      <c r="BS1" s="393"/>
      <c r="BT1" s="393"/>
      <c r="BU1" s="393"/>
      <c r="BV1" s="393"/>
      <c r="BW1" s="393"/>
      <c r="BX1" s="393"/>
      <c r="BY1" s="393"/>
      <c r="BZ1" s="393"/>
      <c r="CA1" s="393"/>
      <c r="CB1" s="393"/>
      <c r="CC1" s="393"/>
      <c r="CD1" s="393"/>
      <c r="CE1" s="393"/>
    </row>
    <row r="2" spans="1:112" ht="21" customHeight="1">
      <c r="B2" s="344"/>
      <c r="C2" s="344"/>
      <c r="G2" s="343"/>
      <c r="Y2" s="343">
        <v>-1</v>
      </c>
      <c r="AO2" s="2128" t="s">
        <v>713</v>
      </c>
      <c r="AP2" s="2128"/>
      <c r="AQ2" s="2128"/>
      <c r="AR2" s="2128"/>
      <c r="AS2" s="2128"/>
      <c r="AT2" s="2128"/>
      <c r="AU2" s="2128"/>
      <c r="AV2" s="2128"/>
      <c r="AW2" s="2129"/>
      <c r="AX2" s="2130"/>
      <c r="AY2" s="2130"/>
      <c r="AZ2" s="2130"/>
      <c r="BA2" s="2130"/>
      <c r="BB2" s="2130"/>
      <c r="BC2" s="2130"/>
      <c r="BD2" s="2130"/>
      <c r="BE2" s="2130"/>
      <c r="BF2" s="2130"/>
      <c r="BG2" s="2130"/>
      <c r="BH2" s="2130"/>
      <c r="BI2" s="2130"/>
      <c r="BJ2" s="2130"/>
      <c r="BK2" s="2130"/>
      <c r="BL2" s="2130"/>
      <c r="BM2" s="2130"/>
      <c r="BN2" s="2130"/>
      <c r="BO2" s="2130"/>
      <c r="BP2" s="2130"/>
      <c r="BQ2" s="2130"/>
      <c r="BR2" s="2131"/>
      <c r="BS2" s="508"/>
      <c r="BT2" s="508"/>
      <c r="BU2" s="508"/>
      <c r="BV2" s="508"/>
      <c r="BW2" s="508"/>
      <c r="BX2" s="508"/>
      <c r="BY2" s="508"/>
      <c r="CA2" s="508"/>
      <c r="CB2" s="508"/>
      <c r="CC2" s="508"/>
      <c r="CD2" s="508"/>
      <c r="CE2" s="508"/>
    </row>
    <row r="3" spans="1:112" ht="21" customHeight="1">
      <c r="B3" s="344"/>
      <c r="C3" s="344"/>
      <c r="G3" s="343"/>
      <c r="AO3" s="2128" t="s">
        <v>712</v>
      </c>
      <c r="AP3" s="2128"/>
      <c r="AQ3" s="2128"/>
      <c r="AR3" s="2128"/>
      <c r="AS3" s="2128"/>
      <c r="AT3" s="2128"/>
      <c r="AU3" s="2128"/>
      <c r="AV3" s="2128"/>
      <c r="AW3" s="2132"/>
      <c r="AX3" s="2132"/>
      <c r="AY3" s="2132"/>
      <c r="AZ3" s="2132"/>
      <c r="BA3" s="2132"/>
      <c r="BB3" s="2132"/>
      <c r="BC3" s="2132"/>
      <c r="BD3" s="2132"/>
      <c r="BE3" s="2132"/>
      <c r="BF3" s="2132"/>
      <c r="BG3" s="2132"/>
      <c r="BH3" s="2132"/>
      <c r="BI3" s="2132"/>
      <c r="BJ3" s="2132"/>
      <c r="BK3" s="2133" t="s">
        <v>711</v>
      </c>
      <c r="BL3" s="2134"/>
      <c r="BM3" s="2134"/>
      <c r="BN3" s="2135"/>
      <c r="BO3" s="2136">
        <v>15</v>
      </c>
      <c r="BP3" s="2137"/>
      <c r="BQ3" s="2137"/>
      <c r="BR3" s="2138"/>
      <c r="BS3" s="508"/>
      <c r="BT3" s="508"/>
      <c r="BU3" s="508"/>
      <c r="BV3" s="508"/>
      <c r="BW3" s="508"/>
      <c r="BX3" s="508"/>
      <c r="BY3" s="508"/>
      <c r="CA3" s="508"/>
      <c r="CB3" s="508"/>
      <c r="CC3" s="508"/>
      <c r="CD3" s="508"/>
      <c r="CE3" s="508"/>
    </row>
    <row r="4" spans="1:112" ht="21" customHeight="1">
      <c r="B4" s="344"/>
      <c r="C4" s="504"/>
      <c r="D4" s="2150" t="s">
        <v>710</v>
      </c>
      <c r="E4" s="2150"/>
      <c r="F4" s="2150"/>
      <c r="G4" s="2150"/>
      <c r="H4" s="2150"/>
      <c r="I4" s="2150"/>
      <c r="J4" s="2150"/>
      <c r="K4" s="507"/>
      <c r="L4" s="507"/>
      <c r="M4" s="499"/>
      <c r="N4" s="499"/>
      <c r="O4" s="499"/>
      <c r="P4" s="499"/>
      <c r="Q4" s="499"/>
      <c r="R4" s="499"/>
      <c r="S4" s="499"/>
      <c r="T4" s="499"/>
      <c r="U4" s="493"/>
      <c r="V4" s="506"/>
      <c r="W4" s="500"/>
      <c r="X4" s="452"/>
      <c r="Y4" s="452"/>
      <c r="Z4" s="505" t="s">
        <v>709</v>
      </c>
      <c r="AA4" s="459"/>
      <c r="CA4" s="2145"/>
      <c r="CB4" s="2145"/>
      <c r="CC4" s="2145"/>
      <c r="CD4" s="2145"/>
      <c r="CE4" s="2145"/>
      <c r="CF4" s="2145"/>
      <c r="CG4" s="2145"/>
      <c r="CH4" s="2146"/>
      <c r="CI4" s="2146"/>
      <c r="CJ4" s="2146"/>
      <c r="CK4" s="2146"/>
      <c r="CL4" s="2145"/>
      <c r="CM4" s="2145"/>
      <c r="CN4" s="2145"/>
      <c r="CO4" s="2145"/>
      <c r="CP4" s="2145"/>
      <c r="CQ4" s="2145"/>
      <c r="CR4" s="2145"/>
      <c r="CS4" s="2145"/>
      <c r="CT4" s="2145"/>
      <c r="CU4" s="2145"/>
      <c r="CV4" s="2145"/>
      <c r="CW4" s="2145"/>
      <c r="CX4" s="2145"/>
      <c r="CY4" s="2145"/>
      <c r="CZ4" s="2145"/>
      <c r="DA4" s="2145"/>
      <c r="DB4" s="2145"/>
      <c r="DC4" s="2145"/>
      <c r="DD4" s="2145"/>
      <c r="DE4" s="2145"/>
      <c r="DF4" s="2145"/>
      <c r="DG4" s="2145"/>
      <c r="DH4" s="2145"/>
    </row>
    <row r="5" spans="1:112" ht="27.75" customHeight="1">
      <c r="B5" s="344"/>
      <c r="C5" s="504"/>
      <c r="D5" s="2155" t="s">
        <v>274</v>
      </c>
      <c r="E5" s="2155"/>
      <c r="F5" s="2155"/>
      <c r="G5" s="2139" t="s">
        <v>708</v>
      </c>
      <c r="H5" s="2139"/>
      <c r="I5" s="2139"/>
      <c r="J5" s="2139"/>
      <c r="K5" s="2139"/>
      <c r="L5" s="2139"/>
      <c r="M5" s="2139"/>
      <c r="N5" s="2139"/>
      <c r="O5" s="2139"/>
      <c r="P5" s="2139"/>
      <c r="Q5" s="2139"/>
      <c r="R5" s="2139"/>
      <c r="S5" s="2139"/>
      <c r="T5" s="2140"/>
      <c r="U5" s="493"/>
      <c r="V5" s="493"/>
      <c r="W5" s="500"/>
      <c r="X5" s="452"/>
      <c r="Y5" s="452"/>
      <c r="Z5" s="2141"/>
      <c r="AA5" s="2139"/>
      <c r="AB5" s="2139"/>
      <c r="AC5" s="2139"/>
      <c r="AD5" s="2139"/>
      <c r="AE5" s="2139"/>
      <c r="AF5" s="2140"/>
      <c r="AG5" s="2142" t="s">
        <v>707</v>
      </c>
      <c r="AH5" s="2143"/>
      <c r="AI5" s="2143"/>
      <c r="AJ5" s="2144"/>
      <c r="AK5" s="2141" t="s">
        <v>706</v>
      </c>
      <c r="AL5" s="2139"/>
      <c r="AM5" s="2139"/>
      <c r="AN5" s="2140"/>
      <c r="AO5" s="2141" t="s">
        <v>705</v>
      </c>
      <c r="AP5" s="2139"/>
      <c r="AQ5" s="2139"/>
      <c r="AR5" s="2140"/>
      <c r="AS5" s="2141" t="s">
        <v>704</v>
      </c>
      <c r="AT5" s="2139"/>
      <c r="AU5" s="2139"/>
      <c r="AV5" s="2140"/>
      <c r="AW5" s="2141" t="s">
        <v>703</v>
      </c>
      <c r="AX5" s="2139"/>
      <c r="AY5" s="2139"/>
      <c r="AZ5" s="2140"/>
      <c r="BA5" s="2141" t="s">
        <v>702</v>
      </c>
      <c r="BB5" s="2139"/>
      <c r="BC5" s="2139"/>
      <c r="BD5" s="2140"/>
      <c r="BE5" s="2141" t="s">
        <v>289</v>
      </c>
      <c r="BF5" s="2139"/>
      <c r="BG5" s="2140"/>
      <c r="BK5" s="377"/>
      <c r="BL5" s="377"/>
      <c r="BM5" s="377"/>
      <c r="BN5" s="377"/>
      <c r="BO5" s="497"/>
      <c r="BP5" s="379"/>
      <c r="BQ5" s="496"/>
      <c r="BR5" s="496"/>
      <c r="BS5" s="496"/>
      <c r="CA5" s="2146"/>
      <c r="CB5" s="2146"/>
      <c r="CC5" s="2146"/>
      <c r="CD5" s="2146"/>
      <c r="CE5" s="2146"/>
      <c r="CF5" s="2146"/>
      <c r="CG5" s="2146"/>
      <c r="CH5" s="2126"/>
      <c r="CI5" s="2126"/>
      <c r="CJ5" s="2126"/>
      <c r="CK5" s="2126"/>
      <c r="CL5" s="2126"/>
      <c r="CM5" s="2126"/>
      <c r="CN5" s="2126"/>
      <c r="CO5" s="2126"/>
      <c r="CP5" s="2126"/>
      <c r="CQ5" s="2126"/>
      <c r="CR5" s="2126"/>
      <c r="CS5" s="2126"/>
      <c r="CT5" s="2126"/>
      <c r="CU5" s="2126"/>
      <c r="CV5" s="2126"/>
      <c r="CW5" s="2126"/>
      <c r="CX5" s="2126"/>
      <c r="CY5" s="2126"/>
      <c r="CZ5" s="2126"/>
      <c r="DA5" s="2126"/>
      <c r="DB5" s="2126"/>
      <c r="DC5" s="2126"/>
      <c r="DD5" s="2126"/>
      <c r="DE5" s="2126"/>
      <c r="DF5" s="2127"/>
      <c r="DG5" s="2127"/>
      <c r="DH5" s="2127"/>
    </row>
    <row r="6" spans="1:112" ht="21" customHeight="1">
      <c r="B6" s="344"/>
      <c r="C6" s="504"/>
      <c r="D6" s="2155"/>
      <c r="E6" s="2155"/>
      <c r="F6" s="2155"/>
      <c r="G6" s="2139" t="s">
        <v>701</v>
      </c>
      <c r="H6" s="2139"/>
      <c r="I6" s="2139"/>
      <c r="J6" s="2139"/>
      <c r="K6" s="2139"/>
      <c r="L6" s="2139"/>
      <c r="M6" s="2139"/>
      <c r="N6" s="2139"/>
      <c r="O6" s="2139"/>
      <c r="P6" s="2139"/>
      <c r="Q6" s="2139"/>
      <c r="R6" s="2139"/>
      <c r="S6" s="2139"/>
      <c r="T6" s="2140"/>
      <c r="U6" s="493"/>
      <c r="V6" s="493"/>
      <c r="W6" s="500"/>
      <c r="X6" s="452"/>
      <c r="Y6" s="452"/>
      <c r="Z6" s="2159" t="s">
        <v>700</v>
      </c>
      <c r="AA6" s="2160"/>
      <c r="AB6" s="2160"/>
      <c r="AC6" s="2160"/>
      <c r="AD6" s="2160"/>
      <c r="AE6" s="2160"/>
      <c r="AF6" s="2161"/>
      <c r="AG6" s="2147"/>
      <c r="AH6" s="2148"/>
      <c r="AI6" s="2148"/>
      <c r="AJ6" s="2149"/>
      <c r="AK6" s="2147"/>
      <c r="AL6" s="2148"/>
      <c r="AM6" s="2148"/>
      <c r="AN6" s="2149"/>
      <c r="AO6" s="2147"/>
      <c r="AP6" s="2148"/>
      <c r="AQ6" s="2148"/>
      <c r="AR6" s="2149"/>
      <c r="AS6" s="2147">
        <v>6</v>
      </c>
      <c r="AT6" s="2148"/>
      <c r="AU6" s="2148"/>
      <c r="AV6" s="2149"/>
      <c r="AW6" s="2147">
        <v>4</v>
      </c>
      <c r="AX6" s="2148"/>
      <c r="AY6" s="2148"/>
      <c r="AZ6" s="2149"/>
      <c r="BA6" s="2147">
        <v>5</v>
      </c>
      <c r="BB6" s="2148"/>
      <c r="BC6" s="2148"/>
      <c r="BD6" s="2149"/>
      <c r="BE6" s="2151">
        <f>SUM(AG6:BD6)</f>
        <v>15</v>
      </c>
      <c r="BF6" s="2152"/>
      <c r="BG6" s="2153"/>
      <c r="BL6" s="480"/>
      <c r="BM6" s="480"/>
      <c r="BN6" s="480"/>
      <c r="BW6" s="386"/>
      <c r="CC6" s="480"/>
      <c r="CD6" s="480"/>
      <c r="CE6" s="480"/>
      <c r="CL6" s="2154"/>
      <c r="CM6" s="2154"/>
      <c r="CN6" s="2154"/>
      <c r="CO6" s="2154"/>
      <c r="CP6" s="2154"/>
      <c r="CQ6" s="2154"/>
      <c r="CR6" s="2154"/>
      <c r="CS6" s="2154"/>
      <c r="CT6" s="2126"/>
      <c r="CU6" s="2126"/>
      <c r="CV6" s="2126"/>
      <c r="CW6" s="2126"/>
      <c r="CX6" s="2126"/>
      <c r="CY6" s="2126"/>
      <c r="CZ6" s="2126"/>
      <c r="DA6" s="2126"/>
      <c r="DB6" s="2126"/>
      <c r="DC6" s="2126"/>
      <c r="DD6" s="2126"/>
      <c r="DE6" s="2126"/>
      <c r="DF6" s="2127"/>
      <c r="DG6" s="2127"/>
      <c r="DH6" s="2127"/>
    </row>
    <row r="7" spans="1:112" ht="21" customHeight="1">
      <c r="B7" s="344"/>
      <c r="C7" s="504"/>
      <c r="D7" s="2155"/>
      <c r="E7" s="2155"/>
      <c r="F7" s="2155"/>
      <c r="G7" s="2139" t="s">
        <v>699</v>
      </c>
      <c r="H7" s="2139"/>
      <c r="I7" s="2139"/>
      <c r="J7" s="2139"/>
      <c r="K7" s="2139"/>
      <c r="L7" s="2139"/>
      <c r="M7" s="2139"/>
      <c r="N7" s="2139"/>
      <c r="O7" s="2139"/>
      <c r="P7" s="2139"/>
      <c r="Q7" s="2139"/>
      <c r="R7" s="2139"/>
      <c r="S7" s="2139"/>
      <c r="T7" s="2140"/>
      <c r="U7" s="503"/>
      <c r="V7" s="493"/>
      <c r="W7" s="500"/>
      <c r="X7" s="452"/>
      <c r="Y7" s="452"/>
      <c r="Z7" s="502" t="s">
        <v>698</v>
      </c>
      <c r="AA7" s="2142" t="s">
        <v>697</v>
      </c>
      <c r="AB7" s="2143"/>
      <c r="AC7" s="2143"/>
      <c r="AD7" s="2143"/>
      <c r="AE7" s="2143"/>
      <c r="AF7" s="2144"/>
      <c r="AG7" s="2156"/>
      <c r="AH7" s="2157"/>
      <c r="AI7" s="2157"/>
      <c r="AJ7" s="2158"/>
      <c r="AK7" s="2156"/>
      <c r="AL7" s="2157"/>
      <c r="AM7" s="2157"/>
      <c r="AN7" s="2158"/>
      <c r="AO7" s="2156"/>
      <c r="AP7" s="2157"/>
      <c r="AQ7" s="2157"/>
      <c r="AR7" s="2158"/>
      <c r="AS7" s="2147"/>
      <c r="AT7" s="2148"/>
      <c r="AU7" s="2148"/>
      <c r="AV7" s="2149"/>
      <c r="AW7" s="2147"/>
      <c r="AX7" s="2148"/>
      <c r="AY7" s="2148"/>
      <c r="AZ7" s="2149"/>
      <c r="BA7" s="2147"/>
      <c r="BB7" s="2148"/>
      <c r="BC7" s="2148"/>
      <c r="BD7" s="2149"/>
      <c r="BE7" s="2151">
        <f>SUM(AG7:BD7)</f>
        <v>0</v>
      </c>
      <c r="BF7" s="2152"/>
      <c r="BG7" s="2153"/>
      <c r="CB7" s="2145"/>
      <c r="CC7" s="2145"/>
      <c r="CD7" s="2145"/>
      <c r="CE7" s="2145"/>
      <c r="CF7" s="2145"/>
      <c r="CG7" s="2145"/>
      <c r="CH7" s="2145"/>
      <c r="CI7" s="2162"/>
      <c r="CJ7" s="2162"/>
      <c r="CK7" s="2162"/>
      <c r="CL7" s="2126"/>
      <c r="CM7" s="2126"/>
      <c r="CN7" s="2126"/>
      <c r="CO7" s="2126"/>
      <c r="CP7" s="2126"/>
      <c r="CQ7" s="2126"/>
      <c r="CR7" s="2126"/>
      <c r="CS7" s="2126"/>
      <c r="CT7" s="2126"/>
      <c r="CU7" s="2126"/>
      <c r="CV7" s="2126"/>
      <c r="CW7" s="2126"/>
      <c r="CX7" s="2126"/>
      <c r="CY7" s="2126"/>
      <c r="CZ7" s="2126"/>
      <c r="DA7" s="2126"/>
      <c r="DB7" s="2126"/>
      <c r="DC7" s="2126"/>
      <c r="DD7" s="2126"/>
      <c r="DE7" s="2126"/>
      <c r="DF7" s="2127"/>
      <c r="DG7" s="2127"/>
      <c r="DH7" s="2127"/>
    </row>
    <row r="8" spans="1:112" ht="21" customHeight="1">
      <c r="B8" s="452"/>
      <c r="C8" s="487"/>
      <c r="D8" s="499"/>
      <c r="E8" s="499"/>
      <c r="F8" s="499"/>
      <c r="G8" s="499"/>
      <c r="H8" s="499"/>
      <c r="I8" s="499"/>
      <c r="J8" s="499"/>
      <c r="K8" s="499"/>
      <c r="L8" s="501" t="str">
        <f>IF(COUNTIF(D5:F7,"○")&gt;1,"いずれか１つを選択してください。","")</f>
        <v/>
      </c>
      <c r="M8" s="499"/>
      <c r="N8" s="499"/>
      <c r="O8" s="499"/>
      <c r="P8" s="499"/>
      <c r="Q8" s="499"/>
      <c r="R8" s="499"/>
      <c r="S8" s="499"/>
      <c r="T8" s="499"/>
      <c r="U8" s="492"/>
      <c r="V8" s="492"/>
      <c r="W8" s="500"/>
      <c r="X8" s="452"/>
      <c r="Y8" s="452"/>
      <c r="Z8" s="2142" t="s">
        <v>696</v>
      </c>
      <c r="AA8" s="2143"/>
      <c r="AB8" s="2143"/>
      <c r="AC8" s="2143"/>
      <c r="AD8" s="2143"/>
      <c r="AE8" s="2143"/>
      <c r="AF8" s="2144"/>
      <c r="AG8" s="2147"/>
      <c r="AH8" s="2148"/>
      <c r="AI8" s="2148"/>
      <c r="AJ8" s="2149"/>
      <c r="AK8" s="2147"/>
      <c r="AL8" s="2148"/>
      <c r="AM8" s="2148"/>
      <c r="AN8" s="2149"/>
      <c r="AO8" s="2147"/>
      <c r="AP8" s="2148"/>
      <c r="AQ8" s="2148"/>
      <c r="AR8" s="2149"/>
      <c r="AS8" s="2147"/>
      <c r="AT8" s="2148"/>
      <c r="AU8" s="2148"/>
      <c r="AV8" s="2149"/>
      <c r="AW8" s="2147"/>
      <c r="AX8" s="2148"/>
      <c r="AY8" s="2148"/>
      <c r="AZ8" s="2149"/>
      <c r="BA8" s="2147"/>
      <c r="BB8" s="2148"/>
      <c r="BC8" s="2148"/>
      <c r="BD8" s="2149"/>
      <c r="BE8" s="2151">
        <f>SUM(AG8:BD8)</f>
        <v>0</v>
      </c>
      <c r="BF8" s="2152"/>
      <c r="BG8" s="2153"/>
      <c r="BU8" s="386"/>
      <c r="BW8" s="2165"/>
      <c r="BX8" s="2165"/>
      <c r="BY8" s="2165"/>
      <c r="BZ8" s="2165"/>
      <c r="CA8" s="2165"/>
      <c r="CB8" s="2166"/>
      <c r="CC8" s="2166"/>
      <c r="CD8" s="2166"/>
      <c r="CE8" s="2166"/>
      <c r="CF8" s="2166"/>
      <c r="CG8" s="2166"/>
      <c r="CH8" s="2166"/>
      <c r="CI8" s="2162"/>
      <c r="CJ8" s="2162"/>
      <c r="CK8" s="2162"/>
      <c r="CL8" s="2127"/>
      <c r="CM8" s="2127"/>
      <c r="CN8" s="2127"/>
      <c r="CO8" s="2127"/>
      <c r="CP8" s="2127"/>
      <c r="CQ8" s="2127"/>
      <c r="CR8" s="2127"/>
      <c r="CS8" s="2127"/>
      <c r="CT8" s="2127"/>
      <c r="CU8" s="2127"/>
      <c r="CV8" s="2127"/>
      <c r="CW8" s="2127"/>
      <c r="CX8" s="2127"/>
      <c r="CY8" s="2127"/>
      <c r="CZ8" s="2127"/>
      <c r="DA8" s="2127"/>
      <c r="DB8" s="2127"/>
      <c r="DC8" s="2127"/>
      <c r="DD8" s="2127"/>
      <c r="DE8" s="2127"/>
      <c r="DF8" s="2127"/>
      <c r="DG8" s="2127"/>
      <c r="DH8" s="2127"/>
    </row>
    <row r="9" spans="1:112" ht="21" customHeight="1">
      <c r="B9" s="452"/>
      <c r="C9" s="487"/>
      <c r="D9" s="499"/>
      <c r="E9" s="492"/>
      <c r="F9" s="493"/>
      <c r="G9" s="493"/>
      <c r="H9" s="493"/>
      <c r="I9" s="493"/>
      <c r="J9" s="493"/>
      <c r="K9" s="493"/>
      <c r="L9" s="493"/>
      <c r="M9" s="493"/>
      <c r="N9" s="493"/>
      <c r="O9" s="493"/>
      <c r="P9" s="493"/>
      <c r="Q9" s="493"/>
      <c r="R9" s="493"/>
      <c r="S9" s="493"/>
      <c r="T9" s="493"/>
      <c r="U9" s="493"/>
      <c r="V9" s="492"/>
      <c r="W9" s="500"/>
      <c r="X9" s="452"/>
      <c r="Y9" s="452"/>
      <c r="Z9" s="2142" t="s">
        <v>289</v>
      </c>
      <c r="AA9" s="2143"/>
      <c r="AB9" s="2143"/>
      <c r="AC9" s="2143"/>
      <c r="AD9" s="2143"/>
      <c r="AE9" s="2143"/>
      <c r="AF9" s="2144"/>
      <c r="AG9" s="2151">
        <f>AG6+AG8</f>
        <v>0</v>
      </c>
      <c r="AH9" s="2152"/>
      <c r="AI9" s="2152"/>
      <c r="AJ9" s="2153"/>
      <c r="AK9" s="2151">
        <f>AK6+AK8</f>
        <v>0</v>
      </c>
      <c r="AL9" s="2152"/>
      <c r="AM9" s="2152"/>
      <c r="AN9" s="2153"/>
      <c r="AO9" s="2151">
        <f>AO6+AO8</f>
        <v>0</v>
      </c>
      <c r="AP9" s="2152"/>
      <c r="AQ9" s="2152"/>
      <c r="AR9" s="2153"/>
      <c r="AS9" s="2151">
        <f>AS6+AS8</f>
        <v>6</v>
      </c>
      <c r="AT9" s="2152"/>
      <c r="AU9" s="2152"/>
      <c r="AV9" s="2153"/>
      <c r="AW9" s="2151">
        <f>AW6+AW8</f>
        <v>4</v>
      </c>
      <c r="AX9" s="2152"/>
      <c r="AY9" s="2152"/>
      <c r="AZ9" s="2153"/>
      <c r="BA9" s="2151">
        <f>BA6+BA8</f>
        <v>5</v>
      </c>
      <c r="BB9" s="2152"/>
      <c r="BC9" s="2152"/>
      <c r="BD9" s="2153"/>
      <c r="BE9" s="2151">
        <f>BE6+BE8</f>
        <v>15</v>
      </c>
      <c r="BF9" s="2152"/>
      <c r="BG9" s="2153"/>
      <c r="BW9" s="2145"/>
      <c r="BX9" s="2145"/>
      <c r="BY9" s="2145"/>
      <c r="BZ9" s="2145"/>
      <c r="CA9" s="2145"/>
      <c r="CB9" s="2163"/>
      <c r="CC9" s="2163"/>
      <c r="CD9" s="2163"/>
      <c r="CE9" s="2163"/>
      <c r="CF9" s="2164"/>
      <c r="CG9" s="2164"/>
      <c r="CH9" s="2164"/>
      <c r="CI9" s="2164"/>
      <c r="CJ9" s="2164"/>
      <c r="CK9" s="2164"/>
    </row>
    <row r="10" spans="1:112" ht="21" customHeight="1">
      <c r="B10" s="452"/>
      <c r="C10" s="487"/>
      <c r="D10" s="499"/>
      <c r="E10" s="492"/>
      <c r="F10" s="493"/>
      <c r="G10" s="493"/>
      <c r="H10" s="493"/>
      <c r="I10" s="493"/>
      <c r="J10" s="493"/>
      <c r="K10" s="493"/>
      <c r="L10" s="493"/>
      <c r="M10" s="493"/>
      <c r="N10" s="493"/>
      <c r="O10" s="493"/>
      <c r="P10" s="493"/>
      <c r="Q10" s="493"/>
      <c r="R10" s="493"/>
      <c r="S10" s="493"/>
      <c r="T10" s="493"/>
      <c r="U10" s="493"/>
      <c r="V10" s="492"/>
      <c r="W10" s="490"/>
      <c r="X10" s="452"/>
      <c r="Y10" s="452"/>
      <c r="Z10" s="452"/>
      <c r="AA10" s="452"/>
      <c r="BG10" s="498" t="str">
        <f>IF(AND(BE9&lt;&gt;BO3,D12="○"),"「事業者名簿」の定員数と想定される利用者数が一致しません。","")</f>
        <v/>
      </c>
      <c r="BK10" s="377"/>
      <c r="BL10" s="377"/>
      <c r="BM10" s="377"/>
      <c r="BN10" s="377"/>
      <c r="BO10" s="497"/>
      <c r="BP10" s="379"/>
      <c r="BQ10" s="496"/>
      <c r="BR10" s="496"/>
      <c r="BS10" s="496"/>
      <c r="BW10" s="2145"/>
      <c r="BX10" s="2145"/>
      <c r="BY10" s="2145"/>
      <c r="BZ10" s="2145"/>
      <c r="CA10" s="2145"/>
      <c r="CB10" s="2163"/>
      <c r="CC10" s="2163"/>
      <c r="CD10" s="2163"/>
      <c r="CE10" s="2163"/>
      <c r="CF10" s="2164"/>
      <c r="CG10" s="2164"/>
      <c r="CH10" s="2164"/>
      <c r="CI10" s="2164"/>
      <c r="CJ10" s="2164"/>
      <c r="CK10" s="2164"/>
    </row>
    <row r="11" spans="1:112" ht="21" customHeight="1">
      <c r="B11" s="452"/>
      <c r="C11" s="487"/>
      <c r="D11" s="495" t="s">
        <v>695</v>
      </c>
      <c r="E11" s="494"/>
      <c r="F11" s="494"/>
      <c r="G11" s="494"/>
      <c r="H11" s="494"/>
      <c r="I11" s="494"/>
      <c r="J11" s="493"/>
      <c r="K11" s="493"/>
      <c r="L11" s="493"/>
      <c r="M11" s="493"/>
      <c r="N11" s="493"/>
      <c r="O11" s="493"/>
      <c r="P11" s="493"/>
      <c r="Q11" s="493"/>
      <c r="R11" s="493"/>
      <c r="S11" s="493"/>
      <c r="T11" s="493"/>
      <c r="U11" s="493"/>
      <c r="V11" s="492"/>
      <c r="W11" s="491"/>
      <c r="Z11" s="386" t="s">
        <v>694</v>
      </c>
      <c r="AP11" s="386" t="s">
        <v>693</v>
      </c>
      <c r="AQ11" s="386"/>
      <c r="AW11" s="480"/>
      <c r="AX11" s="480"/>
      <c r="AY11" s="480"/>
      <c r="BG11" s="431"/>
      <c r="BH11" s="386" t="s">
        <v>692</v>
      </c>
      <c r="BN11" s="480"/>
      <c r="BO11" s="480"/>
      <c r="BP11" s="480"/>
      <c r="BW11" s="452"/>
      <c r="BX11" s="452"/>
      <c r="BY11" s="452"/>
      <c r="BZ11" s="452"/>
      <c r="CA11" s="452"/>
      <c r="CB11" s="2163"/>
      <c r="CC11" s="2163"/>
      <c r="CD11" s="2163"/>
      <c r="CE11" s="2163"/>
      <c r="CF11" s="2164"/>
      <c r="CG11" s="2164"/>
      <c r="CH11" s="2164"/>
      <c r="CI11" s="2164"/>
      <c r="CJ11" s="2164"/>
      <c r="CK11" s="2164"/>
    </row>
    <row r="12" spans="1:112" ht="21" customHeight="1">
      <c r="B12" s="452"/>
      <c r="C12" s="487"/>
      <c r="D12" s="2167" t="s">
        <v>274</v>
      </c>
      <c r="E12" s="2175"/>
      <c r="F12" s="2169" t="s">
        <v>691</v>
      </c>
      <c r="G12" s="2170"/>
      <c r="H12" s="2170"/>
      <c r="I12" s="2170"/>
      <c r="J12" s="2170"/>
      <c r="K12" s="2170"/>
      <c r="L12" s="2170"/>
      <c r="M12" s="2170"/>
      <c r="N12" s="2170"/>
      <c r="O12" s="2170"/>
      <c r="P12" s="2170"/>
      <c r="Q12" s="2170"/>
      <c r="R12" s="2170"/>
      <c r="S12" s="2170"/>
      <c r="T12" s="2170"/>
      <c r="U12" s="2170"/>
      <c r="V12" s="2171"/>
      <c r="W12" s="490"/>
      <c r="AE12" s="2141" t="s">
        <v>690</v>
      </c>
      <c r="AF12" s="2139"/>
      <c r="AG12" s="2139"/>
      <c r="AH12" s="2139"/>
      <c r="AI12" s="2139"/>
      <c r="AJ12" s="2139"/>
      <c r="AK12" s="2140"/>
      <c r="AL12" s="2176" t="s">
        <v>689</v>
      </c>
      <c r="AM12" s="2177"/>
      <c r="AN12" s="2178"/>
      <c r="AV12" s="2141" t="s">
        <v>690</v>
      </c>
      <c r="AW12" s="2139"/>
      <c r="AX12" s="2139"/>
      <c r="AY12" s="2139"/>
      <c r="AZ12" s="2139"/>
      <c r="BA12" s="2139"/>
      <c r="BB12" s="2140"/>
      <c r="BC12" s="2176" t="s">
        <v>689</v>
      </c>
      <c r="BD12" s="2177"/>
      <c r="BE12" s="2178"/>
      <c r="BF12" s="489"/>
      <c r="BG12" s="431"/>
      <c r="BM12" s="2141" t="s">
        <v>688</v>
      </c>
      <c r="BN12" s="2139"/>
      <c r="BO12" s="2139"/>
      <c r="BP12" s="2139"/>
      <c r="BQ12" s="2139"/>
      <c r="BR12" s="2139"/>
      <c r="BS12" s="2140"/>
      <c r="BW12" s="2183"/>
      <c r="BX12" s="2183"/>
      <c r="BY12" s="2183"/>
      <c r="BZ12" s="2183"/>
      <c r="CA12" s="2183"/>
      <c r="CB12" s="2184"/>
      <c r="CC12" s="2184"/>
      <c r="CD12" s="2184"/>
      <c r="CE12" s="2184"/>
      <c r="CF12" s="2185"/>
      <c r="CG12" s="2185"/>
      <c r="CH12" s="2185"/>
      <c r="CI12" s="2183"/>
      <c r="CJ12" s="2183"/>
      <c r="CK12" s="2183"/>
    </row>
    <row r="13" spans="1:112" ht="26.25" customHeight="1">
      <c r="B13" s="452"/>
      <c r="C13" s="487"/>
      <c r="D13" s="2167"/>
      <c r="E13" s="2168"/>
      <c r="F13" s="2169" t="s">
        <v>687</v>
      </c>
      <c r="G13" s="2170"/>
      <c r="H13" s="2170"/>
      <c r="I13" s="2170"/>
      <c r="J13" s="2170"/>
      <c r="K13" s="2170"/>
      <c r="L13" s="2170"/>
      <c r="M13" s="2170"/>
      <c r="N13" s="2170"/>
      <c r="O13" s="2170"/>
      <c r="P13" s="2170"/>
      <c r="Q13" s="2170"/>
      <c r="R13" s="2170"/>
      <c r="S13" s="2170"/>
      <c r="T13" s="2170"/>
      <c r="U13" s="2170"/>
      <c r="V13" s="2171"/>
      <c r="W13" s="486"/>
      <c r="AE13" s="2172" t="s">
        <v>686</v>
      </c>
      <c r="AF13" s="2173"/>
      <c r="AG13" s="2173"/>
      <c r="AH13" s="2174"/>
      <c r="AI13" s="2172" t="s">
        <v>684</v>
      </c>
      <c r="AJ13" s="2173"/>
      <c r="AK13" s="2174"/>
      <c r="AL13" s="2179"/>
      <c r="AM13" s="2180"/>
      <c r="AN13" s="2181"/>
      <c r="AQ13" s="2169"/>
      <c r="AR13" s="2170"/>
      <c r="AS13" s="2170"/>
      <c r="AT13" s="2170"/>
      <c r="AU13" s="2171"/>
      <c r="AV13" s="2172" t="s">
        <v>686</v>
      </c>
      <c r="AW13" s="2173"/>
      <c r="AX13" s="2173"/>
      <c r="AY13" s="2174"/>
      <c r="AZ13" s="2172" t="s">
        <v>684</v>
      </c>
      <c r="BA13" s="2173"/>
      <c r="BB13" s="2174"/>
      <c r="BC13" s="2179"/>
      <c r="BD13" s="2180"/>
      <c r="BE13" s="2181"/>
      <c r="BF13" s="489"/>
      <c r="BG13" s="488"/>
      <c r="BH13" s="2169"/>
      <c r="BI13" s="2170"/>
      <c r="BJ13" s="2170"/>
      <c r="BK13" s="2170"/>
      <c r="BL13" s="2171"/>
      <c r="BM13" s="2172" t="s">
        <v>685</v>
      </c>
      <c r="BN13" s="2173"/>
      <c r="BO13" s="2173"/>
      <c r="BP13" s="2174"/>
      <c r="BQ13" s="2172" t="s">
        <v>684</v>
      </c>
      <c r="BR13" s="2173"/>
      <c r="BS13" s="2174"/>
      <c r="BW13" s="452"/>
      <c r="BX13" s="452"/>
      <c r="BY13" s="452"/>
      <c r="BZ13" s="2163"/>
      <c r="CA13" s="2163"/>
      <c r="CB13" s="2163"/>
      <c r="CC13" s="2163"/>
      <c r="CD13" s="2164"/>
      <c r="CE13" s="2164"/>
      <c r="CF13" s="2164"/>
      <c r="CG13" s="2164"/>
      <c r="CH13" s="2164"/>
      <c r="CI13" s="2164"/>
    </row>
    <row r="14" spans="1:112" ht="21" customHeight="1">
      <c r="B14" s="452"/>
      <c r="C14" s="487"/>
      <c r="D14" s="2167"/>
      <c r="E14" s="2168"/>
      <c r="F14" s="2169" t="s">
        <v>683</v>
      </c>
      <c r="G14" s="2170"/>
      <c r="H14" s="2170"/>
      <c r="I14" s="2170"/>
      <c r="J14" s="2170"/>
      <c r="K14" s="2170"/>
      <c r="L14" s="2170"/>
      <c r="M14" s="2170"/>
      <c r="N14" s="2170"/>
      <c r="O14" s="2170"/>
      <c r="P14" s="2170"/>
      <c r="Q14" s="2170"/>
      <c r="R14" s="2170"/>
      <c r="S14" s="2170"/>
      <c r="T14" s="2170"/>
      <c r="U14" s="2170"/>
      <c r="V14" s="2171"/>
      <c r="W14" s="486"/>
      <c r="Z14" s="2141" t="s">
        <v>682</v>
      </c>
      <c r="AA14" s="2139"/>
      <c r="AB14" s="2139"/>
      <c r="AC14" s="2139"/>
      <c r="AD14" s="2140"/>
      <c r="AE14" s="2193">
        <f>IF((OR($D$5="○",$D$6="○")),ROUNDDOWN(((BE$6+BE$8*0.9))/6,1))</f>
        <v>2.5</v>
      </c>
      <c r="AF14" s="2194"/>
      <c r="AG14" s="2194"/>
      <c r="AH14" s="2195"/>
      <c r="AI14" s="2187">
        <f>AE14*$AY$60</f>
        <v>80</v>
      </c>
      <c r="AJ14" s="2188"/>
      <c r="AK14" s="2189"/>
      <c r="AL14" s="2187">
        <f>AE14*40</f>
        <v>100</v>
      </c>
      <c r="AM14" s="2188"/>
      <c r="AN14" s="2189"/>
      <c r="AQ14" s="2141" t="s">
        <v>682</v>
      </c>
      <c r="AR14" s="2139"/>
      <c r="AS14" s="2139"/>
      <c r="AT14" s="2139"/>
      <c r="AU14" s="2140"/>
      <c r="AV14" s="2190">
        <f>IF((OR($D$5="○",$D$6="○")),$BE$43)</f>
        <v>2.5</v>
      </c>
      <c r="AW14" s="2191"/>
      <c r="AX14" s="2191"/>
      <c r="AY14" s="2192"/>
      <c r="AZ14" s="2182">
        <f>AV14*$AY$60</f>
        <v>80</v>
      </c>
      <c r="BA14" s="2182"/>
      <c r="BB14" s="2182"/>
      <c r="BC14" s="2187">
        <f>AV14*40</f>
        <v>100</v>
      </c>
      <c r="BD14" s="2188"/>
      <c r="BE14" s="2189"/>
      <c r="BF14" s="479"/>
      <c r="BG14" s="431"/>
      <c r="BH14" s="2141" t="s">
        <v>681</v>
      </c>
      <c r="BI14" s="2139"/>
      <c r="BJ14" s="2139"/>
      <c r="BK14" s="2139"/>
      <c r="BL14" s="2140"/>
      <c r="BM14" s="2190">
        <f>(ROUNDDOWN(BQ14/40,1))</f>
        <v>2.5</v>
      </c>
      <c r="BN14" s="2191"/>
      <c r="BO14" s="2191"/>
      <c r="BP14" s="2192"/>
      <c r="BQ14" s="2182">
        <f>$BB$73</f>
        <v>100.25</v>
      </c>
      <c r="BR14" s="2182"/>
      <c r="BS14" s="2182"/>
      <c r="BU14" s="386"/>
      <c r="BW14" s="386"/>
      <c r="BX14" s="386"/>
      <c r="BY14" s="386"/>
      <c r="BZ14" s="2184"/>
      <c r="CA14" s="2184"/>
      <c r="CB14" s="2184"/>
      <c r="CC14" s="2184"/>
      <c r="CD14" s="2186"/>
      <c r="CE14" s="2186"/>
      <c r="CF14" s="2186"/>
      <c r="CG14" s="2145"/>
      <c r="CH14" s="2145"/>
      <c r="CI14" s="2145"/>
    </row>
    <row r="15" spans="1:112" ht="21" customHeight="1">
      <c r="B15" s="452"/>
      <c r="C15" s="485"/>
      <c r="D15" s="483"/>
      <c r="E15" s="483"/>
      <c r="F15" s="483"/>
      <c r="G15" s="483"/>
      <c r="H15" s="483"/>
      <c r="I15" s="483"/>
      <c r="J15" s="483"/>
      <c r="K15" s="483"/>
      <c r="L15" s="484" t="str">
        <f>IF(COUNTIF(D12:E14,"○")&gt;1,"いずれか１つを選択してください。","")</f>
        <v/>
      </c>
      <c r="M15" s="483"/>
      <c r="N15" s="483"/>
      <c r="O15" s="483"/>
      <c r="P15" s="483"/>
      <c r="Q15" s="483"/>
      <c r="R15" s="483"/>
      <c r="S15" s="483"/>
      <c r="T15" s="483"/>
      <c r="U15" s="483"/>
      <c r="V15" s="482"/>
      <c r="W15" s="481"/>
      <c r="Z15" s="2141" t="s">
        <v>680</v>
      </c>
      <c r="AA15" s="2139"/>
      <c r="AB15" s="2139"/>
      <c r="AC15" s="2139"/>
      <c r="AD15" s="2140"/>
      <c r="AE15" s="2193" t="b">
        <f>IF((OR($D$7="○")),ROUNDDOWN((BE$6+BE$8*0.9)/5,1))</f>
        <v>0</v>
      </c>
      <c r="AF15" s="2194"/>
      <c r="AG15" s="2194"/>
      <c r="AH15" s="2195"/>
      <c r="AI15" s="2187">
        <f>AE15*$AY$60</f>
        <v>0</v>
      </c>
      <c r="AJ15" s="2188"/>
      <c r="AK15" s="2189"/>
      <c r="AL15" s="2187">
        <f>AE15*40</f>
        <v>0</v>
      </c>
      <c r="AM15" s="2188"/>
      <c r="AN15" s="2189"/>
      <c r="AQ15" s="2141" t="s">
        <v>680</v>
      </c>
      <c r="AR15" s="2139"/>
      <c r="AS15" s="2139"/>
      <c r="AT15" s="2139"/>
      <c r="AU15" s="2140"/>
      <c r="AV15" s="2190" t="b">
        <f>IF(($D$7="○"),$BE$43)</f>
        <v>0</v>
      </c>
      <c r="AW15" s="2191"/>
      <c r="AX15" s="2191"/>
      <c r="AY15" s="2192"/>
      <c r="AZ15" s="2182">
        <f>AV15*$AY$60</f>
        <v>0</v>
      </c>
      <c r="BA15" s="2182"/>
      <c r="BB15" s="2182"/>
      <c r="BC15" s="2187">
        <f>AV15*40</f>
        <v>0</v>
      </c>
      <c r="BD15" s="2188"/>
      <c r="BE15" s="2189"/>
      <c r="BF15" s="479"/>
      <c r="BG15" s="431"/>
      <c r="BH15" s="2200" t="s">
        <v>68</v>
      </c>
      <c r="BI15" s="2201"/>
      <c r="BJ15" s="2201"/>
      <c r="BK15" s="2201"/>
      <c r="BL15" s="2202"/>
      <c r="BM15" s="2196">
        <f>SUM(BM12:BP14)</f>
        <v>2.5</v>
      </c>
      <c r="BN15" s="2197"/>
      <c r="BO15" s="2197"/>
      <c r="BP15" s="2198"/>
      <c r="BQ15" s="2199">
        <f>SUMIF(BQ12:BS14,"&lt;&gt;#VALUE!")</f>
        <v>100.25</v>
      </c>
      <c r="BR15" s="2199"/>
      <c r="BS15" s="2199"/>
      <c r="BW15" s="458"/>
    </row>
    <row r="16" spans="1:112" ht="21" customHeight="1">
      <c r="B16" s="452"/>
      <c r="C16" s="452"/>
      <c r="D16" s="452"/>
      <c r="E16" s="377"/>
      <c r="F16" s="377"/>
      <c r="G16" s="377"/>
      <c r="H16" s="377"/>
      <c r="I16" s="377"/>
      <c r="J16" s="377"/>
      <c r="K16" s="377"/>
      <c r="L16" s="377"/>
      <c r="M16" s="377"/>
      <c r="N16" s="377"/>
      <c r="O16" s="377"/>
      <c r="P16" s="377"/>
      <c r="Q16" s="377"/>
      <c r="R16" s="377"/>
      <c r="S16" s="377"/>
      <c r="T16" s="377"/>
      <c r="U16" s="377"/>
      <c r="V16" s="452"/>
      <c r="W16" s="452"/>
      <c r="X16" s="452"/>
      <c r="Y16" s="452"/>
      <c r="Z16" s="2142" t="s">
        <v>679</v>
      </c>
      <c r="AA16" s="2143"/>
      <c r="AB16" s="2143"/>
      <c r="AC16" s="2143"/>
      <c r="AD16" s="2144"/>
      <c r="AE16" s="2190">
        <f>IF($D$6="○","",ROUNDDOWN(($AO$6+$AO$8*0.9)/9,1)+ROUNDDOWN(($AS$6-$AS$7+$AS$8*0.9)/6,1)+ROUNDDOWN($AS$7/12,1)+ROUNDDOWN(($AW$6-$AW$7+$AW$8*0.9)/4,1)+ROUNDDOWN($AW$7/8,1)+ROUNDDOWN(($BA$6-$BA$7+$BA$8*0.9)/2.5,1)+ROUNDDOWN($BA$7/5,1))</f>
        <v>4</v>
      </c>
      <c r="AF16" s="2191"/>
      <c r="AG16" s="2191"/>
      <c r="AH16" s="2192"/>
      <c r="AI16" s="2187">
        <f>AE16*$AY$60</f>
        <v>128</v>
      </c>
      <c r="AJ16" s="2188"/>
      <c r="AK16" s="2189"/>
      <c r="AL16" s="2187">
        <f>AE16*40</f>
        <v>160</v>
      </c>
      <c r="AM16" s="2188"/>
      <c r="AN16" s="2189"/>
      <c r="AO16" s="452"/>
      <c r="AP16" s="452"/>
      <c r="AQ16" s="2142" t="s">
        <v>679</v>
      </c>
      <c r="AR16" s="2143"/>
      <c r="AS16" s="2143"/>
      <c r="AT16" s="2143"/>
      <c r="AU16" s="2144"/>
      <c r="AV16" s="2190">
        <f>IF(($D$6="○"),"",$BE$51)</f>
        <v>4.2</v>
      </c>
      <c r="AW16" s="2191"/>
      <c r="AX16" s="2191"/>
      <c r="AY16" s="2192"/>
      <c r="AZ16" s="2182">
        <f>AV16*$AY$60</f>
        <v>134.4</v>
      </c>
      <c r="BA16" s="2182"/>
      <c r="BB16" s="2182"/>
      <c r="BC16" s="2187">
        <f>AV16*40</f>
        <v>168</v>
      </c>
      <c r="BD16" s="2188"/>
      <c r="BE16" s="2189"/>
      <c r="BF16" s="479"/>
      <c r="BG16" s="431"/>
      <c r="BH16" s="452"/>
      <c r="BI16" s="452"/>
      <c r="BJ16" s="452"/>
      <c r="BK16" s="452"/>
      <c r="BL16" s="452"/>
      <c r="BM16" s="480"/>
      <c r="BN16" s="480"/>
      <c r="BO16" s="480"/>
      <c r="BP16" s="480"/>
      <c r="BQ16" s="479"/>
      <c r="BR16" s="479"/>
      <c r="BS16" s="479"/>
    </row>
    <row r="17" spans="2:92" ht="21" customHeight="1">
      <c r="B17" s="452"/>
      <c r="C17" s="452"/>
      <c r="D17" s="452"/>
      <c r="E17" s="377"/>
      <c r="F17" s="377"/>
      <c r="G17" s="377"/>
      <c r="H17" s="377"/>
      <c r="I17" s="377"/>
      <c r="J17" s="377"/>
      <c r="K17" s="377"/>
      <c r="L17" s="377"/>
      <c r="M17" s="377"/>
      <c r="N17" s="377"/>
      <c r="O17" s="377"/>
      <c r="P17" s="377"/>
      <c r="Q17" s="377"/>
      <c r="R17" s="377"/>
      <c r="S17" s="377"/>
      <c r="T17" s="377"/>
      <c r="U17" s="377"/>
      <c r="V17" s="452"/>
      <c r="W17" s="386"/>
      <c r="X17" s="386"/>
      <c r="Y17" s="386"/>
      <c r="Z17" s="2200" t="s">
        <v>68</v>
      </c>
      <c r="AA17" s="2201"/>
      <c r="AB17" s="2201"/>
      <c r="AC17" s="2201"/>
      <c r="AD17" s="2202"/>
      <c r="AE17" s="2196">
        <f>SUM(AE14:AH16)</f>
        <v>6.5</v>
      </c>
      <c r="AF17" s="2197"/>
      <c r="AG17" s="2197"/>
      <c r="AH17" s="2198"/>
      <c r="AI17" s="2204">
        <f>SUMIF(AI14:AK16,"&lt;&gt;#VALUE!")</f>
        <v>208</v>
      </c>
      <c r="AJ17" s="2204"/>
      <c r="AK17" s="2204"/>
      <c r="AL17" s="2204">
        <f>SUMIF(AL14:AN16,"&lt;&gt;#VALUE!")</f>
        <v>260</v>
      </c>
      <c r="AM17" s="2204"/>
      <c r="AN17" s="2204"/>
      <c r="AO17" s="386"/>
      <c r="AP17" s="386"/>
      <c r="AQ17" s="2200" t="s">
        <v>68</v>
      </c>
      <c r="AR17" s="2201"/>
      <c r="AS17" s="2201"/>
      <c r="AT17" s="2201"/>
      <c r="AU17" s="2202"/>
      <c r="AV17" s="2196">
        <f>SUM(AV14:AY16)</f>
        <v>6.7</v>
      </c>
      <c r="AW17" s="2197"/>
      <c r="AX17" s="2197"/>
      <c r="AY17" s="2198"/>
      <c r="AZ17" s="2199">
        <f>SUMIF(AZ14:BB16,"&lt;&gt;#VALUE!")</f>
        <v>214.4</v>
      </c>
      <c r="BA17" s="2199"/>
      <c r="BB17" s="2199"/>
      <c r="BC17" s="2200">
        <f>SUMIF(BC14:BE16,"&lt;&gt;#VALUE!")</f>
        <v>268</v>
      </c>
      <c r="BD17" s="2201"/>
      <c r="BE17" s="2202"/>
      <c r="BF17" s="386"/>
      <c r="BG17" s="473"/>
      <c r="BH17" s="386"/>
      <c r="BI17" s="386"/>
      <c r="BJ17" s="386"/>
      <c r="BK17" s="386"/>
      <c r="BL17" s="386"/>
      <c r="BM17" s="478"/>
      <c r="BN17" s="478"/>
      <c r="BO17" s="478"/>
      <c r="BP17" s="478"/>
      <c r="BQ17" s="477"/>
      <c r="BR17" s="477"/>
      <c r="BS17" s="477"/>
      <c r="BT17" s="386"/>
      <c r="BU17" s="386"/>
      <c r="BV17" s="386"/>
      <c r="BW17" s="407"/>
      <c r="BX17" s="462"/>
    </row>
    <row r="18" spans="2:92" ht="21" customHeight="1" thickBot="1">
      <c r="B18" s="452"/>
      <c r="C18" s="452"/>
      <c r="D18" s="452"/>
      <c r="E18" s="377"/>
      <c r="F18" s="377"/>
      <c r="G18" s="377"/>
      <c r="H18" s="377"/>
      <c r="I18" s="377"/>
      <c r="J18" s="377"/>
      <c r="K18" s="377"/>
      <c r="L18" s="377"/>
      <c r="M18" s="377"/>
      <c r="N18" s="377"/>
      <c r="O18" s="377"/>
      <c r="P18" s="377"/>
      <c r="Q18" s="377"/>
      <c r="R18" s="377"/>
      <c r="S18" s="377"/>
      <c r="T18" s="377"/>
      <c r="U18" s="377"/>
      <c r="V18" s="452"/>
      <c r="W18" s="476"/>
      <c r="X18" s="476"/>
      <c r="Y18" s="476"/>
      <c r="Z18" s="476"/>
      <c r="AA18" s="476"/>
      <c r="AB18" s="475"/>
      <c r="AC18" s="475"/>
      <c r="AD18" s="475"/>
      <c r="AE18" s="475"/>
      <c r="AF18" s="377"/>
      <c r="AG18" s="377"/>
      <c r="AH18" s="377"/>
      <c r="AI18" s="377"/>
      <c r="AJ18" s="377"/>
      <c r="AK18" s="377"/>
      <c r="AM18" s="476"/>
      <c r="AN18" s="476"/>
      <c r="AO18" s="476"/>
      <c r="AP18" s="476"/>
      <c r="AQ18" s="476"/>
      <c r="AR18" s="475"/>
      <c r="AS18" s="475"/>
      <c r="AT18" s="475"/>
      <c r="AU18" s="475"/>
      <c r="AV18" s="474"/>
      <c r="AW18" s="474"/>
      <c r="AX18" s="474"/>
      <c r="AY18" s="377"/>
      <c r="AZ18" s="377"/>
      <c r="BA18" s="377"/>
      <c r="BD18" s="473"/>
      <c r="BE18" s="473"/>
      <c r="BF18" s="473"/>
      <c r="BG18" s="473"/>
      <c r="BH18" s="473"/>
      <c r="BI18" s="432"/>
      <c r="BJ18" s="432"/>
      <c r="BK18" s="432"/>
      <c r="BL18" s="432"/>
      <c r="BM18" s="408"/>
      <c r="BN18" s="408"/>
      <c r="BO18" s="408"/>
      <c r="BP18" s="408"/>
      <c r="BQ18" s="459"/>
      <c r="BR18" s="407"/>
      <c r="BS18" s="407"/>
      <c r="BT18" s="407"/>
      <c r="BU18" s="458"/>
      <c r="BV18" s="458"/>
      <c r="BW18" s="458"/>
      <c r="BX18" s="462"/>
    </row>
    <row r="19" spans="2:92" ht="8.25" customHeight="1">
      <c r="B19" s="472"/>
      <c r="C19" s="471"/>
      <c r="D19" s="471"/>
      <c r="E19" s="382"/>
      <c r="F19" s="382"/>
      <c r="G19" s="382"/>
      <c r="H19" s="382"/>
      <c r="I19" s="382"/>
      <c r="J19" s="382"/>
      <c r="K19" s="382"/>
      <c r="L19" s="382"/>
      <c r="M19" s="382"/>
      <c r="N19" s="382"/>
      <c r="O19" s="382"/>
      <c r="P19" s="382"/>
      <c r="Q19" s="382"/>
      <c r="R19" s="382"/>
      <c r="S19" s="382"/>
      <c r="T19" s="382"/>
      <c r="U19" s="382"/>
      <c r="V19" s="471"/>
      <c r="W19" s="470"/>
      <c r="X19" s="470"/>
      <c r="Y19" s="470"/>
      <c r="Z19" s="470"/>
      <c r="AA19" s="470"/>
      <c r="AB19" s="469"/>
      <c r="AC19" s="469"/>
      <c r="AD19" s="469"/>
      <c r="AE19" s="469"/>
      <c r="AF19" s="382"/>
      <c r="AG19" s="382"/>
      <c r="AH19" s="382"/>
      <c r="AI19" s="382"/>
      <c r="AJ19" s="382"/>
      <c r="AK19" s="382"/>
      <c r="AL19" s="467"/>
      <c r="AM19" s="470"/>
      <c r="AN19" s="470"/>
      <c r="AO19" s="470"/>
      <c r="AP19" s="470"/>
      <c r="AQ19" s="470"/>
      <c r="AR19" s="469"/>
      <c r="AS19" s="469"/>
      <c r="AT19" s="469"/>
      <c r="AU19" s="469"/>
      <c r="AV19" s="468"/>
      <c r="AW19" s="468"/>
      <c r="AX19" s="468"/>
      <c r="AY19" s="382"/>
      <c r="AZ19" s="382"/>
      <c r="BA19" s="382"/>
      <c r="BB19" s="467"/>
      <c r="BC19" s="467"/>
      <c r="BD19" s="466"/>
      <c r="BE19" s="466"/>
      <c r="BF19" s="466"/>
      <c r="BG19" s="466"/>
      <c r="BH19" s="466"/>
      <c r="BI19" s="465"/>
      <c r="BJ19" s="465"/>
      <c r="BK19" s="465"/>
      <c r="BL19" s="465"/>
      <c r="BM19" s="464"/>
      <c r="BN19" s="463"/>
      <c r="BO19" s="408"/>
      <c r="BP19" s="408"/>
      <c r="BQ19" s="459"/>
      <c r="BR19" s="407"/>
      <c r="BS19" s="407"/>
      <c r="BT19" s="407"/>
      <c r="BU19" s="458"/>
      <c r="BV19" s="458"/>
      <c r="BW19" s="458"/>
      <c r="BX19" s="462"/>
    </row>
    <row r="20" spans="2:92" ht="21" customHeight="1">
      <c r="B20" s="427"/>
      <c r="D20" s="386" t="s">
        <v>678</v>
      </c>
      <c r="E20" s="401"/>
      <c r="F20" s="401"/>
      <c r="G20" s="401"/>
      <c r="H20" s="401"/>
      <c r="I20" s="385"/>
      <c r="J20" s="432"/>
      <c r="K20" s="432"/>
      <c r="L20" s="432"/>
      <c r="M20" s="408"/>
      <c r="N20" s="408"/>
      <c r="O20" s="385"/>
      <c r="P20" s="408"/>
      <c r="Q20" s="377"/>
      <c r="R20" s="377"/>
      <c r="S20" s="377"/>
      <c r="T20" s="377"/>
      <c r="U20" s="377"/>
      <c r="V20" s="452"/>
      <c r="W20" s="461"/>
      <c r="X20" s="460"/>
      <c r="Y20" s="460"/>
      <c r="Z20" s="2205" t="s">
        <v>677</v>
      </c>
      <c r="AA20" s="2205"/>
      <c r="AB20" s="2205"/>
      <c r="AC20" s="2205"/>
      <c r="AD20" s="2205"/>
      <c r="AE20" s="2205"/>
      <c r="AF20" s="2205"/>
      <c r="AG20" s="2205"/>
      <c r="AH20" s="2205"/>
      <c r="AI20" s="2205"/>
      <c r="AJ20" s="2205"/>
      <c r="AK20" s="2205"/>
      <c r="AL20" s="2205"/>
      <c r="AM20" s="2205"/>
      <c r="AN20" s="2205"/>
      <c r="AO20" s="2205"/>
      <c r="AP20" s="2205"/>
      <c r="AQ20" s="2205"/>
      <c r="AR20" s="2205"/>
      <c r="AS20" s="2205"/>
      <c r="AT20" s="2205"/>
      <c r="AU20" s="2205"/>
      <c r="AV20" s="2205"/>
      <c r="AW20" s="2205"/>
      <c r="AX20" s="2205"/>
      <c r="AY20" s="2205"/>
      <c r="AZ20" s="2205"/>
      <c r="BA20" s="2205"/>
      <c r="BB20" s="2205"/>
      <c r="BC20" s="2205"/>
      <c r="BD20" s="2205"/>
      <c r="BE20" s="2205"/>
      <c r="BF20" s="2205"/>
      <c r="BG20" s="2205"/>
      <c r="BH20" s="2205"/>
      <c r="BI20" s="2205"/>
      <c r="BJ20" s="2205"/>
      <c r="BK20" s="2205"/>
      <c r="BL20" s="2205"/>
      <c r="BM20" s="2206"/>
      <c r="BN20" s="444"/>
      <c r="BO20" s="408"/>
      <c r="BP20" s="408"/>
      <c r="BQ20" s="459"/>
      <c r="BR20" s="407"/>
      <c r="BS20" s="407"/>
      <c r="BT20" s="407"/>
      <c r="BU20" s="458"/>
      <c r="BV20" s="458"/>
      <c r="BW20" s="458"/>
      <c r="BX20" s="408"/>
    </row>
    <row r="21" spans="2:92" ht="16.5" customHeight="1">
      <c r="B21" s="427"/>
      <c r="C21" s="452"/>
      <c r="D21" s="452"/>
      <c r="E21" s="343"/>
      <c r="F21" s="432"/>
      <c r="G21" s="432"/>
      <c r="H21" s="432"/>
      <c r="I21" s="408"/>
      <c r="J21" s="408"/>
      <c r="L21" s="408"/>
      <c r="M21" s="377"/>
      <c r="N21" s="377"/>
      <c r="Q21" s="377"/>
      <c r="S21" s="432"/>
      <c r="T21" s="432"/>
      <c r="U21" s="432"/>
      <c r="V21" s="408"/>
      <c r="W21" s="457" t="s">
        <v>676</v>
      </c>
      <c r="X21" s="456"/>
      <c r="Y21" s="455"/>
      <c r="Z21" s="2207"/>
      <c r="AA21" s="2207"/>
      <c r="AB21" s="2207"/>
      <c r="AC21" s="2207"/>
      <c r="AD21" s="2207"/>
      <c r="AE21" s="2207"/>
      <c r="AF21" s="2207"/>
      <c r="AG21" s="2207"/>
      <c r="AH21" s="2207"/>
      <c r="AI21" s="2207"/>
      <c r="AJ21" s="2207"/>
      <c r="AK21" s="2207"/>
      <c r="AL21" s="2207"/>
      <c r="AM21" s="2207"/>
      <c r="AN21" s="2207"/>
      <c r="AO21" s="2207"/>
      <c r="AP21" s="2207"/>
      <c r="AQ21" s="2207"/>
      <c r="AR21" s="2207"/>
      <c r="AS21" s="2207"/>
      <c r="AT21" s="2207"/>
      <c r="AU21" s="2207"/>
      <c r="AV21" s="2207"/>
      <c r="AW21" s="2207"/>
      <c r="AX21" s="2207"/>
      <c r="AY21" s="2207"/>
      <c r="AZ21" s="2207"/>
      <c r="BA21" s="2207"/>
      <c r="BB21" s="2207"/>
      <c r="BC21" s="2207"/>
      <c r="BD21" s="2207"/>
      <c r="BE21" s="2207"/>
      <c r="BF21" s="2207"/>
      <c r="BG21" s="2207"/>
      <c r="BH21" s="2207"/>
      <c r="BI21" s="2207"/>
      <c r="BJ21" s="2207"/>
      <c r="BK21" s="2207"/>
      <c r="BL21" s="2207"/>
      <c r="BM21" s="2208"/>
      <c r="BN21" s="444"/>
      <c r="BO21" s="408"/>
      <c r="BQ21" s="401"/>
      <c r="BR21" s="400"/>
      <c r="BS21" s="400"/>
      <c r="BT21" s="391"/>
      <c r="BU21" s="391"/>
      <c r="BX21" s="408"/>
    </row>
    <row r="22" spans="2:92" ht="16.5" customHeight="1">
      <c r="B22" s="427"/>
      <c r="C22" s="452"/>
      <c r="D22" s="452"/>
      <c r="E22" s="343"/>
      <c r="F22" s="432"/>
      <c r="G22" s="432"/>
      <c r="H22" s="432"/>
      <c r="I22" s="408"/>
      <c r="J22" s="408"/>
      <c r="L22" s="408"/>
      <c r="M22" s="377"/>
      <c r="N22" s="377"/>
      <c r="Q22" s="377"/>
      <c r="S22" s="432"/>
      <c r="T22" s="432"/>
      <c r="U22" s="432"/>
      <c r="V22" s="408"/>
      <c r="W22" s="454"/>
      <c r="X22" s="453"/>
      <c r="Y22" s="453"/>
      <c r="Z22" s="2209"/>
      <c r="AA22" s="2209"/>
      <c r="AB22" s="2209"/>
      <c r="AC22" s="2209"/>
      <c r="AD22" s="2209"/>
      <c r="AE22" s="2209"/>
      <c r="AF22" s="2209"/>
      <c r="AG22" s="2209"/>
      <c r="AH22" s="2209"/>
      <c r="AI22" s="2209"/>
      <c r="AJ22" s="2209"/>
      <c r="AK22" s="2209"/>
      <c r="AL22" s="2209"/>
      <c r="AM22" s="2209"/>
      <c r="AN22" s="2209"/>
      <c r="AO22" s="2209"/>
      <c r="AP22" s="2209"/>
      <c r="AQ22" s="2209"/>
      <c r="AR22" s="2209"/>
      <c r="AS22" s="2209"/>
      <c r="AT22" s="2209"/>
      <c r="AU22" s="2209"/>
      <c r="AV22" s="2209"/>
      <c r="AW22" s="2209"/>
      <c r="AX22" s="2209"/>
      <c r="AY22" s="2209"/>
      <c r="AZ22" s="2209"/>
      <c r="BA22" s="2209"/>
      <c r="BB22" s="2209"/>
      <c r="BC22" s="2209"/>
      <c r="BD22" s="2209"/>
      <c r="BE22" s="2209"/>
      <c r="BF22" s="2209"/>
      <c r="BG22" s="2209"/>
      <c r="BH22" s="2209"/>
      <c r="BI22" s="2209"/>
      <c r="BJ22" s="2209"/>
      <c r="BK22" s="2209"/>
      <c r="BL22" s="2209"/>
      <c r="BM22" s="2210"/>
      <c r="BN22" s="444"/>
      <c r="BO22" s="407"/>
      <c r="BQ22" s="401"/>
      <c r="BR22" s="400"/>
      <c r="BS22" s="400"/>
      <c r="BT22" s="391"/>
      <c r="BU22" s="391"/>
      <c r="BX22" s="408"/>
    </row>
    <row r="23" spans="2:92" ht="12" customHeight="1">
      <c r="B23" s="427"/>
      <c r="C23" s="452"/>
      <c r="D23" s="452"/>
      <c r="E23" s="343"/>
      <c r="F23" s="432"/>
      <c r="G23" s="432"/>
      <c r="H23" s="432"/>
      <c r="I23" s="408"/>
      <c r="J23" s="408"/>
      <c r="L23" s="408"/>
      <c r="M23" s="377"/>
      <c r="N23" s="377"/>
      <c r="Q23" s="377"/>
      <c r="S23" s="432"/>
      <c r="T23" s="432"/>
      <c r="U23" s="432"/>
      <c r="V23" s="408"/>
      <c r="W23" s="384"/>
      <c r="X23" s="451"/>
      <c r="Y23" s="451"/>
      <c r="Z23" s="450"/>
      <c r="AA23" s="449"/>
      <c r="AB23" s="449"/>
      <c r="AC23" s="449"/>
      <c r="AD23" s="449"/>
      <c r="AE23" s="449"/>
      <c r="AF23" s="449"/>
      <c r="AG23" s="449"/>
      <c r="AH23" s="449"/>
      <c r="AI23" s="449"/>
      <c r="AJ23" s="449"/>
      <c r="AK23" s="449"/>
      <c r="AL23" s="449"/>
      <c r="AM23" s="449"/>
      <c r="AN23" s="449"/>
      <c r="AO23" s="449"/>
      <c r="AP23" s="449"/>
      <c r="AQ23" s="449"/>
      <c r="AR23" s="449"/>
      <c r="AS23" s="449"/>
      <c r="AT23" s="449"/>
      <c r="AU23" s="449"/>
      <c r="AV23" s="449"/>
      <c r="AW23" s="449"/>
      <c r="AX23" s="449"/>
      <c r="AY23" s="449"/>
      <c r="AZ23" s="449"/>
      <c r="BA23" s="449"/>
      <c r="BB23" s="449"/>
      <c r="BC23" s="449"/>
      <c r="BD23" s="449"/>
      <c r="BE23" s="449"/>
      <c r="BF23" s="449"/>
      <c r="BG23" s="449"/>
      <c r="BH23" s="449"/>
      <c r="BI23" s="449"/>
      <c r="BJ23" s="449"/>
      <c r="BK23" s="449"/>
      <c r="BL23" s="449"/>
      <c r="BM23" s="449"/>
      <c r="BN23" s="444"/>
      <c r="BO23" s="407"/>
      <c r="BQ23" s="401"/>
      <c r="BR23" s="400"/>
      <c r="BS23" s="400"/>
      <c r="BT23" s="391"/>
      <c r="BU23" s="391"/>
      <c r="BX23" s="408"/>
    </row>
    <row r="24" spans="2:92" ht="21" customHeight="1">
      <c r="B24" s="427"/>
      <c r="C24" s="448"/>
      <c r="D24" s="2211" t="s">
        <v>675</v>
      </c>
      <c r="E24" s="2211"/>
      <c r="F24" s="2211"/>
      <c r="G24" s="2211"/>
      <c r="H24" s="2211"/>
      <c r="I24" s="2211"/>
      <c r="J24" s="2211"/>
      <c r="K24" s="2211"/>
      <c r="L24" s="2211"/>
      <c r="M24" s="2211"/>
      <c r="N24" s="2211"/>
      <c r="O24" s="2211"/>
      <c r="P24" s="2211"/>
      <c r="Q24" s="2211"/>
      <c r="R24" s="2211"/>
      <c r="S24" s="2211"/>
      <c r="T24" s="2211"/>
      <c r="U24" s="2211"/>
      <c r="V24" s="2211"/>
      <c r="W24" s="2211"/>
      <c r="X24" s="2211"/>
      <c r="Y24" s="2211"/>
      <c r="Z24" s="2211"/>
      <c r="AA24" s="2211"/>
      <c r="AB24" s="2211"/>
      <c r="AC24" s="2211"/>
      <c r="AD24" s="2211"/>
      <c r="AE24" s="2211"/>
      <c r="AF24" s="2211"/>
      <c r="AG24" s="447"/>
      <c r="AH24" s="408"/>
      <c r="AI24" s="446"/>
      <c r="AJ24" s="2212" t="s">
        <v>674</v>
      </c>
      <c r="AK24" s="2212"/>
      <c r="AL24" s="2212"/>
      <c r="AM24" s="2212"/>
      <c r="AN24" s="2212"/>
      <c r="AO24" s="2212"/>
      <c r="AP24" s="2212"/>
      <c r="AQ24" s="2212"/>
      <c r="AR24" s="2212"/>
      <c r="AS24" s="2212"/>
      <c r="AT24" s="2212"/>
      <c r="AU24" s="2212"/>
      <c r="AV24" s="2212"/>
      <c r="AW24" s="2212"/>
      <c r="AX24" s="2212"/>
      <c r="AY24" s="2212"/>
      <c r="AZ24" s="2212"/>
      <c r="BA24" s="2212"/>
      <c r="BB24" s="2212"/>
      <c r="BC24" s="2212"/>
      <c r="BD24" s="2212"/>
      <c r="BE24" s="2212"/>
      <c r="BF24" s="2212"/>
      <c r="BG24" s="2212"/>
      <c r="BH24" s="2212"/>
      <c r="BI24" s="2212"/>
      <c r="BJ24" s="2212"/>
      <c r="BK24" s="2212"/>
      <c r="BL24" s="2212"/>
      <c r="BM24" s="445"/>
      <c r="BN24" s="444"/>
      <c r="BO24" s="407"/>
      <c r="BQ24" s="401"/>
      <c r="BR24" s="400"/>
      <c r="BS24" s="400"/>
      <c r="BT24" s="391"/>
      <c r="BU24" s="391"/>
    </row>
    <row r="25" spans="2:92" ht="21" customHeight="1">
      <c r="B25" s="427"/>
      <c r="C25" s="433"/>
      <c r="D25" s="2203" t="s">
        <v>673</v>
      </c>
      <c r="E25" s="2203"/>
      <c r="F25" s="2203"/>
      <c r="G25" s="2203"/>
      <c r="H25" s="2203"/>
      <c r="I25" s="443" t="s">
        <v>669</v>
      </c>
      <c r="J25" s="443"/>
      <c r="K25" s="443"/>
      <c r="L25" s="443"/>
      <c r="M25" s="443" t="s">
        <v>668</v>
      </c>
      <c r="N25" s="443"/>
      <c r="O25" s="443"/>
      <c r="P25" s="443"/>
      <c r="Q25" s="440"/>
      <c r="R25" s="436"/>
      <c r="S25" s="436"/>
      <c r="T25" s="2203" t="s">
        <v>672</v>
      </c>
      <c r="U25" s="2203"/>
      <c r="V25" s="2203"/>
      <c r="W25" s="2203"/>
      <c r="X25" s="2203"/>
      <c r="Y25" s="443" t="s">
        <v>669</v>
      </c>
      <c r="Z25" s="443"/>
      <c r="AA25" s="443"/>
      <c r="AB25" s="443"/>
      <c r="AC25" s="443" t="s">
        <v>668</v>
      </c>
      <c r="AD25" s="443"/>
      <c r="AE25" s="443"/>
      <c r="AF25" s="443"/>
      <c r="AG25" s="439"/>
      <c r="AH25" s="436"/>
      <c r="AI25" s="438"/>
      <c r="AJ25" s="2203" t="s">
        <v>671</v>
      </c>
      <c r="AK25" s="2203"/>
      <c r="AL25" s="2203"/>
      <c r="AM25" s="2203"/>
      <c r="AN25" s="2203"/>
      <c r="AO25" s="443" t="s">
        <v>669</v>
      </c>
      <c r="AP25" s="443"/>
      <c r="AQ25" s="443"/>
      <c r="AR25" s="443"/>
      <c r="AS25" s="443" t="s">
        <v>668</v>
      </c>
      <c r="AT25" s="443"/>
      <c r="AU25" s="443"/>
      <c r="AV25" s="443"/>
      <c r="AW25" s="442"/>
      <c r="AX25" s="436"/>
      <c r="AY25" s="435"/>
      <c r="AZ25" s="2203" t="s">
        <v>670</v>
      </c>
      <c r="BA25" s="2203"/>
      <c r="BB25" s="2203"/>
      <c r="BC25" s="2203"/>
      <c r="BD25" s="2203"/>
      <c r="BE25" s="443" t="s">
        <v>669</v>
      </c>
      <c r="BF25" s="443"/>
      <c r="BG25" s="443"/>
      <c r="BH25" s="443"/>
      <c r="BI25" s="443" t="s">
        <v>668</v>
      </c>
      <c r="BJ25" s="443"/>
      <c r="BK25" s="443"/>
      <c r="BL25" s="443"/>
      <c r="BM25" s="428"/>
      <c r="BN25" s="417"/>
      <c r="BO25" s="408"/>
      <c r="BQ25" s="401"/>
      <c r="BR25" s="400"/>
      <c r="BS25" s="400"/>
      <c r="BT25" s="391"/>
      <c r="BU25" s="391"/>
      <c r="BV25" s="442"/>
      <c r="BW25" s="442"/>
      <c r="BX25" s="442"/>
      <c r="BY25" s="442"/>
      <c r="CA25" s="442"/>
      <c r="CB25" s="442"/>
      <c r="CC25" s="442"/>
      <c r="CD25" s="442"/>
      <c r="CF25" s="442"/>
      <c r="CG25" s="442"/>
      <c r="CH25" s="442"/>
      <c r="CI25" s="442"/>
      <c r="CK25" s="442"/>
      <c r="CL25" s="442"/>
      <c r="CM25" s="442"/>
      <c r="CN25" s="442"/>
    </row>
    <row r="26" spans="2:92" ht="21" customHeight="1">
      <c r="B26" s="427"/>
      <c r="C26" s="433"/>
      <c r="D26" s="2203" t="s">
        <v>667</v>
      </c>
      <c r="E26" s="2203"/>
      <c r="F26" s="2203"/>
      <c r="G26" s="2203"/>
      <c r="H26" s="2203"/>
      <c r="I26" s="2216">
        <f>(ROUNDDOWN(M26/40,1))</f>
        <v>-1.2</v>
      </c>
      <c r="J26" s="2216"/>
      <c r="K26" s="2216"/>
      <c r="L26" s="2216"/>
      <c r="M26" s="2216">
        <f>((((ROUNDDOWN($BE$9/12,1))*40)))*-1</f>
        <v>-48</v>
      </c>
      <c r="N26" s="2216"/>
      <c r="O26" s="2216"/>
      <c r="P26" s="2216"/>
      <c r="Q26" s="440"/>
      <c r="R26" s="436"/>
      <c r="S26" s="436"/>
      <c r="T26" s="2203" t="s">
        <v>667</v>
      </c>
      <c r="U26" s="2203"/>
      <c r="V26" s="2203"/>
      <c r="W26" s="2203"/>
      <c r="X26" s="2203"/>
      <c r="Y26" s="2216">
        <f>(ROUNDDOWN(AC26/40,1))</f>
        <v>-0.5</v>
      </c>
      <c r="Z26" s="2216"/>
      <c r="AA26" s="2216"/>
      <c r="AB26" s="2216"/>
      <c r="AC26" s="2216">
        <f>((((ROUNDDOWN($BE$9/30,1))*40)))*-1</f>
        <v>-20</v>
      </c>
      <c r="AD26" s="2216"/>
      <c r="AE26" s="2216"/>
      <c r="AF26" s="2216"/>
      <c r="AG26" s="439"/>
      <c r="AH26" s="436"/>
      <c r="AI26" s="438"/>
      <c r="AJ26" s="2203" t="s">
        <v>667</v>
      </c>
      <c r="AK26" s="2203"/>
      <c r="AL26" s="2203"/>
      <c r="AM26" s="2203"/>
      <c r="AN26" s="2203"/>
      <c r="AO26" s="2216">
        <f>(ROUNDDOWN(AS26/40,1))</f>
        <v>-2</v>
      </c>
      <c r="AP26" s="2216"/>
      <c r="AQ26" s="2216"/>
      <c r="AR26" s="2216"/>
      <c r="AS26" s="2216">
        <f>((((ROUNDDOWN($BE$9/7.5,1))*40)))*-1</f>
        <v>-80</v>
      </c>
      <c r="AT26" s="2216"/>
      <c r="AU26" s="2216"/>
      <c r="AV26" s="2216"/>
      <c r="AW26" s="437"/>
      <c r="AX26" s="436"/>
      <c r="AY26" s="435"/>
      <c r="AZ26" s="2203" t="s">
        <v>667</v>
      </c>
      <c r="BA26" s="2203"/>
      <c r="BB26" s="2203"/>
      <c r="BC26" s="2203"/>
      <c r="BD26" s="2203"/>
      <c r="BE26" s="2216">
        <f>(ROUNDDOWN(BI26/40,1))</f>
        <v>-0.7</v>
      </c>
      <c r="BF26" s="2216"/>
      <c r="BG26" s="2216"/>
      <c r="BH26" s="2216"/>
      <c r="BI26" s="2217">
        <f>((((ROUNDDOWN($BE$9/20,1))*40)))*-1</f>
        <v>-28</v>
      </c>
      <c r="BJ26" s="2218"/>
      <c r="BK26" s="2218"/>
      <c r="BL26" s="2219"/>
      <c r="BM26" s="428"/>
      <c r="BN26" s="417"/>
      <c r="BO26" s="408"/>
      <c r="BQ26" s="401"/>
      <c r="BR26" s="400"/>
      <c r="BS26" s="400"/>
      <c r="BT26" s="391"/>
      <c r="BU26" s="391"/>
      <c r="BV26" s="441"/>
      <c r="BW26" s="441"/>
      <c r="BX26" s="441"/>
      <c r="BY26" s="441"/>
      <c r="CA26" s="441"/>
      <c r="CB26" s="441"/>
      <c r="CC26" s="441"/>
      <c r="CD26" s="441"/>
      <c r="CF26" s="441"/>
      <c r="CG26" s="441"/>
      <c r="CH26" s="441"/>
      <c r="CI26" s="441"/>
      <c r="CK26" s="441"/>
      <c r="CL26" s="441"/>
      <c r="CM26" s="441"/>
      <c r="CN26" s="441"/>
    </row>
    <row r="27" spans="2:92" ht="21" customHeight="1">
      <c r="B27" s="427"/>
      <c r="C27" s="433"/>
      <c r="D27" s="2213" t="s">
        <v>666</v>
      </c>
      <c r="E27" s="2214"/>
      <c r="F27" s="2214"/>
      <c r="G27" s="2214"/>
      <c r="H27" s="2215"/>
      <c r="I27" s="2216">
        <f>(ROUNDDOWN(M27/40,1))</f>
        <v>-1.3</v>
      </c>
      <c r="J27" s="2216"/>
      <c r="K27" s="2216"/>
      <c r="L27" s="2216"/>
      <c r="M27" s="2217">
        <f>($AL$17-$AI$17)*-1</f>
        <v>-52</v>
      </c>
      <c r="N27" s="2218"/>
      <c r="O27" s="2218"/>
      <c r="P27" s="2219"/>
      <c r="Q27" s="440"/>
      <c r="R27" s="436"/>
      <c r="S27" s="436"/>
      <c r="T27" s="2213" t="s">
        <v>666</v>
      </c>
      <c r="U27" s="2214"/>
      <c r="V27" s="2214"/>
      <c r="W27" s="2214"/>
      <c r="X27" s="2215"/>
      <c r="Y27" s="2216">
        <f>(ROUNDDOWN(AC27/40,1))</f>
        <v>-1.3</v>
      </c>
      <c r="Z27" s="2216"/>
      <c r="AA27" s="2216"/>
      <c r="AB27" s="2216"/>
      <c r="AC27" s="2217">
        <f>($AL$17-$AI$17)*-1</f>
        <v>-52</v>
      </c>
      <c r="AD27" s="2218"/>
      <c r="AE27" s="2218"/>
      <c r="AF27" s="2219"/>
      <c r="AG27" s="439"/>
      <c r="AH27" s="436"/>
      <c r="AI27" s="438"/>
      <c r="AJ27" s="2213" t="s">
        <v>666</v>
      </c>
      <c r="AK27" s="2214"/>
      <c r="AL27" s="2214"/>
      <c r="AM27" s="2214"/>
      <c r="AN27" s="2215"/>
      <c r="AO27" s="2216">
        <f>(ROUNDDOWN(AS27/40,1))</f>
        <v>-1.3</v>
      </c>
      <c r="AP27" s="2216"/>
      <c r="AQ27" s="2216"/>
      <c r="AR27" s="2216"/>
      <c r="AS27" s="2217">
        <f>($AL$17-$AI$17)*-1</f>
        <v>-52</v>
      </c>
      <c r="AT27" s="2218"/>
      <c r="AU27" s="2218"/>
      <c r="AV27" s="2219"/>
      <c r="AW27" s="437"/>
      <c r="AX27" s="436"/>
      <c r="AY27" s="435"/>
      <c r="AZ27" s="2213" t="s">
        <v>666</v>
      </c>
      <c r="BA27" s="2214"/>
      <c r="BB27" s="2214"/>
      <c r="BC27" s="2214"/>
      <c r="BD27" s="2215"/>
      <c r="BE27" s="2216">
        <f>(ROUNDDOWN(BI27/40,1))</f>
        <v>-1.3</v>
      </c>
      <c r="BF27" s="2216"/>
      <c r="BG27" s="2216"/>
      <c r="BH27" s="2216"/>
      <c r="BI27" s="2217">
        <f>($AL$17-$AI$17)*-1</f>
        <v>-52</v>
      </c>
      <c r="BJ27" s="2218"/>
      <c r="BK27" s="2218"/>
      <c r="BL27" s="2219"/>
      <c r="BM27" s="428"/>
      <c r="BN27" s="417"/>
      <c r="BO27" s="408"/>
      <c r="BQ27" s="401"/>
      <c r="BR27" s="400"/>
      <c r="BS27" s="400"/>
      <c r="BT27" s="391"/>
      <c r="BU27" s="391"/>
      <c r="BV27" s="441"/>
      <c r="BW27" s="441"/>
      <c r="BX27" s="441"/>
      <c r="BY27" s="441"/>
      <c r="CA27" s="441"/>
      <c r="CB27" s="441"/>
      <c r="CC27" s="441"/>
      <c r="CD27" s="441"/>
      <c r="CF27" s="441"/>
      <c r="CG27" s="441"/>
      <c r="CH27" s="441"/>
      <c r="CI27" s="441"/>
      <c r="CK27" s="441"/>
      <c r="CL27" s="441"/>
      <c r="CM27" s="441"/>
      <c r="CN27" s="441"/>
    </row>
    <row r="28" spans="2:92" ht="21" customHeight="1" thickBot="1">
      <c r="B28" s="427"/>
      <c r="C28" s="433"/>
      <c r="D28" s="2224" t="s">
        <v>665</v>
      </c>
      <c r="E28" s="2224"/>
      <c r="F28" s="2224"/>
      <c r="G28" s="2224"/>
      <c r="H28" s="2224"/>
      <c r="I28" s="2225">
        <f>(ROUNDDOWN(M28/40,1))</f>
        <v>2.5</v>
      </c>
      <c r="J28" s="2225"/>
      <c r="K28" s="2225"/>
      <c r="L28" s="2225"/>
      <c r="M28" s="2226">
        <f>$BB$73</f>
        <v>100.25</v>
      </c>
      <c r="N28" s="2227"/>
      <c r="O28" s="2227"/>
      <c r="P28" s="2228"/>
      <c r="Q28" s="440"/>
      <c r="R28" s="436"/>
      <c r="S28" s="436"/>
      <c r="T28" s="2224" t="s">
        <v>665</v>
      </c>
      <c r="U28" s="2224"/>
      <c r="V28" s="2224"/>
      <c r="W28" s="2224"/>
      <c r="X28" s="2224"/>
      <c r="Y28" s="2225">
        <f>(ROUNDDOWN(AC28/40,1))</f>
        <v>2.5</v>
      </c>
      <c r="Z28" s="2225"/>
      <c r="AA28" s="2225"/>
      <c r="AB28" s="2225"/>
      <c r="AC28" s="2226">
        <f>$BB$73</f>
        <v>100.25</v>
      </c>
      <c r="AD28" s="2227"/>
      <c r="AE28" s="2227"/>
      <c r="AF28" s="2228"/>
      <c r="AG28" s="439"/>
      <c r="AH28" s="436"/>
      <c r="AI28" s="438"/>
      <c r="AJ28" s="2224" t="s">
        <v>665</v>
      </c>
      <c r="AK28" s="2224"/>
      <c r="AL28" s="2224"/>
      <c r="AM28" s="2224"/>
      <c r="AN28" s="2224"/>
      <c r="AO28" s="2225">
        <f>(ROUNDDOWN(AS28/40,1))</f>
        <v>2.5</v>
      </c>
      <c r="AP28" s="2225"/>
      <c r="AQ28" s="2225"/>
      <c r="AR28" s="2225"/>
      <c r="AS28" s="2226">
        <f>$BB$73</f>
        <v>100.25</v>
      </c>
      <c r="AT28" s="2227"/>
      <c r="AU28" s="2227"/>
      <c r="AV28" s="2228"/>
      <c r="AW28" s="437"/>
      <c r="AX28" s="436"/>
      <c r="AY28" s="435"/>
      <c r="AZ28" s="2224" t="s">
        <v>665</v>
      </c>
      <c r="BA28" s="2224"/>
      <c r="BB28" s="2224"/>
      <c r="BC28" s="2224"/>
      <c r="BD28" s="2224"/>
      <c r="BE28" s="2229">
        <f>(ROUNDDOWN(BI28/40,1))</f>
        <v>2.5</v>
      </c>
      <c r="BF28" s="2229"/>
      <c r="BG28" s="2229"/>
      <c r="BH28" s="2229"/>
      <c r="BI28" s="2226">
        <f>$BB$73</f>
        <v>100.25</v>
      </c>
      <c r="BJ28" s="2227"/>
      <c r="BK28" s="2227"/>
      <c r="BL28" s="2228"/>
      <c r="BM28" s="428"/>
      <c r="BN28" s="417"/>
      <c r="BO28" s="408"/>
      <c r="BV28" s="437"/>
      <c r="BW28" s="437"/>
      <c r="BX28" s="437"/>
      <c r="BY28" s="437"/>
      <c r="CA28" s="437"/>
      <c r="CB28" s="437"/>
      <c r="CC28" s="437"/>
      <c r="CD28" s="437"/>
      <c r="CF28" s="437"/>
      <c r="CG28" s="437"/>
      <c r="CH28" s="437"/>
      <c r="CI28" s="437"/>
      <c r="CK28" s="437"/>
      <c r="CL28" s="437"/>
      <c r="CM28" s="437"/>
      <c r="CN28" s="437"/>
    </row>
    <row r="29" spans="2:92" ht="30.75" customHeight="1" thickTop="1">
      <c r="B29" s="427"/>
      <c r="C29" s="433"/>
      <c r="D29" s="2220" t="s">
        <v>664</v>
      </c>
      <c r="E29" s="2221"/>
      <c r="F29" s="2221"/>
      <c r="G29" s="2221"/>
      <c r="H29" s="2221"/>
      <c r="I29" s="2223">
        <f>SUM(I26:L28)</f>
        <v>0</v>
      </c>
      <c r="J29" s="2223"/>
      <c r="K29" s="2223"/>
      <c r="L29" s="2223"/>
      <c r="M29" s="2223">
        <f>SUM(M26:P28)</f>
        <v>0.25</v>
      </c>
      <c r="N29" s="2223"/>
      <c r="O29" s="2223"/>
      <c r="P29" s="2223"/>
      <c r="Q29" s="436"/>
      <c r="R29" s="436"/>
      <c r="S29" s="436"/>
      <c r="T29" s="2220" t="s">
        <v>664</v>
      </c>
      <c r="U29" s="2221"/>
      <c r="V29" s="2221"/>
      <c r="W29" s="2221"/>
      <c r="X29" s="2221"/>
      <c r="Y29" s="2223">
        <f>SUM(Y26:AB28)</f>
        <v>0.7</v>
      </c>
      <c r="Z29" s="2223"/>
      <c r="AA29" s="2223"/>
      <c r="AB29" s="2223"/>
      <c r="AC29" s="2223">
        <f>SUM(AC26:AF28)</f>
        <v>28.25</v>
      </c>
      <c r="AD29" s="2223"/>
      <c r="AE29" s="2223"/>
      <c r="AF29" s="2223"/>
      <c r="AG29" s="439"/>
      <c r="AH29" s="436"/>
      <c r="AI29" s="438"/>
      <c r="AJ29" s="2220" t="s">
        <v>663</v>
      </c>
      <c r="AK29" s="2221"/>
      <c r="AL29" s="2221"/>
      <c r="AM29" s="2221"/>
      <c r="AN29" s="2221"/>
      <c r="AO29" s="2222">
        <f>SUM(AO26:AR28)</f>
        <v>-0.79999999999999982</v>
      </c>
      <c r="AP29" s="2222"/>
      <c r="AQ29" s="2222"/>
      <c r="AR29" s="2222"/>
      <c r="AS29" s="2223">
        <f>SUM(AS26:AV28)</f>
        <v>-31.75</v>
      </c>
      <c r="AT29" s="2223"/>
      <c r="AU29" s="2223"/>
      <c r="AV29" s="2223"/>
      <c r="AW29" s="437"/>
      <c r="AX29" s="436"/>
      <c r="AY29" s="435"/>
      <c r="AZ29" s="2220" t="s">
        <v>663</v>
      </c>
      <c r="BA29" s="2221"/>
      <c r="BB29" s="2221"/>
      <c r="BC29" s="2221"/>
      <c r="BD29" s="2221"/>
      <c r="BE29" s="2222">
        <f>SUM(BE26:BH28)</f>
        <v>0.5</v>
      </c>
      <c r="BF29" s="2222"/>
      <c r="BG29" s="2222"/>
      <c r="BH29" s="2222"/>
      <c r="BI29" s="2223">
        <f>SUM(BI26:BL28)</f>
        <v>20.25</v>
      </c>
      <c r="BJ29" s="2223"/>
      <c r="BK29" s="2223"/>
      <c r="BL29" s="2223"/>
      <c r="BM29" s="428"/>
      <c r="BN29" s="417"/>
      <c r="BO29" s="408"/>
      <c r="BQ29" s="401"/>
      <c r="BR29" s="400"/>
      <c r="BS29" s="400"/>
      <c r="BT29" s="391"/>
      <c r="BU29" s="391"/>
      <c r="BV29" s="434"/>
      <c r="BW29" s="434"/>
      <c r="BX29" s="434"/>
      <c r="BY29" s="434"/>
      <c r="CA29" s="434"/>
      <c r="CB29" s="434"/>
      <c r="CC29" s="434"/>
      <c r="CD29" s="434"/>
      <c r="CF29" s="434"/>
      <c r="CG29" s="434"/>
      <c r="CH29" s="434"/>
      <c r="CI29" s="434"/>
      <c r="CK29" s="434"/>
      <c r="CL29" s="434"/>
      <c r="CM29" s="434"/>
      <c r="CN29" s="434"/>
    </row>
    <row r="30" spans="2:92" ht="20.25" customHeight="1">
      <c r="B30" s="427"/>
      <c r="C30" s="433"/>
      <c r="D30" s="430"/>
      <c r="E30" s="430"/>
      <c r="F30" s="430"/>
      <c r="G30" s="430"/>
      <c r="H30" s="430"/>
      <c r="I30" s="429"/>
      <c r="J30" s="429"/>
      <c r="K30" s="429"/>
      <c r="L30" s="429"/>
      <c r="M30" s="429"/>
      <c r="N30" s="429"/>
      <c r="O30" s="429"/>
      <c r="P30" s="429"/>
      <c r="Q30" s="377"/>
      <c r="R30" s="377"/>
      <c r="S30" s="377"/>
      <c r="T30" s="430"/>
      <c r="U30" s="430"/>
      <c r="V30" s="430"/>
      <c r="W30" s="430"/>
      <c r="X30" s="430"/>
      <c r="Y30" s="429"/>
      <c r="Z30" s="429"/>
      <c r="AA30" s="429"/>
      <c r="AB30" s="429"/>
      <c r="AC30" s="429"/>
      <c r="AD30" s="429"/>
      <c r="AE30" s="429"/>
      <c r="AF30" s="429"/>
      <c r="AG30" s="380"/>
      <c r="AH30" s="377"/>
      <c r="AI30" s="378"/>
      <c r="AJ30" s="430"/>
      <c r="AK30" s="430"/>
      <c r="AL30" s="430"/>
      <c r="AM30" s="430"/>
      <c r="AN30" s="430"/>
      <c r="AO30" s="429"/>
      <c r="AP30" s="429"/>
      <c r="AQ30" s="429"/>
      <c r="AR30" s="429"/>
      <c r="AS30" s="429"/>
      <c r="AT30" s="429"/>
      <c r="AU30" s="429"/>
      <c r="AV30" s="429"/>
      <c r="AW30" s="432"/>
      <c r="AX30" s="377"/>
      <c r="AY30" s="431"/>
      <c r="AZ30" s="430"/>
      <c r="BA30" s="430"/>
      <c r="BB30" s="430"/>
      <c r="BC30" s="430"/>
      <c r="BD30" s="430"/>
      <c r="BE30" s="429"/>
      <c r="BF30" s="429"/>
      <c r="BG30" s="429"/>
      <c r="BH30" s="429"/>
      <c r="BI30" s="429"/>
      <c r="BJ30" s="429"/>
      <c r="BK30" s="429"/>
      <c r="BL30" s="429"/>
      <c r="BM30" s="428"/>
      <c r="BN30" s="417"/>
      <c r="BO30" s="408"/>
      <c r="BQ30" s="401"/>
      <c r="BR30" s="400"/>
      <c r="BS30" s="400"/>
      <c r="BT30" s="391"/>
      <c r="BU30" s="391"/>
      <c r="BX30" s="408"/>
    </row>
    <row r="31" spans="2:92" ht="20.25" customHeight="1">
      <c r="B31" s="427"/>
      <c r="C31" s="433"/>
      <c r="D31" s="430"/>
      <c r="E31" s="430"/>
      <c r="F31" s="430"/>
      <c r="G31" s="430"/>
      <c r="H31" s="430"/>
      <c r="I31" s="429"/>
      <c r="J31" s="429"/>
      <c r="K31" s="2230" t="s">
        <v>662</v>
      </c>
      <c r="L31" s="2231"/>
      <c r="M31" s="2231"/>
      <c r="N31" s="2232" t="str">
        <f>IF(OR($BE$9&gt;0,),IF(AND(OR($D$5="○",$D$6="○"),$I$29&gt;=0),"可",IF(AND(OR($D$5="○",$D$6="○"),$I$29&lt;0),"不可","")),"")</f>
        <v>可</v>
      </c>
      <c r="O31" s="2233"/>
      <c r="P31" s="2234"/>
      <c r="Q31" s="377"/>
      <c r="R31" s="377"/>
      <c r="S31" s="377"/>
      <c r="T31" s="430"/>
      <c r="U31" s="430"/>
      <c r="V31" s="430"/>
      <c r="W31" s="430"/>
      <c r="X31" s="430"/>
      <c r="Y31" s="429"/>
      <c r="Z31" s="429"/>
      <c r="AA31" s="2230" t="s">
        <v>661</v>
      </c>
      <c r="AB31" s="2231"/>
      <c r="AC31" s="2235"/>
      <c r="AD31" s="2232" t="str">
        <f>IF(OR($BE$9&gt;0,),IF(AND(OR($D$5="○",$D$6="○"),$Y$29&gt;=0),"可",IF(AND(OR($D$5="○",$D$6="○"),$Y$29&lt;0),"不可","")),"")</f>
        <v>可</v>
      </c>
      <c r="AE31" s="2233"/>
      <c r="AF31" s="2234"/>
      <c r="AG31" s="380"/>
      <c r="AH31" s="377"/>
      <c r="AI31" s="378"/>
      <c r="AJ31" s="430"/>
      <c r="AK31" s="430"/>
      <c r="AL31" s="430"/>
      <c r="AM31" s="430"/>
      <c r="AN31" s="430"/>
      <c r="AO31" s="429"/>
      <c r="AP31" s="429"/>
      <c r="AQ31" s="2230" t="s">
        <v>660</v>
      </c>
      <c r="AR31" s="2231"/>
      <c r="AS31" s="2235"/>
      <c r="AT31" s="2232" t="str">
        <f>IF(OR($BE$9&gt;0,),IF(AND(OR($D$7="○"),$AO$29&gt;=0),"可",IF(AND(OR($D$7="○"),$AO$29&lt;0),"不可","")),"")</f>
        <v/>
      </c>
      <c r="AU31" s="2233"/>
      <c r="AV31" s="2234"/>
      <c r="AW31" s="432"/>
      <c r="AX31" s="377"/>
      <c r="AY31" s="431"/>
      <c r="AZ31" s="430"/>
      <c r="BA31" s="430"/>
      <c r="BB31" s="430"/>
      <c r="BC31" s="430"/>
      <c r="BD31" s="430"/>
      <c r="BE31" s="429"/>
      <c r="BF31" s="429"/>
      <c r="BG31" s="2230" t="s">
        <v>659</v>
      </c>
      <c r="BH31" s="2231"/>
      <c r="BI31" s="2235"/>
      <c r="BJ31" s="2232" t="str">
        <f>IF(OR($BE$9&gt;0,),IF(AND(OR($D$7="○"),$BE$29&gt;=0),"可",IF(AND(OR($D$7="○"),$BE$29&lt;0),"不可","")),"")</f>
        <v/>
      </c>
      <c r="BK31" s="2233"/>
      <c r="BL31" s="2234"/>
      <c r="BM31" s="428"/>
      <c r="BN31" s="417"/>
      <c r="BO31" s="408"/>
      <c r="BQ31" s="401"/>
      <c r="BR31" s="400"/>
      <c r="BS31" s="400"/>
      <c r="BT31" s="391"/>
      <c r="BU31" s="391"/>
      <c r="BX31" s="408"/>
    </row>
    <row r="32" spans="2:92" ht="20.25" customHeight="1">
      <c r="B32" s="427"/>
      <c r="C32" s="426"/>
      <c r="D32" s="420"/>
      <c r="E32" s="420"/>
      <c r="F32" s="420"/>
      <c r="G32" s="420"/>
      <c r="H32" s="420"/>
      <c r="I32" s="419"/>
      <c r="J32" s="419"/>
      <c r="K32" s="419"/>
      <c r="L32" s="419"/>
      <c r="M32" s="419"/>
      <c r="N32" s="419"/>
      <c r="O32" s="419"/>
      <c r="P32" s="419"/>
      <c r="Q32" s="422"/>
      <c r="R32" s="422"/>
      <c r="S32" s="422"/>
      <c r="T32" s="420"/>
      <c r="U32" s="420"/>
      <c r="V32" s="420"/>
      <c r="W32" s="420"/>
      <c r="X32" s="420"/>
      <c r="Y32" s="419"/>
      <c r="Z32" s="419"/>
      <c r="AA32" s="419"/>
      <c r="AB32" s="419"/>
      <c r="AC32" s="419"/>
      <c r="AD32" s="419"/>
      <c r="AE32" s="419"/>
      <c r="AF32" s="419"/>
      <c r="AG32" s="425"/>
      <c r="AH32" s="377"/>
      <c r="AI32" s="424"/>
      <c r="AJ32" s="420"/>
      <c r="AK32" s="420"/>
      <c r="AL32" s="420"/>
      <c r="AM32" s="420"/>
      <c r="AN32" s="420"/>
      <c r="AO32" s="419"/>
      <c r="AP32" s="419"/>
      <c r="AQ32" s="419"/>
      <c r="AR32" s="419"/>
      <c r="AS32" s="419"/>
      <c r="AT32" s="419"/>
      <c r="AU32" s="419"/>
      <c r="AV32" s="419"/>
      <c r="AW32" s="423"/>
      <c r="AX32" s="422"/>
      <c r="AY32" s="421"/>
      <c r="AZ32" s="420"/>
      <c r="BA32" s="420"/>
      <c r="BB32" s="420"/>
      <c r="BC32" s="420"/>
      <c r="BD32" s="420"/>
      <c r="BE32" s="419"/>
      <c r="BF32" s="419"/>
      <c r="BG32" s="419"/>
      <c r="BH32" s="419"/>
      <c r="BI32" s="419"/>
      <c r="BJ32" s="419"/>
      <c r="BK32" s="419"/>
      <c r="BL32" s="419"/>
      <c r="BM32" s="418"/>
      <c r="BN32" s="417"/>
      <c r="BO32" s="408"/>
      <c r="BQ32" s="401"/>
      <c r="BR32" s="400"/>
      <c r="BS32" s="400"/>
      <c r="BT32" s="391"/>
      <c r="BU32" s="391"/>
      <c r="BX32" s="408"/>
    </row>
    <row r="33" spans="2:96" ht="20.25" customHeight="1" thickBot="1">
      <c r="B33" s="416"/>
      <c r="C33" s="415"/>
      <c r="D33" s="412"/>
      <c r="E33" s="412"/>
      <c r="F33" s="412"/>
      <c r="G33" s="412"/>
      <c r="H33" s="412"/>
      <c r="I33" s="411"/>
      <c r="J33" s="411"/>
      <c r="K33" s="411"/>
      <c r="L33" s="411"/>
      <c r="M33" s="411"/>
      <c r="N33" s="411"/>
      <c r="O33" s="411"/>
      <c r="P33" s="411"/>
      <c r="Q33" s="346"/>
      <c r="R33" s="346"/>
      <c r="S33" s="346"/>
      <c r="T33" s="412"/>
      <c r="U33" s="412"/>
      <c r="V33" s="412"/>
      <c r="W33" s="412"/>
      <c r="X33" s="412"/>
      <c r="Y33" s="411"/>
      <c r="Z33" s="411"/>
      <c r="AA33" s="411"/>
      <c r="AB33" s="411"/>
      <c r="AC33" s="411"/>
      <c r="AD33" s="411"/>
      <c r="AE33" s="411"/>
      <c r="AF33" s="411"/>
      <c r="AG33" s="346"/>
      <c r="AH33" s="346"/>
      <c r="AI33" s="346"/>
      <c r="AJ33" s="412"/>
      <c r="AK33" s="412"/>
      <c r="AL33" s="412"/>
      <c r="AM33" s="412"/>
      <c r="AN33" s="412"/>
      <c r="AO33" s="411"/>
      <c r="AP33" s="411"/>
      <c r="AQ33" s="411"/>
      <c r="AR33" s="411"/>
      <c r="AS33" s="411"/>
      <c r="AT33" s="411"/>
      <c r="AU33" s="411"/>
      <c r="AV33" s="411"/>
      <c r="AW33" s="414"/>
      <c r="AX33" s="346"/>
      <c r="AY33" s="413"/>
      <c r="AZ33" s="412"/>
      <c r="BA33" s="412"/>
      <c r="BB33" s="412"/>
      <c r="BC33" s="412"/>
      <c r="BD33" s="412"/>
      <c r="BE33" s="411"/>
      <c r="BF33" s="411"/>
      <c r="BG33" s="411"/>
      <c r="BH33" s="411"/>
      <c r="BI33" s="411"/>
      <c r="BJ33" s="411"/>
      <c r="BK33" s="411"/>
      <c r="BL33" s="411"/>
      <c r="BM33" s="410"/>
      <c r="BN33" s="409"/>
      <c r="BO33" s="407"/>
      <c r="BQ33" s="401"/>
      <c r="BR33" s="400"/>
      <c r="BS33" s="400"/>
      <c r="BT33" s="391"/>
      <c r="BU33" s="391"/>
      <c r="BX33" s="408"/>
    </row>
    <row r="34" spans="2:96" ht="21" customHeight="1" thickBot="1">
      <c r="B34" s="386" t="s">
        <v>658</v>
      </c>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384"/>
      <c r="AM34" s="384"/>
      <c r="AN34" s="384"/>
      <c r="AO34" s="384"/>
      <c r="AP34" s="384"/>
      <c r="AQ34" s="384"/>
      <c r="AR34" s="384"/>
      <c r="AS34" s="384"/>
      <c r="AT34" s="384"/>
      <c r="AU34" s="384"/>
      <c r="AV34" s="384"/>
      <c r="AW34" s="384"/>
      <c r="AX34" s="384"/>
      <c r="AY34" s="384"/>
      <c r="AZ34" s="384"/>
      <c r="BA34" s="385"/>
      <c r="BB34" s="384"/>
      <c r="BC34" s="385"/>
      <c r="BD34" s="385"/>
      <c r="BE34" s="384"/>
      <c r="BF34" s="385"/>
      <c r="BG34" s="384"/>
      <c r="BH34" s="384"/>
      <c r="BI34" s="384"/>
      <c r="BJ34" s="384"/>
      <c r="BK34" s="384"/>
      <c r="BL34" s="384"/>
      <c r="BM34" s="384"/>
      <c r="BN34" s="384"/>
      <c r="BO34" s="407"/>
      <c r="BQ34" s="401"/>
      <c r="BR34" s="400"/>
      <c r="BS34" s="400"/>
      <c r="BT34" s="391"/>
      <c r="BU34" s="391"/>
    </row>
    <row r="35" spans="2:96" ht="32.25" customHeight="1" thickBot="1">
      <c r="B35" s="2236"/>
      <c r="C35" s="383"/>
      <c r="D35" s="2238" t="s">
        <v>48</v>
      </c>
      <c r="E35" s="2238"/>
      <c r="F35" s="2238"/>
      <c r="G35" s="2238"/>
      <c r="H35" s="2238"/>
      <c r="I35" s="2239"/>
      <c r="J35" s="2241" t="s">
        <v>645</v>
      </c>
      <c r="K35" s="2242"/>
      <c r="L35" s="2242"/>
      <c r="M35" s="2242"/>
      <c r="N35" s="2242"/>
      <c r="O35" s="2243"/>
      <c r="P35" s="2247" t="s">
        <v>50</v>
      </c>
      <c r="Q35" s="2238"/>
      <c r="R35" s="2238"/>
      <c r="S35" s="2238"/>
      <c r="T35" s="2238"/>
      <c r="U35" s="2238"/>
      <c r="V35" s="2248"/>
      <c r="W35" s="2252" t="s">
        <v>369</v>
      </c>
      <c r="X35" s="2253"/>
      <c r="Y35" s="2253"/>
      <c r="Z35" s="2253"/>
      <c r="AA35" s="2253"/>
      <c r="AB35" s="2253"/>
      <c r="AC35" s="2254"/>
      <c r="AD35" s="2252" t="s">
        <v>370</v>
      </c>
      <c r="AE35" s="2253"/>
      <c r="AF35" s="2253"/>
      <c r="AG35" s="2253"/>
      <c r="AH35" s="2253"/>
      <c r="AI35" s="2253"/>
      <c r="AJ35" s="2254"/>
      <c r="AK35" s="2252" t="s">
        <v>219</v>
      </c>
      <c r="AL35" s="2253"/>
      <c r="AM35" s="2253"/>
      <c r="AN35" s="2253"/>
      <c r="AO35" s="2253"/>
      <c r="AP35" s="2253"/>
      <c r="AQ35" s="2254"/>
      <c r="AR35" s="2236" t="s">
        <v>305</v>
      </c>
      <c r="AS35" s="2238"/>
      <c r="AT35" s="2238"/>
      <c r="AU35" s="2238"/>
      <c r="AV35" s="2238"/>
      <c r="AW35" s="2238"/>
      <c r="AX35" s="2248"/>
      <c r="AY35" s="2242" t="s">
        <v>644</v>
      </c>
      <c r="AZ35" s="2242"/>
      <c r="BA35" s="2243"/>
      <c r="BB35" s="2241" t="s">
        <v>124</v>
      </c>
      <c r="BC35" s="2242"/>
      <c r="BD35" s="2243"/>
      <c r="BE35" s="2241" t="s">
        <v>371</v>
      </c>
      <c r="BF35" s="2242"/>
      <c r="BG35" s="2242"/>
      <c r="BH35" s="2241" t="s">
        <v>643</v>
      </c>
      <c r="BI35" s="2242"/>
      <c r="BJ35" s="2242"/>
      <c r="BK35" s="2247" t="s">
        <v>642</v>
      </c>
      <c r="BL35" s="2238"/>
      <c r="BM35" s="2238"/>
      <c r="BN35" s="2248"/>
      <c r="BQ35" s="401"/>
      <c r="BR35" s="400"/>
      <c r="BS35" s="400"/>
      <c r="BT35" s="391"/>
      <c r="BU35" s="391"/>
    </row>
    <row r="36" spans="2:96" ht="32.25" customHeight="1" thickBot="1">
      <c r="B36" s="2237"/>
      <c r="C36" s="381"/>
      <c r="D36" s="2145"/>
      <c r="E36" s="2145"/>
      <c r="F36" s="2145"/>
      <c r="G36" s="2145"/>
      <c r="H36" s="2145"/>
      <c r="I36" s="2240"/>
      <c r="J36" s="2244"/>
      <c r="K36" s="2245"/>
      <c r="L36" s="2245"/>
      <c r="M36" s="2245"/>
      <c r="N36" s="2245"/>
      <c r="O36" s="2246"/>
      <c r="P36" s="2249"/>
      <c r="Q36" s="2250"/>
      <c r="R36" s="2250"/>
      <c r="S36" s="2250"/>
      <c r="T36" s="2250"/>
      <c r="U36" s="2250"/>
      <c r="V36" s="2251"/>
      <c r="W36" s="376" t="s">
        <v>641</v>
      </c>
      <c r="X36" s="375" t="s">
        <v>640</v>
      </c>
      <c r="Y36" s="375" t="s">
        <v>639</v>
      </c>
      <c r="Z36" s="375" t="s">
        <v>638</v>
      </c>
      <c r="AA36" s="375" t="s">
        <v>637</v>
      </c>
      <c r="AB36" s="375" t="s">
        <v>636</v>
      </c>
      <c r="AC36" s="374" t="s">
        <v>0</v>
      </c>
      <c r="AD36" s="376" t="s">
        <v>641</v>
      </c>
      <c r="AE36" s="375" t="s">
        <v>640</v>
      </c>
      <c r="AF36" s="375" t="s">
        <v>639</v>
      </c>
      <c r="AG36" s="375" t="s">
        <v>638</v>
      </c>
      <c r="AH36" s="375" t="s">
        <v>637</v>
      </c>
      <c r="AI36" s="375" t="s">
        <v>636</v>
      </c>
      <c r="AJ36" s="374" t="s">
        <v>0</v>
      </c>
      <c r="AK36" s="376" t="s">
        <v>641</v>
      </c>
      <c r="AL36" s="375" t="s">
        <v>640</v>
      </c>
      <c r="AM36" s="375" t="s">
        <v>639</v>
      </c>
      <c r="AN36" s="375" t="s">
        <v>638</v>
      </c>
      <c r="AO36" s="375" t="s">
        <v>637</v>
      </c>
      <c r="AP36" s="375" t="s">
        <v>636</v>
      </c>
      <c r="AQ36" s="374" t="s">
        <v>0</v>
      </c>
      <c r="AR36" s="373" t="s">
        <v>641</v>
      </c>
      <c r="AS36" s="372" t="s">
        <v>640</v>
      </c>
      <c r="AT36" s="372" t="s">
        <v>639</v>
      </c>
      <c r="AU36" s="372" t="s">
        <v>638</v>
      </c>
      <c r="AV36" s="372" t="s">
        <v>637</v>
      </c>
      <c r="AW36" s="372" t="s">
        <v>636</v>
      </c>
      <c r="AX36" s="406" t="s">
        <v>0</v>
      </c>
      <c r="AY36" s="2245"/>
      <c r="AZ36" s="2245"/>
      <c r="BA36" s="2246"/>
      <c r="BB36" s="2244"/>
      <c r="BC36" s="2245"/>
      <c r="BD36" s="2246"/>
      <c r="BE36" s="2244"/>
      <c r="BF36" s="2245"/>
      <c r="BG36" s="2245"/>
      <c r="BH36" s="2244"/>
      <c r="BI36" s="2245"/>
      <c r="BJ36" s="2245"/>
      <c r="BK36" s="2255"/>
      <c r="BL36" s="2145"/>
      <c r="BM36" s="2145"/>
      <c r="BN36" s="2256"/>
      <c r="BQ36" s="401"/>
      <c r="BR36" s="400"/>
      <c r="BS36" s="400"/>
      <c r="BT36" s="391"/>
      <c r="BU36" s="391"/>
    </row>
    <row r="37" spans="2:96" ht="21" customHeight="1" thickBot="1">
      <c r="B37" s="2257" t="s">
        <v>657</v>
      </c>
      <c r="C37" s="405"/>
      <c r="D37" s="2260" t="s">
        <v>656</v>
      </c>
      <c r="E37" s="2260"/>
      <c r="F37" s="2260"/>
      <c r="G37" s="2260"/>
      <c r="H37" s="2260"/>
      <c r="I37" s="2261"/>
      <c r="J37" s="2262"/>
      <c r="K37" s="2260"/>
      <c r="L37" s="2261"/>
      <c r="M37" s="2262"/>
      <c r="N37" s="2260"/>
      <c r="O37" s="2261"/>
      <c r="P37" s="2263"/>
      <c r="Q37" s="2264"/>
      <c r="R37" s="2264"/>
      <c r="S37" s="2264"/>
      <c r="T37" s="2264"/>
      <c r="U37" s="2264"/>
      <c r="V37" s="2265"/>
      <c r="W37" s="404">
        <v>4</v>
      </c>
      <c r="X37" s="403">
        <v>4</v>
      </c>
      <c r="Y37" s="403">
        <v>4</v>
      </c>
      <c r="Z37" s="403">
        <v>4</v>
      </c>
      <c r="AA37" s="403">
        <v>4</v>
      </c>
      <c r="AB37" s="403"/>
      <c r="AC37" s="402"/>
      <c r="AD37" s="404">
        <v>4</v>
      </c>
      <c r="AE37" s="403">
        <v>4</v>
      </c>
      <c r="AF37" s="403">
        <v>4</v>
      </c>
      <c r="AG37" s="403">
        <v>4</v>
      </c>
      <c r="AH37" s="403">
        <v>4</v>
      </c>
      <c r="AI37" s="403"/>
      <c r="AJ37" s="402"/>
      <c r="AK37" s="404">
        <v>4</v>
      </c>
      <c r="AL37" s="403">
        <v>4</v>
      </c>
      <c r="AM37" s="403">
        <v>4</v>
      </c>
      <c r="AN37" s="403">
        <v>4</v>
      </c>
      <c r="AO37" s="403">
        <v>4</v>
      </c>
      <c r="AP37" s="403"/>
      <c r="AQ37" s="402"/>
      <c r="AR37" s="404">
        <v>4</v>
      </c>
      <c r="AS37" s="403">
        <v>4</v>
      </c>
      <c r="AT37" s="403">
        <v>4</v>
      </c>
      <c r="AU37" s="403">
        <v>4</v>
      </c>
      <c r="AV37" s="403">
        <v>4</v>
      </c>
      <c r="AW37" s="403"/>
      <c r="AX37" s="402"/>
      <c r="AY37" s="2289">
        <f t="shared" ref="AY37:AY57" si="0">SUM(W37:AX37)</f>
        <v>80</v>
      </c>
      <c r="AZ37" s="2289"/>
      <c r="BA37" s="2290"/>
      <c r="BB37" s="2291">
        <f t="shared" ref="BB37:BB57" si="1">AY37/4</f>
        <v>20</v>
      </c>
      <c r="BC37" s="2292"/>
      <c r="BD37" s="2293"/>
      <c r="BE37" s="2294"/>
      <c r="BF37" s="2295"/>
      <c r="BG37" s="2295"/>
      <c r="BH37" s="2294"/>
      <c r="BI37" s="2295"/>
      <c r="BJ37" s="2295"/>
      <c r="BK37" s="2266"/>
      <c r="BL37" s="2267"/>
      <c r="BM37" s="2267"/>
      <c r="BN37" s="2268"/>
      <c r="BQ37" s="401"/>
      <c r="BR37" s="400"/>
      <c r="BS37" s="400"/>
      <c r="BT37" s="391"/>
      <c r="BU37" s="391"/>
    </row>
    <row r="38" spans="2:96" ht="21" customHeight="1">
      <c r="B38" s="2258"/>
      <c r="C38" s="2304" t="s">
        <v>655</v>
      </c>
      <c r="D38" s="2306" t="s">
        <v>654</v>
      </c>
      <c r="E38" s="2306"/>
      <c r="F38" s="2306"/>
      <c r="G38" s="2306"/>
      <c r="H38" s="2306"/>
      <c r="I38" s="2307"/>
      <c r="J38" s="2308"/>
      <c r="K38" s="2306"/>
      <c r="L38" s="2307"/>
      <c r="M38" s="2308"/>
      <c r="N38" s="2306"/>
      <c r="O38" s="2307"/>
      <c r="P38" s="2309"/>
      <c r="Q38" s="2310"/>
      <c r="R38" s="2310"/>
      <c r="S38" s="2310"/>
      <c r="T38" s="2310"/>
      <c r="U38" s="2310"/>
      <c r="V38" s="2311"/>
      <c r="W38" s="369">
        <v>8</v>
      </c>
      <c r="X38" s="368">
        <v>8</v>
      </c>
      <c r="Y38" s="368">
        <v>8</v>
      </c>
      <c r="Z38" s="368">
        <v>8</v>
      </c>
      <c r="AA38" s="368">
        <v>8</v>
      </c>
      <c r="AB38" s="368"/>
      <c r="AC38" s="367"/>
      <c r="AD38" s="369">
        <v>8</v>
      </c>
      <c r="AE38" s="368">
        <v>8</v>
      </c>
      <c r="AF38" s="368">
        <v>8</v>
      </c>
      <c r="AG38" s="368">
        <v>8</v>
      </c>
      <c r="AH38" s="368">
        <v>8</v>
      </c>
      <c r="AI38" s="368"/>
      <c r="AJ38" s="367"/>
      <c r="AK38" s="369">
        <v>8</v>
      </c>
      <c r="AL38" s="368">
        <v>8</v>
      </c>
      <c r="AM38" s="368">
        <v>8</v>
      </c>
      <c r="AN38" s="368">
        <v>8</v>
      </c>
      <c r="AO38" s="368">
        <v>8</v>
      </c>
      <c r="AP38" s="368"/>
      <c r="AQ38" s="367"/>
      <c r="AR38" s="369">
        <v>8</v>
      </c>
      <c r="AS38" s="368">
        <v>8</v>
      </c>
      <c r="AT38" s="368">
        <v>8</v>
      </c>
      <c r="AU38" s="368">
        <v>8</v>
      </c>
      <c r="AV38" s="368">
        <v>8</v>
      </c>
      <c r="AW38" s="368"/>
      <c r="AX38" s="367"/>
      <c r="AY38" s="2312">
        <f t="shared" si="0"/>
        <v>160</v>
      </c>
      <c r="AZ38" s="2312"/>
      <c r="BA38" s="2313"/>
      <c r="BB38" s="2269">
        <f t="shared" si="1"/>
        <v>40</v>
      </c>
      <c r="BC38" s="2270"/>
      <c r="BD38" s="2271"/>
      <c r="BE38" s="2272"/>
      <c r="BF38" s="2273"/>
      <c r="BG38" s="2274"/>
      <c r="BH38" s="2272"/>
      <c r="BI38" s="2273"/>
      <c r="BJ38" s="2274"/>
      <c r="BK38" s="2275"/>
      <c r="BL38" s="2276"/>
      <c r="BM38" s="2276"/>
      <c r="BN38" s="2277"/>
      <c r="BO38" s="390"/>
    </row>
    <row r="39" spans="2:96" ht="21" customHeight="1">
      <c r="B39" s="2258"/>
      <c r="C39" s="2305"/>
      <c r="D39" s="2314" t="s">
        <v>654</v>
      </c>
      <c r="E39" s="2314"/>
      <c r="F39" s="2314"/>
      <c r="G39" s="2314"/>
      <c r="H39" s="2314"/>
      <c r="I39" s="2315"/>
      <c r="J39" s="2316"/>
      <c r="K39" s="2314"/>
      <c r="L39" s="2315"/>
      <c r="M39" s="2316"/>
      <c r="N39" s="2314"/>
      <c r="O39" s="2315"/>
      <c r="P39" s="2281"/>
      <c r="Q39" s="2282"/>
      <c r="R39" s="2282"/>
      <c r="S39" s="2282"/>
      <c r="T39" s="2282"/>
      <c r="U39" s="2282"/>
      <c r="V39" s="2283"/>
      <c r="W39" s="361"/>
      <c r="X39" s="359"/>
      <c r="Y39" s="359"/>
      <c r="Z39" s="359"/>
      <c r="AA39" s="359"/>
      <c r="AB39" s="359"/>
      <c r="AC39" s="358"/>
      <c r="AD39" s="361"/>
      <c r="AE39" s="359"/>
      <c r="AF39" s="359"/>
      <c r="AG39" s="359"/>
      <c r="AH39" s="359"/>
      <c r="AI39" s="359"/>
      <c r="AJ39" s="358"/>
      <c r="AK39" s="361"/>
      <c r="AL39" s="359"/>
      <c r="AM39" s="359"/>
      <c r="AN39" s="359"/>
      <c r="AO39" s="359"/>
      <c r="AP39" s="359"/>
      <c r="AQ39" s="358"/>
      <c r="AR39" s="361"/>
      <c r="AS39" s="359"/>
      <c r="AT39" s="359"/>
      <c r="AU39" s="359"/>
      <c r="AV39" s="359"/>
      <c r="AW39" s="359"/>
      <c r="AX39" s="358"/>
      <c r="AY39" s="2296">
        <f t="shared" si="0"/>
        <v>0</v>
      </c>
      <c r="AZ39" s="2296"/>
      <c r="BA39" s="2297"/>
      <c r="BB39" s="2298">
        <f t="shared" si="1"/>
        <v>0</v>
      </c>
      <c r="BC39" s="2299"/>
      <c r="BD39" s="2300"/>
      <c r="BE39" s="2301"/>
      <c r="BF39" s="2302"/>
      <c r="BG39" s="2303"/>
      <c r="BH39" s="2301"/>
      <c r="BI39" s="2302"/>
      <c r="BJ39" s="2303"/>
      <c r="BK39" s="2142"/>
      <c r="BL39" s="2143"/>
      <c r="BM39" s="2143"/>
      <c r="BN39" s="2317"/>
      <c r="BO39" s="390"/>
    </row>
    <row r="40" spans="2:96" ht="21" customHeight="1">
      <c r="B40" s="2258"/>
      <c r="C40" s="2305"/>
      <c r="D40" s="2314"/>
      <c r="E40" s="2314"/>
      <c r="F40" s="2314"/>
      <c r="G40" s="2314"/>
      <c r="H40" s="2314"/>
      <c r="I40" s="2315"/>
      <c r="J40" s="2316"/>
      <c r="K40" s="2314"/>
      <c r="L40" s="2315"/>
      <c r="M40" s="2316"/>
      <c r="N40" s="2314"/>
      <c r="O40" s="2315"/>
      <c r="P40" s="2281"/>
      <c r="Q40" s="2282"/>
      <c r="R40" s="2282"/>
      <c r="S40" s="2282"/>
      <c r="T40" s="2282"/>
      <c r="U40" s="2282"/>
      <c r="V40" s="2283"/>
      <c r="W40" s="361"/>
      <c r="X40" s="359"/>
      <c r="Y40" s="359"/>
      <c r="Z40" s="359"/>
      <c r="AA40" s="359"/>
      <c r="AB40" s="359"/>
      <c r="AC40" s="358"/>
      <c r="AD40" s="361"/>
      <c r="AE40" s="359"/>
      <c r="AF40" s="359"/>
      <c r="AG40" s="359"/>
      <c r="AH40" s="359"/>
      <c r="AI40" s="359"/>
      <c r="AJ40" s="358"/>
      <c r="AK40" s="361"/>
      <c r="AL40" s="359"/>
      <c r="AM40" s="359"/>
      <c r="AN40" s="359"/>
      <c r="AO40" s="359"/>
      <c r="AP40" s="359"/>
      <c r="AQ40" s="358"/>
      <c r="AR40" s="361"/>
      <c r="AS40" s="359"/>
      <c r="AT40" s="359"/>
      <c r="AU40" s="359"/>
      <c r="AV40" s="359"/>
      <c r="AW40" s="359"/>
      <c r="AX40" s="358"/>
      <c r="AY40" s="2296">
        <f t="shared" si="0"/>
        <v>0</v>
      </c>
      <c r="AZ40" s="2296"/>
      <c r="BA40" s="2297"/>
      <c r="BB40" s="2298">
        <f t="shared" si="1"/>
        <v>0</v>
      </c>
      <c r="BC40" s="2299"/>
      <c r="BD40" s="2300"/>
      <c r="BE40" s="2301"/>
      <c r="BF40" s="2302"/>
      <c r="BG40" s="2303"/>
      <c r="BH40" s="2301"/>
      <c r="BI40" s="2302"/>
      <c r="BJ40" s="2303"/>
      <c r="BK40" s="2142"/>
      <c r="BL40" s="2143"/>
      <c r="BM40" s="2143"/>
      <c r="BN40" s="2317"/>
      <c r="BO40" s="390"/>
    </row>
    <row r="41" spans="2:96" ht="21" customHeight="1">
      <c r="B41" s="2258"/>
      <c r="C41" s="2305"/>
      <c r="D41" s="2314"/>
      <c r="E41" s="2314"/>
      <c r="F41" s="2314"/>
      <c r="G41" s="2314"/>
      <c r="H41" s="2314"/>
      <c r="I41" s="2315"/>
      <c r="J41" s="2316"/>
      <c r="K41" s="2314"/>
      <c r="L41" s="2315"/>
      <c r="M41" s="2316"/>
      <c r="N41" s="2314"/>
      <c r="O41" s="2315"/>
      <c r="P41" s="2281"/>
      <c r="Q41" s="2282"/>
      <c r="R41" s="2282"/>
      <c r="S41" s="2282"/>
      <c r="T41" s="2282"/>
      <c r="U41" s="2282"/>
      <c r="V41" s="2283"/>
      <c r="W41" s="361"/>
      <c r="X41" s="359"/>
      <c r="Y41" s="359"/>
      <c r="Z41" s="359"/>
      <c r="AA41" s="359"/>
      <c r="AB41" s="359"/>
      <c r="AC41" s="358"/>
      <c r="AD41" s="361"/>
      <c r="AE41" s="359"/>
      <c r="AF41" s="359"/>
      <c r="AG41" s="359"/>
      <c r="AH41" s="359"/>
      <c r="AI41" s="359"/>
      <c r="AJ41" s="358"/>
      <c r="AK41" s="361"/>
      <c r="AL41" s="359"/>
      <c r="AM41" s="359"/>
      <c r="AN41" s="359"/>
      <c r="AO41" s="359"/>
      <c r="AP41" s="359"/>
      <c r="AQ41" s="358"/>
      <c r="AR41" s="361"/>
      <c r="AS41" s="359"/>
      <c r="AT41" s="359"/>
      <c r="AU41" s="359"/>
      <c r="AV41" s="359"/>
      <c r="AW41" s="359"/>
      <c r="AX41" s="358"/>
      <c r="AY41" s="2296">
        <f t="shared" si="0"/>
        <v>0</v>
      </c>
      <c r="AZ41" s="2296"/>
      <c r="BA41" s="2297"/>
      <c r="BB41" s="2298">
        <f t="shared" si="1"/>
        <v>0</v>
      </c>
      <c r="BC41" s="2299"/>
      <c r="BD41" s="2300"/>
      <c r="BE41" s="2301"/>
      <c r="BF41" s="2302"/>
      <c r="BG41" s="2303"/>
      <c r="BH41" s="2301"/>
      <c r="BI41" s="2302"/>
      <c r="BJ41" s="2303"/>
      <c r="BK41" s="2142"/>
      <c r="BL41" s="2143"/>
      <c r="BM41" s="2143"/>
      <c r="BN41" s="2317"/>
      <c r="BO41" s="390"/>
      <c r="CC41" s="399"/>
      <c r="CD41" s="393"/>
      <c r="CE41" s="393"/>
      <c r="CF41" s="393"/>
      <c r="CG41" s="393"/>
      <c r="CH41" s="393"/>
      <c r="CI41" s="393"/>
      <c r="CJ41" s="393"/>
      <c r="CK41" s="393"/>
      <c r="CL41" s="393"/>
      <c r="CM41" s="393"/>
      <c r="CN41" s="393"/>
      <c r="CO41" s="393"/>
      <c r="CP41" s="393"/>
      <c r="CQ41" s="393"/>
      <c r="CR41" s="393"/>
    </row>
    <row r="42" spans="2:96" ht="21" customHeight="1" thickBot="1">
      <c r="B42" s="2258"/>
      <c r="C42" s="2305"/>
      <c r="D42" s="2278"/>
      <c r="E42" s="2278"/>
      <c r="F42" s="2278"/>
      <c r="G42" s="2278"/>
      <c r="H42" s="2278"/>
      <c r="I42" s="2279"/>
      <c r="J42" s="2280"/>
      <c r="K42" s="2278"/>
      <c r="L42" s="2279"/>
      <c r="M42" s="2280"/>
      <c r="N42" s="2278"/>
      <c r="O42" s="2279"/>
      <c r="P42" s="2281"/>
      <c r="Q42" s="2282"/>
      <c r="R42" s="2282"/>
      <c r="S42" s="2282"/>
      <c r="T42" s="2282"/>
      <c r="U42" s="2282"/>
      <c r="V42" s="2283"/>
      <c r="W42" s="398"/>
      <c r="X42" s="397"/>
      <c r="Y42" s="397"/>
      <c r="Z42" s="397"/>
      <c r="AA42" s="397"/>
      <c r="AB42" s="397"/>
      <c r="AC42" s="396"/>
      <c r="AD42" s="398"/>
      <c r="AE42" s="397"/>
      <c r="AF42" s="397"/>
      <c r="AG42" s="397"/>
      <c r="AH42" s="397"/>
      <c r="AI42" s="397"/>
      <c r="AJ42" s="396"/>
      <c r="AK42" s="398"/>
      <c r="AL42" s="397"/>
      <c r="AM42" s="397"/>
      <c r="AN42" s="397"/>
      <c r="AO42" s="397"/>
      <c r="AP42" s="397"/>
      <c r="AQ42" s="396"/>
      <c r="AR42" s="398"/>
      <c r="AS42" s="397"/>
      <c r="AT42" s="397"/>
      <c r="AU42" s="397"/>
      <c r="AV42" s="397"/>
      <c r="AW42" s="397"/>
      <c r="AX42" s="396"/>
      <c r="AY42" s="2284">
        <f t="shared" si="0"/>
        <v>0</v>
      </c>
      <c r="AZ42" s="2284"/>
      <c r="BA42" s="2285"/>
      <c r="BB42" s="2286">
        <f t="shared" si="1"/>
        <v>0</v>
      </c>
      <c r="BC42" s="2287"/>
      <c r="BD42" s="2288"/>
      <c r="BE42" s="2339"/>
      <c r="BF42" s="2340"/>
      <c r="BG42" s="2341"/>
      <c r="BH42" s="2339"/>
      <c r="BI42" s="2340"/>
      <c r="BJ42" s="2341"/>
      <c r="BK42" s="2159"/>
      <c r="BL42" s="2160"/>
      <c r="BM42" s="2160"/>
      <c r="BN42" s="2318"/>
      <c r="BO42" s="390"/>
      <c r="CC42" s="393"/>
      <c r="CD42" s="393"/>
      <c r="CE42" s="2319"/>
      <c r="CF42" s="2319"/>
      <c r="CG42" s="2319"/>
      <c r="CH42" s="2319"/>
      <c r="CI42" s="2319"/>
      <c r="CJ42" s="2319"/>
      <c r="CK42" s="2320"/>
      <c r="CL42" s="2320"/>
      <c r="CM42" s="2320"/>
      <c r="CN42" s="2320"/>
      <c r="CO42" s="2320"/>
      <c r="CP42" s="391"/>
      <c r="CQ42" s="391"/>
      <c r="CR42" s="391"/>
    </row>
    <row r="43" spans="2:96" ht="21" customHeight="1">
      <c r="B43" s="2258"/>
      <c r="C43" s="2342" t="s">
        <v>611</v>
      </c>
      <c r="D43" s="2343" t="s">
        <v>653</v>
      </c>
      <c r="E43" s="2344"/>
      <c r="F43" s="2344"/>
      <c r="G43" s="2344"/>
      <c r="H43" s="2344"/>
      <c r="I43" s="2344"/>
      <c r="J43" s="2344"/>
      <c r="K43" s="2344"/>
      <c r="L43" s="2344"/>
      <c r="M43" s="2344"/>
      <c r="N43" s="2344"/>
      <c r="O43" s="2344"/>
      <c r="P43" s="2309"/>
      <c r="Q43" s="2310"/>
      <c r="R43" s="2310"/>
      <c r="S43" s="2310"/>
      <c r="T43" s="2310"/>
      <c r="U43" s="2310"/>
      <c r="V43" s="2311"/>
      <c r="W43" s="369"/>
      <c r="X43" s="368">
        <v>8</v>
      </c>
      <c r="Y43" s="368"/>
      <c r="Z43" s="368">
        <v>8</v>
      </c>
      <c r="AA43" s="368">
        <v>8</v>
      </c>
      <c r="AB43" s="368"/>
      <c r="AC43" s="367"/>
      <c r="AD43" s="369"/>
      <c r="AE43" s="368">
        <v>8</v>
      </c>
      <c r="AF43" s="368"/>
      <c r="AG43" s="368">
        <v>8</v>
      </c>
      <c r="AH43" s="368">
        <v>8</v>
      </c>
      <c r="AI43" s="368"/>
      <c r="AJ43" s="367"/>
      <c r="AK43" s="369"/>
      <c r="AL43" s="368">
        <v>8</v>
      </c>
      <c r="AM43" s="368"/>
      <c r="AN43" s="368">
        <v>8</v>
      </c>
      <c r="AO43" s="368">
        <v>8</v>
      </c>
      <c r="AP43" s="368"/>
      <c r="AQ43" s="367"/>
      <c r="AR43" s="370"/>
      <c r="AS43" s="368">
        <v>8</v>
      </c>
      <c r="AT43" s="368"/>
      <c r="AU43" s="368">
        <v>8</v>
      </c>
      <c r="AV43" s="368">
        <v>8</v>
      </c>
      <c r="AW43" s="368"/>
      <c r="AX43" s="367"/>
      <c r="AY43" s="2313">
        <f t="shared" si="0"/>
        <v>96</v>
      </c>
      <c r="AZ43" s="2345"/>
      <c r="BA43" s="2345"/>
      <c r="BB43" s="2352">
        <f t="shared" si="1"/>
        <v>24</v>
      </c>
      <c r="BC43" s="2352"/>
      <c r="BD43" s="2352"/>
      <c r="BE43" s="2321">
        <f>ROUNDDOWN(SUM(BB43:BD50)/AY60,1)</f>
        <v>2.5</v>
      </c>
      <c r="BF43" s="2322"/>
      <c r="BG43" s="2323"/>
      <c r="BH43" s="2330">
        <f>ROUNDDOWN(SUM(BB43:BD50)/40,1)</f>
        <v>2</v>
      </c>
      <c r="BI43" s="2331"/>
      <c r="BJ43" s="2332"/>
      <c r="BK43" s="2275"/>
      <c r="BL43" s="2276"/>
      <c r="BM43" s="2276"/>
      <c r="BN43" s="2277"/>
      <c r="BO43" s="390"/>
      <c r="BP43" s="395"/>
      <c r="CC43" s="393"/>
      <c r="CD43" s="393"/>
      <c r="CE43" s="2319"/>
      <c r="CF43" s="2319"/>
      <c r="CG43" s="2319"/>
      <c r="CH43" s="2319"/>
      <c r="CI43" s="2319"/>
      <c r="CJ43" s="2319"/>
      <c r="CK43" s="2320"/>
      <c r="CL43" s="2320"/>
      <c r="CM43" s="2320"/>
      <c r="CN43" s="2320"/>
      <c r="CO43" s="2320"/>
      <c r="CP43" s="391"/>
      <c r="CQ43" s="391"/>
      <c r="CR43" s="391"/>
    </row>
    <row r="44" spans="2:96" ht="21" customHeight="1">
      <c r="B44" s="2258"/>
      <c r="C44" s="2258"/>
      <c r="D44" s="2348" t="s">
        <v>634</v>
      </c>
      <c r="E44" s="2346"/>
      <c r="F44" s="2346"/>
      <c r="G44" s="2346"/>
      <c r="H44" s="2346"/>
      <c r="I44" s="2346"/>
      <c r="J44" s="2346"/>
      <c r="K44" s="2346"/>
      <c r="L44" s="2346"/>
      <c r="M44" s="2346"/>
      <c r="N44" s="2346"/>
      <c r="O44" s="2346"/>
      <c r="P44" s="2281"/>
      <c r="Q44" s="2282"/>
      <c r="R44" s="2282"/>
      <c r="S44" s="2282"/>
      <c r="T44" s="2282"/>
      <c r="U44" s="2282"/>
      <c r="V44" s="2283"/>
      <c r="W44" s="361">
        <v>4</v>
      </c>
      <c r="X44" s="359"/>
      <c r="Y44" s="359">
        <v>7</v>
      </c>
      <c r="Z44" s="359"/>
      <c r="AA44" s="359"/>
      <c r="AB44" s="359">
        <v>1</v>
      </c>
      <c r="AC44" s="358">
        <v>4</v>
      </c>
      <c r="AD44" s="361">
        <v>4</v>
      </c>
      <c r="AE44" s="359"/>
      <c r="AF44" s="359">
        <v>7</v>
      </c>
      <c r="AG44" s="359"/>
      <c r="AH44" s="359"/>
      <c r="AI44" s="359">
        <v>1</v>
      </c>
      <c r="AJ44" s="358">
        <v>4</v>
      </c>
      <c r="AK44" s="361">
        <v>4</v>
      </c>
      <c r="AL44" s="359"/>
      <c r="AM44" s="359">
        <v>7</v>
      </c>
      <c r="AN44" s="359">
        <v>2</v>
      </c>
      <c r="AO44" s="359"/>
      <c r="AP44" s="359">
        <v>1</v>
      </c>
      <c r="AQ44" s="358">
        <v>4</v>
      </c>
      <c r="AR44" s="360">
        <v>4</v>
      </c>
      <c r="AS44" s="359"/>
      <c r="AT44" s="359"/>
      <c r="AU44" s="359"/>
      <c r="AV44" s="359"/>
      <c r="AW44" s="359"/>
      <c r="AX44" s="358">
        <v>7</v>
      </c>
      <c r="AY44" s="2297">
        <f t="shared" si="0"/>
        <v>61</v>
      </c>
      <c r="AZ44" s="2347"/>
      <c r="BA44" s="2347"/>
      <c r="BB44" s="2351">
        <f t="shared" si="1"/>
        <v>15.25</v>
      </c>
      <c r="BC44" s="2351"/>
      <c r="BD44" s="2351"/>
      <c r="BE44" s="2324"/>
      <c r="BF44" s="2325"/>
      <c r="BG44" s="2326"/>
      <c r="BH44" s="2333"/>
      <c r="BI44" s="2334"/>
      <c r="BJ44" s="2335"/>
      <c r="BK44" s="2142"/>
      <c r="BL44" s="2143"/>
      <c r="BM44" s="2143"/>
      <c r="BN44" s="2317"/>
      <c r="BO44" s="390"/>
      <c r="CC44" s="393"/>
      <c r="CD44" s="393"/>
      <c r="CE44" s="2319"/>
      <c r="CF44" s="2319"/>
      <c r="CG44" s="2319"/>
      <c r="CH44" s="2319"/>
      <c r="CI44" s="2319"/>
      <c r="CJ44" s="2319"/>
      <c r="CK44" s="2320"/>
      <c r="CL44" s="2320"/>
      <c r="CM44" s="2320"/>
      <c r="CN44" s="2320"/>
      <c r="CO44" s="2320"/>
      <c r="CP44" s="391"/>
      <c r="CQ44" s="391"/>
      <c r="CR44" s="391"/>
    </row>
    <row r="45" spans="2:96" ht="21" customHeight="1">
      <c r="B45" s="2258"/>
      <c r="C45" s="2258"/>
      <c r="D45" s="2348" t="s">
        <v>652</v>
      </c>
      <c r="E45" s="2346"/>
      <c r="F45" s="2346"/>
      <c r="G45" s="2346"/>
      <c r="H45" s="2346"/>
      <c r="I45" s="2346"/>
      <c r="J45" s="2346"/>
      <c r="K45" s="2346"/>
      <c r="L45" s="2346"/>
      <c r="M45" s="2346"/>
      <c r="N45" s="2346"/>
      <c r="O45" s="2346"/>
      <c r="P45" s="2281"/>
      <c r="Q45" s="2282"/>
      <c r="R45" s="2282"/>
      <c r="S45" s="2282"/>
      <c r="T45" s="2282"/>
      <c r="U45" s="2282"/>
      <c r="V45" s="2283"/>
      <c r="W45" s="361">
        <v>4</v>
      </c>
      <c r="X45" s="359"/>
      <c r="Y45" s="359">
        <v>7</v>
      </c>
      <c r="Z45" s="359"/>
      <c r="AA45" s="359"/>
      <c r="AB45" s="359">
        <v>1</v>
      </c>
      <c r="AC45" s="358">
        <v>4</v>
      </c>
      <c r="AD45" s="361">
        <v>4</v>
      </c>
      <c r="AE45" s="359"/>
      <c r="AF45" s="359">
        <v>7</v>
      </c>
      <c r="AG45" s="359"/>
      <c r="AH45" s="359"/>
      <c r="AI45" s="359">
        <v>1</v>
      </c>
      <c r="AJ45" s="358">
        <v>4</v>
      </c>
      <c r="AK45" s="361">
        <v>4</v>
      </c>
      <c r="AL45" s="359"/>
      <c r="AM45" s="359">
        <v>7</v>
      </c>
      <c r="AN45" s="359">
        <v>2</v>
      </c>
      <c r="AO45" s="359"/>
      <c r="AP45" s="359">
        <v>1</v>
      </c>
      <c r="AQ45" s="358">
        <v>4</v>
      </c>
      <c r="AR45" s="360">
        <v>4</v>
      </c>
      <c r="AS45" s="359"/>
      <c r="AT45" s="359"/>
      <c r="AU45" s="359"/>
      <c r="AV45" s="359"/>
      <c r="AW45" s="359"/>
      <c r="AX45" s="358">
        <v>7</v>
      </c>
      <c r="AY45" s="2297">
        <f t="shared" si="0"/>
        <v>61</v>
      </c>
      <c r="AZ45" s="2347"/>
      <c r="BA45" s="2347"/>
      <c r="BB45" s="2351">
        <f t="shared" si="1"/>
        <v>15.25</v>
      </c>
      <c r="BC45" s="2351"/>
      <c r="BD45" s="2351"/>
      <c r="BE45" s="2324"/>
      <c r="BF45" s="2325"/>
      <c r="BG45" s="2326"/>
      <c r="BH45" s="2333"/>
      <c r="BI45" s="2334"/>
      <c r="BJ45" s="2335"/>
      <c r="BK45" s="2142"/>
      <c r="BL45" s="2143"/>
      <c r="BM45" s="2143"/>
      <c r="BN45" s="2317"/>
      <c r="BO45" s="390"/>
      <c r="CC45" s="394"/>
      <c r="CD45" s="393"/>
      <c r="CE45" s="2319"/>
      <c r="CF45" s="2319"/>
      <c r="CG45" s="2319"/>
      <c r="CH45" s="2319"/>
      <c r="CI45" s="2319"/>
      <c r="CJ45" s="2319"/>
      <c r="CK45" s="2320"/>
      <c r="CL45" s="2320"/>
      <c r="CM45" s="2320"/>
      <c r="CN45" s="2320"/>
      <c r="CO45" s="2320"/>
      <c r="CP45" s="391"/>
      <c r="CQ45" s="391"/>
      <c r="CR45" s="391"/>
    </row>
    <row r="46" spans="2:96" ht="21" customHeight="1">
      <c r="B46" s="2258"/>
      <c r="C46" s="2258"/>
      <c r="D46" s="2348" t="s">
        <v>651</v>
      </c>
      <c r="E46" s="2346"/>
      <c r="F46" s="2346"/>
      <c r="G46" s="2346"/>
      <c r="H46" s="2346"/>
      <c r="I46" s="2346"/>
      <c r="J46" s="2346"/>
      <c r="K46" s="2346"/>
      <c r="L46" s="2346"/>
      <c r="M46" s="2346"/>
      <c r="N46" s="2346"/>
      <c r="O46" s="2346"/>
      <c r="P46" s="2281"/>
      <c r="Q46" s="2282"/>
      <c r="R46" s="2282"/>
      <c r="S46" s="2282"/>
      <c r="T46" s="2282"/>
      <c r="U46" s="2282"/>
      <c r="V46" s="2283"/>
      <c r="W46" s="361"/>
      <c r="X46" s="359"/>
      <c r="Y46" s="359"/>
      <c r="Z46" s="359"/>
      <c r="AA46" s="359">
        <v>7</v>
      </c>
      <c r="AB46" s="359"/>
      <c r="AC46" s="358"/>
      <c r="AD46" s="361">
        <v>1</v>
      </c>
      <c r="AE46" s="359">
        <v>4</v>
      </c>
      <c r="AF46" s="359">
        <v>4</v>
      </c>
      <c r="AG46" s="359"/>
      <c r="AH46" s="359">
        <v>7</v>
      </c>
      <c r="AI46" s="359"/>
      <c r="AJ46" s="358"/>
      <c r="AK46" s="361">
        <v>1</v>
      </c>
      <c r="AL46" s="359">
        <v>4</v>
      </c>
      <c r="AM46" s="359">
        <v>4</v>
      </c>
      <c r="AN46" s="359"/>
      <c r="AO46" s="359">
        <v>7</v>
      </c>
      <c r="AP46" s="359">
        <v>2</v>
      </c>
      <c r="AQ46" s="358"/>
      <c r="AR46" s="360">
        <v>1</v>
      </c>
      <c r="AS46" s="359">
        <v>4</v>
      </c>
      <c r="AT46" s="359"/>
      <c r="AU46" s="359"/>
      <c r="AV46" s="359">
        <v>7</v>
      </c>
      <c r="AW46" s="359"/>
      <c r="AX46" s="358">
        <v>4</v>
      </c>
      <c r="AY46" s="2297">
        <f t="shared" si="0"/>
        <v>57</v>
      </c>
      <c r="AZ46" s="2347"/>
      <c r="BA46" s="2347"/>
      <c r="BB46" s="2351">
        <f t="shared" si="1"/>
        <v>14.25</v>
      </c>
      <c r="BC46" s="2351"/>
      <c r="BD46" s="2351"/>
      <c r="BE46" s="2324"/>
      <c r="BF46" s="2325"/>
      <c r="BG46" s="2326"/>
      <c r="BH46" s="2333"/>
      <c r="BI46" s="2334"/>
      <c r="BJ46" s="2335"/>
      <c r="BK46" s="2159"/>
      <c r="BL46" s="2160"/>
      <c r="BM46" s="2160"/>
      <c r="BN46" s="2318"/>
      <c r="BO46" s="390"/>
    </row>
    <row r="47" spans="2:96" ht="21" customHeight="1">
      <c r="B47" s="2258"/>
      <c r="C47" s="2258"/>
      <c r="D47" s="2348" t="s">
        <v>650</v>
      </c>
      <c r="E47" s="2346"/>
      <c r="F47" s="2346"/>
      <c r="G47" s="2346"/>
      <c r="H47" s="2346"/>
      <c r="I47" s="2346"/>
      <c r="J47" s="2346"/>
      <c r="K47" s="2346"/>
      <c r="L47" s="2346"/>
      <c r="M47" s="2346"/>
      <c r="N47" s="2346"/>
      <c r="O47" s="2346"/>
      <c r="P47" s="2281"/>
      <c r="Q47" s="2282"/>
      <c r="R47" s="2282"/>
      <c r="S47" s="2282"/>
      <c r="T47" s="2282"/>
      <c r="U47" s="2282"/>
      <c r="V47" s="2283"/>
      <c r="W47" s="361"/>
      <c r="X47" s="359"/>
      <c r="Y47" s="359"/>
      <c r="Z47" s="359"/>
      <c r="AA47" s="359">
        <v>7</v>
      </c>
      <c r="AB47" s="359"/>
      <c r="AC47" s="358"/>
      <c r="AD47" s="361">
        <v>1</v>
      </c>
      <c r="AE47" s="359">
        <v>4</v>
      </c>
      <c r="AF47" s="359">
        <v>4</v>
      </c>
      <c r="AG47" s="359"/>
      <c r="AH47" s="359">
        <v>7</v>
      </c>
      <c r="AI47" s="359"/>
      <c r="AJ47" s="358"/>
      <c r="AK47" s="361">
        <v>1</v>
      </c>
      <c r="AL47" s="359">
        <v>4</v>
      </c>
      <c r="AM47" s="359">
        <v>4</v>
      </c>
      <c r="AN47" s="359"/>
      <c r="AO47" s="359">
        <v>7</v>
      </c>
      <c r="AP47" s="359">
        <v>2</v>
      </c>
      <c r="AQ47" s="358"/>
      <c r="AR47" s="360">
        <v>1</v>
      </c>
      <c r="AS47" s="359">
        <v>4</v>
      </c>
      <c r="AT47" s="359"/>
      <c r="AU47" s="359"/>
      <c r="AV47" s="359">
        <v>7</v>
      </c>
      <c r="AW47" s="359"/>
      <c r="AX47" s="358">
        <v>4</v>
      </c>
      <c r="AY47" s="2297">
        <f t="shared" si="0"/>
        <v>57</v>
      </c>
      <c r="AZ47" s="2347"/>
      <c r="BA47" s="2347"/>
      <c r="BB47" s="2351">
        <f t="shared" si="1"/>
        <v>14.25</v>
      </c>
      <c r="BC47" s="2351"/>
      <c r="BD47" s="2351"/>
      <c r="BE47" s="2324"/>
      <c r="BF47" s="2325"/>
      <c r="BG47" s="2326"/>
      <c r="BH47" s="2333"/>
      <c r="BI47" s="2334"/>
      <c r="BJ47" s="2335"/>
      <c r="BK47" s="2142"/>
      <c r="BL47" s="2143"/>
      <c r="BM47" s="2143"/>
      <c r="BN47" s="2317"/>
      <c r="BO47" s="390"/>
    </row>
    <row r="48" spans="2:96" ht="21" customHeight="1">
      <c r="B48" s="2258"/>
      <c r="C48" s="2258"/>
      <c r="D48" s="2348"/>
      <c r="E48" s="2346"/>
      <c r="F48" s="2346"/>
      <c r="G48" s="2346"/>
      <c r="H48" s="2346"/>
      <c r="I48" s="2346"/>
      <c r="J48" s="2346"/>
      <c r="K48" s="2346"/>
      <c r="L48" s="2346"/>
      <c r="M48" s="2346"/>
      <c r="N48" s="2346"/>
      <c r="O48" s="2346"/>
      <c r="P48" s="2281"/>
      <c r="Q48" s="2282"/>
      <c r="R48" s="2282"/>
      <c r="S48" s="2282"/>
      <c r="T48" s="2282"/>
      <c r="U48" s="2282"/>
      <c r="V48" s="2283"/>
      <c r="W48" s="361"/>
      <c r="X48" s="359"/>
      <c r="Y48" s="359"/>
      <c r="Z48" s="359"/>
      <c r="AA48" s="359"/>
      <c r="AB48" s="359"/>
      <c r="AC48" s="358"/>
      <c r="AD48" s="361"/>
      <c r="AE48" s="359"/>
      <c r="AF48" s="359"/>
      <c r="AG48" s="359"/>
      <c r="AH48" s="359"/>
      <c r="AI48" s="359"/>
      <c r="AJ48" s="358"/>
      <c r="AK48" s="361"/>
      <c r="AL48" s="359"/>
      <c r="AM48" s="359"/>
      <c r="AN48" s="359"/>
      <c r="AO48" s="359"/>
      <c r="AP48" s="359"/>
      <c r="AQ48" s="358"/>
      <c r="AR48" s="360"/>
      <c r="AS48" s="359"/>
      <c r="AT48" s="359"/>
      <c r="AU48" s="359"/>
      <c r="AV48" s="359"/>
      <c r="AW48" s="359"/>
      <c r="AX48" s="358"/>
      <c r="AY48" s="2297">
        <f t="shared" si="0"/>
        <v>0</v>
      </c>
      <c r="AZ48" s="2347"/>
      <c r="BA48" s="2347"/>
      <c r="BB48" s="2351">
        <f t="shared" si="1"/>
        <v>0</v>
      </c>
      <c r="BC48" s="2351"/>
      <c r="BD48" s="2351"/>
      <c r="BE48" s="2324"/>
      <c r="BF48" s="2325"/>
      <c r="BG48" s="2326"/>
      <c r="BH48" s="2333"/>
      <c r="BI48" s="2334"/>
      <c r="BJ48" s="2335"/>
      <c r="BK48" s="2142"/>
      <c r="BL48" s="2143"/>
      <c r="BM48" s="2143"/>
      <c r="BN48" s="2317"/>
      <c r="BO48" s="390"/>
    </row>
    <row r="49" spans="2:85" ht="21" customHeight="1">
      <c r="B49" s="2258"/>
      <c r="C49" s="2258"/>
      <c r="D49" s="2348"/>
      <c r="E49" s="2346"/>
      <c r="F49" s="2346"/>
      <c r="G49" s="2346"/>
      <c r="H49" s="2346"/>
      <c r="I49" s="2346"/>
      <c r="J49" s="2346"/>
      <c r="K49" s="2346"/>
      <c r="L49" s="2346"/>
      <c r="M49" s="2346"/>
      <c r="N49" s="2346"/>
      <c r="O49" s="2346"/>
      <c r="P49" s="2281"/>
      <c r="Q49" s="2282"/>
      <c r="R49" s="2282"/>
      <c r="S49" s="2282"/>
      <c r="T49" s="2282"/>
      <c r="U49" s="2282"/>
      <c r="V49" s="2283"/>
      <c r="W49" s="361"/>
      <c r="X49" s="359"/>
      <c r="Y49" s="359"/>
      <c r="Z49" s="359"/>
      <c r="AA49" s="359"/>
      <c r="AB49" s="359"/>
      <c r="AC49" s="358"/>
      <c r="AD49" s="361"/>
      <c r="AE49" s="359"/>
      <c r="AF49" s="359"/>
      <c r="AG49" s="359"/>
      <c r="AH49" s="359"/>
      <c r="AI49" s="359"/>
      <c r="AJ49" s="358"/>
      <c r="AK49" s="361"/>
      <c r="AL49" s="359"/>
      <c r="AM49" s="359"/>
      <c r="AN49" s="359"/>
      <c r="AO49" s="359"/>
      <c r="AP49" s="359"/>
      <c r="AQ49" s="358"/>
      <c r="AR49" s="360"/>
      <c r="AS49" s="359"/>
      <c r="AT49" s="359"/>
      <c r="AU49" s="359"/>
      <c r="AV49" s="359"/>
      <c r="AW49" s="359"/>
      <c r="AX49" s="358"/>
      <c r="AY49" s="2297">
        <f t="shared" si="0"/>
        <v>0</v>
      </c>
      <c r="AZ49" s="2347"/>
      <c r="BA49" s="2347"/>
      <c r="BB49" s="2351">
        <f t="shared" si="1"/>
        <v>0</v>
      </c>
      <c r="BC49" s="2351"/>
      <c r="BD49" s="2351"/>
      <c r="BE49" s="2324"/>
      <c r="BF49" s="2325"/>
      <c r="BG49" s="2326"/>
      <c r="BH49" s="2333"/>
      <c r="BI49" s="2334"/>
      <c r="BJ49" s="2335"/>
      <c r="BK49" s="2142"/>
      <c r="BL49" s="2143"/>
      <c r="BM49" s="2143"/>
      <c r="BN49" s="2317"/>
      <c r="BO49" s="390"/>
    </row>
    <row r="50" spans="2:85" ht="21" customHeight="1" thickBot="1">
      <c r="B50" s="2258"/>
      <c r="C50" s="2258"/>
      <c r="D50" s="2349"/>
      <c r="E50" s="2350"/>
      <c r="F50" s="2350"/>
      <c r="G50" s="2350"/>
      <c r="H50" s="2350"/>
      <c r="I50" s="2350"/>
      <c r="J50" s="2350"/>
      <c r="K50" s="2350"/>
      <c r="L50" s="2350"/>
      <c r="M50" s="2350"/>
      <c r="N50" s="2350"/>
      <c r="O50" s="2350"/>
      <c r="P50" s="2361"/>
      <c r="Q50" s="2362"/>
      <c r="R50" s="2362"/>
      <c r="S50" s="2362"/>
      <c r="T50" s="2362"/>
      <c r="U50" s="2362"/>
      <c r="V50" s="2363"/>
      <c r="W50" s="357"/>
      <c r="X50" s="355"/>
      <c r="Y50" s="355"/>
      <c r="Z50" s="355"/>
      <c r="AA50" s="355"/>
      <c r="AB50" s="355"/>
      <c r="AC50" s="354"/>
      <c r="AD50" s="357"/>
      <c r="AE50" s="355"/>
      <c r="AF50" s="355"/>
      <c r="AG50" s="355"/>
      <c r="AH50" s="355"/>
      <c r="AI50" s="355"/>
      <c r="AJ50" s="354"/>
      <c r="AK50" s="357"/>
      <c r="AL50" s="355"/>
      <c r="AM50" s="355"/>
      <c r="AN50" s="355"/>
      <c r="AO50" s="355"/>
      <c r="AP50" s="355"/>
      <c r="AQ50" s="354"/>
      <c r="AR50" s="356"/>
      <c r="AS50" s="355"/>
      <c r="AT50" s="355"/>
      <c r="AU50" s="355"/>
      <c r="AV50" s="355"/>
      <c r="AW50" s="355"/>
      <c r="AX50" s="354"/>
      <c r="AY50" s="2364">
        <f t="shared" si="0"/>
        <v>0</v>
      </c>
      <c r="AZ50" s="2365"/>
      <c r="BA50" s="2365"/>
      <c r="BB50" s="2366">
        <f t="shared" si="1"/>
        <v>0</v>
      </c>
      <c r="BC50" s="2366"/>
      <c r="BD50" s="2366"/>
      <c r="BE50" s="2327"/>
      <c r="BF50" s="2328"/>
      <c r="BG50" s="2329"/>
      <c r="BH50" s="2336"/>
      <c r="BI50" s="2337"/>
      <c r="BJ50" s="2338"/>
      <c r="BK50" s="2358"/>
      <c r="BL50" s="2359"/>
      <c r="BM50" s="2359"/>
      <c r="BN50" s="2360"/>
      <c r="BO50" s="390"/>
    </row>
    <row r="51" spans="2:85" ht="21" customHeight="1">
      <c r="B51" s="2258"/>
      <c r="C51" s="2396" t="s">
        <v>610</v>
      </c>
      <c r="D51" s="2307" t="s">
        <v>633</v>
      </c>
      <c r="E51" s="2344"/>
      <c r="F51" s="2344"/>
      <c r="G51" s="2344"/>
      <c r="H51" s="2344"/>
      <c r="I51" s="2344"/>
      <c r="J51" s="2344"/>
      <c r="K51" s="2344"/>
      <c r="L51" s="2344"/>
      <c r="M51" s="2344"/>
      <c r="N51" s="2344"/>
      <c r="O51" s="2344"/>
      <c r="P51" s="2309"/>
      <c r="Q51" s="2310"/>
      <c r="R51" s="2310"/>
      <c r="S51" s="2310"/>
      <c r="T51" s="2310"/>
      <c r="U51" s="2310"/>
      <c r="V51" s="2311"/>
      <c r="W51" s="365"/>
      <c r="X51" s="364">
        <v>7</v>
      </c>
      <c r="Y51" s="364">
        <v>7</v>
      </c>
      <c r="Z51" s="364"/>
      <c r="AA51" s="364">
        <v>7</v>
      </c>
      <c r="AB51" s="364"/>
      <c r="AC51" s="363">
        <v>7</v>
      </c>
      <c r="AD51" s="365"/>
      <c r="AE51" s="364">
        <v>7</v>
      </c>
      <c r="AF51" s="364">
        <v>7</v>
      </c>
      <c r="AG51" s="364"/>
      <c r="AH51" s="364">
        <v>7</v>
      </c>
      <c r="AI51" s="364"/>
      <c r="AJ51" s="363">
        <v>7</v>
      </c>
      <c r="AK51" s="365"/>
      <c r="AL51" s="364">
        <v>7</v>
      </c>
      <c r="AM51" s="364">
        <v>7</v>
      </c>
      <c r="AN51" s="364"/>
      <c r="AO51" s="364">
        <v>7</v>
      </c>
      <c r="AP51" s="364"/>
      <c r="AQ51" s="363">
        <v>7</v>
      </c>
      <c r="AR51" s="365"/>
      <c r="AS51" s="364">
        <v>7</v>
      </c>
      <c r="AT51" s="364">
        <v>7</v>
      </c>
      <c r="AU51" s="364"/>
      <c r="AV51" s="364"/>
      <c r="AW51" s="364"/>
      <c r="AX51" s="363">
        <v>7</v>
      </c>
      <c r="AY51" s="2367">
        <f t="shared" si="0"/>
        <v>105</v>
      </c>
      <c r="AZ51" s="2368"/>
      <c r="BA51" s="2368"/>
      <c r="BB51" s="2369">
        <f t="shared" si="1"/>
        <v>26.25</v>
      </c>
      <c r="BC51" s="2369"/>
      <c r="BD51" s="2369"/>
      <c r="BE51" s="2324">
        <f>ROUNDDOWN(SUM(BB51:BD57)/AY60,1)</f>
        <v>4.2</v>
      </c>
      <c r="BF51" s="2325"/>
      <c r="BG51" s="2326"/>
      <c r="BH51" s="2382">
        <f>ROUNDDOWN(SUM(BB51:BD57)/40,1)</f>
        <v>3.3</v>
      </c>
      <c r="BI51" s="2383"/>
      <c r="BJ51" s="2384"/>
      <c r="BK51" s="2353"/>
      <c r="BL51" s="2354"/>
      <c r="BM51" s="2354"/>
      <c r="BN51" s="2355"/>
      <c r="BO51" s="390"/>
    </row>
    <row r="52" spans="2:85" ht="21" customHeight="1">
      <c r="B52" s="2258"/>
      <c r="C52" s="2397"/>
      <c r="D52" s="2315" t="s">
        <v>632</v>
      </c>
      <c r="E52" s="2346"/>
      <c r="F52" s="2346"/>
      <c r="G52" s="2346"/>
      <c r="H52" s="2346"/>
      <c r="I52" s="2346"/>
      <c r="J52" s="2346"/>
      <c r="K52" s="2346"/>
      <c r="L52" s="2346"/>
      <c r="M52" s="2346"/>
      <c r="N52" s="2346"/>
      <c r="O52" s="2346"/>
      <c r="P52" s="2281"/>
      <c r="Q52" s="2282"/>
      <c r="R52" s="2282"/>
      <c r="S52" s="2282"/>
      <c r="T52" s="2282"/>
      <c r="U52" s="2282"/>
      <c r="V52" s="2283"/>
      <c r="W52" s="361"/>
      <c r="X52" s="359">
        <v>7</v>
      </c>
      <c r="Y52" s="359">
        <v>7</v>
      </c>
      <c r="Z52" s="359"/>
      <c r="AA52" s="359">
        <v>7</v>
      </c>
      <c r="AB52" s="359"/>
      <c r="AC52" s="358">
        <v>7</v>
      </c>
      <c r="AD52" s="361"/>
      <c r="AE52" s="359">
        <v>7</v>
      </c>
      <c r="AF52" s="359">
        <v>7</v>
      </c>
      <c r="AG52" s="359"/>
      <c r="AH52" s="359">
        <v>7</v>
      </c>
      <c r="AI52" s="359"/>
      <c r="AJ52" s="358">
        <v>7</v>
      </c>
      <c r="AK52" s="361"/>
      <c r="AL52" s="359">
        <v>7</v>
      </c>
      <c r="AM52" s="359">
        <v>7</v>
      </c>
      <c r="AN52" s="359"/>
      <c r="AO52" s="359"/>
      <c r="AP52" s="359"/>
      <c r="AQ52" s="358">
        <v>7</v>
      </c>
      <c r="AR52" s="361"/>
      <c r="AS52" s="359"/>
      <c r="AT52" s="359">
        <v>7</v>
      </c>
      <c r="AU52" s="359"/>
      <c r="AV52" s="359"/>
      <c r="AW52" s="359"/>
      <c r="AX52" s="358">
        <v>7</v>
      </c>
      <c r="AY52" s="2297">
        <f t="shared" si="0"/>
        <v>91</v>
      </c>
      <c r="AZ52" s="2347"/>
      <c r="BA52" s="2347"/>
      <c r="BB52" s="2351">
        <f t="shared" si="1"/>
        <v>22.75</v>
      </c>
      <c r="BC52" s="2351"/>
      <c r="BD52" s="2351"/>
      <c r="BE52" s="2324"/>
      <c r="BF52" s="2325"/>
      <c r="BG52" s="2326"/>
      <c r="BH52" s="2382"/>
      <c r="BI52" s="2383"/>
      <c r="BJ52" s="2384"/>
      <c r="BK52" s="2356"/>
      <c r="BL52" s="2356"/>
      <c r="BM52" s="2356"/>
      <c r="BN52" s="2357"/>
      <c r="BO52" s="390"/>
    </row>
    <row r="53" spans="2:85" ht="21" customHeight="1">
      <c r="B53" s="2258"/>
      <c r="C53" s="2397"/>
      <c r="D53" s="2315" t="s">
        <v>631</v>
      </c>
      <c r="E53" s="2346"/>
      <c r="F53" s="2346"/>
      <c r="G53" s="2346"/>
      <c r="H53" s="2346"/>
      <c r="I53" s="2346"/>
      <c r="J53" s="2346"/>
      <c r="K53" s="2346"/>
      <c r="L53" s="2346"/>
      <c r="M53" s="2346"/>
      <c r="N53" s="2346"/>
      <c r="O53" s="2346"/>
      <c r="P53" s="2281"/>
      <c r="Q53" s="2282"/>
      <c r="R53" s="2282"/>
      <c r="S53" s="2282"/>
      <c r="T53" s="2282"/>
      <c r="U53" s="2282"/>
      <c r="V53" s="2283"/>
      <c r="W53" s="361">
        <v>7</v>
      </c>
      <c r="X53" s="359"/>
      <c r="Y53" s="359">
        <v>7</v>
      </c>
      <c r="Z53" s="359">
        <v>7</v>
      </c>
      <c r="AA53" s="359">
        <v>7</v>
      </c>
      <c r="AB53" s="359">
        <v>7</v>
      </c>
      <c r="AC53" s="358"/>
      <c r="AD53" s="361">
        <v>7</v>
      </c>
      <c r="AE53" s="359"/>
      <c r="AF53" s="359">
        <v>7</v>
      </c>
      <c r="AG53" s="359">
        <v>7</v>
      </c>
      <c r="AH53" s="359">
        <v>7</v>
      </c>
      <c r="AI53" s="359">
        <v>7</v>
      </c>
      <c r="AJ53" s="358"/>
      <c r="AK53" s="361">
        <v>7</v>
      </c>
      <c r="AL53" s="359"/>
      <c r="AM53" s="359">
        <v>7</v>
      </c>
      <c r="AN53" s="359">
        <v>7</v>
      </c>
      <c r="AO53" s="359"/>
      <c r="AP53" s="359">
        <v>7</v>
      </c>
      <c r="AQ53" s="358"/>
      <c r="AR53" s="361">
        <v>7</v>
      </c>
      <c r="AS53" s="359"/>
      <c r="AT53" s="359">
        <v>7</v>
      </c>
      <c r="AU53" s="359"/>
      <c r="AV53" s="359">
        <v>7</v>
      </c>
      <c r="AW53" s="359"/>
      <c r="AX53" s="358"/>
      <c r="AY53" s="2297">
        <f t="shared" si="0"/>
        <v>119</v>
      </c>
      <c r="AZ53" s="2347"/>
      <c r="BA53" s="2347"/>
      <c r="BB53" s="2351">
        <f t="shared" si="1"/>
        <v>29.75</v>
      </c>
      <c r="BC53" s="2351"/>
      <c r="BD53" s="2351"/>
      <c r="BE53" s="2324"/>
      <c r="BF53" s="2325"/>
      <c r="BG53" s="2326"/>
      <c r="BH53" s="2382"/>
      <c r="BI53" s="2383"/>
      <c r="BJ53" s="2384"/>
      <c r="BK53" s="2356"/>
      <c r="BL53" s="2356"/>
      <c r="BM53" s="2356"/>
      <c r="BN53" s="2357"/>
      <c r="BO53" s="390"/>
    </row>
    <row r="54" spans="2:85" ht="21" customHeight="1">
      <c r="B54" s="2258"/>
      <c r="C54" s="2397"/>
      <c r="D54" s="2315" t="s">
        <v>649</v>
      </c>
      <c r="E54" s="2346"/>
      <c r="F54" s="2346"/>
      <c r="G54" s="2346"/>
      <c r="H54" s="2346"/>
      <c r="I54" s="2346"/>
      <c r="J54" s="2346"/>
      <c r="K54" s="2346"/>
      <c r="L54" s="2346"/>
      <c r="M54" s="2346"/>
      <c r="N54" s="2346"/>
      <c r="O54" s="2346"/>
      <c r="P54" s="2281"/>
      <c r="Q54" s="2282"/>
      <c r="R54" s="2282"/>
      <c r="S54" s="2282"/>
      <c r="T54" s="2282"/>
      <c r="U54" s="2282"/>
      <c r="V54" s="2283"/>
      <c r="W54" s="361">
        <v>7</v>
      </c>
      <c r="X54" s="359"/>
      <c r="Y54" s="359"/>
      <c r="Z54" s="359">
        <v>7</v>
      </c>
      <c r="AA54" s="359">
        <v>7</v>
      </c>
      <c r="AB54" s="359">
        <v>7</v>
      </c>
      <c r="AC54" s="358"/>
      <c r="AD54" s="361">
        <v>7</v>
      </c>
      <c r="AE54" s="359"/>
      <c r="AF54" s="359"/>
      <c r="AG54" s="359">
        <v>7</v>
      </c>
      <c r="AH54" s="359">
        <v>7</v>
      </c>
      <c r="AI54" s="359">
        <v>7</v>
      </c>
      <c r="AJ54" s="358"/>
      <c r="AK54" s="361">
        <v>7</v>
      </c>
      <c r="AL54" s="359"/>
      <c r="AM54" s="359">
        <v>7</v>
      </c>
      <c r="AN54" s="359">
        <v>7</v>
      </c>
      <c r="AO54" s="359">
        <v>7</v>
      </c>
      <c r="AP54" s="359">
        <v>7</v>
      </c>
      <c r="AQ54" s="358"/>
      <c r="AR54" s="361">
        <v>7</v>
      </c>
      <c r="AS54" s="359"/>
      <c r="AT54" s="359">
        <v>7</v>
      </c>
      <c r="AU54" s="359"/>
      <c r="AV54" s="359">
        <v>7</v>
      </c>
      <c r="AW54" s="359"/>
      <c r="AX54" s="358"/>
      <c r="AY54" s="2297">
        <f t="shared" si="0"/>
        <v>112</v>
      </c>
      <c r="AZ54" s="2347"/>
      <c r="BA54" s="2347"/>
      <c r="BB54" s="2351">
        <f t="shared" si="1"/>
        <v>28</v>
      </c>
      <c r="BC54" s="2351"/>
      <c r="BD54" s="2351"/>
      <c r="BE54" s="2324"/>
      <c r="BF54" s="2325"/>
      <c r="BG54" s="2326"/>
      <c r="BH54" s="2382"/>
      <c r="BI54" s="2383"/>
      <c r="BJ54" s="2384"/>
      <c r="BK54" s="2356"/>
      <c r="BL54" s="2356"/>
      <c r="BM54" s="2356"/>
      <c r="BN54" s="2357"/>
    </row>
    <row r="55" spans="2:85" ht="21" customHeight="1">
      <c r="B55" s="2258"/>
      <c r="C55" s="2397"/>
      <c r="D55" s="2315" t="s">
        <v>648</v>
      </c>
      <c r="E55" s="2346"/>
      <c r="F55" s="2346"/>
      <c r="G55" s="2346"/>
      <c r="H55" s="2346"/>
      <c r="I55" s="2346"/>
      <c r="J55" s="2346"/>
      <c r="K55" s="2346"/>
      <c r="L55" s="2346"/>
      <c r="M55" s="2346"/>
      <c r="N55" s="2346"/>
      <c r="O55" s="2346"/>
      <c r="P55" s="2281"/>
      <c r="Q55" s="2282"/>
      <c r="R55" s="2282"/>
      <c r="S55" s="2282"/>
      <c r="T55" s="2282"/>
      <c r="U55" s="2282"/>
      <c r="V55" s="2283"/>
      <c r="W55" s="361">
        <v>7</v>
      </c>
      <c r="X55" s="359"/>
      <c r="Y55" s="359"/>
      <c r="Z55" s="359">
        <v>7</v>
      </c>
      <c r="AA55" s="359">
        <v>7</v>
      </c>
      <c r="AB55" s="359">
        <v>7</v>
      </c>
      <c r="AC55" s="358"/>
      <c r="AD55" s="361">
        <v>7</v>
      </c>
      <c r="AE55" s="359"/>
      <c r="AF55" s="359"/>
      <c r="AG55" s="359">
        <v>7</v>
      </c>
      <c r="AH55" s="359">
        <v>7</v>
      </c>
      <c r="AI55" s="359">
        <v>7</v>
      </c>
      <c r="AJ55" s="358"/>
      <c r="AK55" s="361">
        <v>7</v>
      </c>
      <c r="AL55" s="359"/>
      <c r="AM55" s="359">
        <v>7</v>
      </c>
      <c r="AN55" s="359">
        <v>7</v>
      </c>
      <c r="AO55" s="359">
        <v>7</v>
      </c>
      <c r="AP55" s="359">
        <v>7</v>
      </c>
      <c r="AQ55" s="358"/>
      <c r="AR55" s="361">
        <v>7</v>
      </c>
      <c r="AS55" s="359"/>
      <c r="AT55" s="359">
        <v>7</v>
      </c>
      <c r="AU55" s="359"/>
      <c r="AV55" s="359">
        <v>7</v>
      </c>
      <c r="AW55" s="359"/>
      <c r="AX55" s="358"/>
      <c r="AY55" s="2297">
        <f t="shared" si="0"/>
        <v>112</v>
      </c>
      <c r="AZ55" s="2347"/>
      <c r="BA55" s="2347"/>
      <c r="BB55" s="2351">
        <f t="shared" si="1"/>
        <v>28</v>
      </c>
      <c r="BC55" s="2351"/>
      <c r="BD55" s="2351"/>
      <c r="BE55" s="2324"/>
      <c r="BF55" s="2325"/>
      <c r="BG55" s="2326"/>
      <c r="BH55" s="2382"/>
      <c r="BI55" s="2383"/>
      <c r="BJ55" s="2384"/>
      <c r="BK55" s="2356"/>
      <c r="BL55" s="2356"/>
      <c r="BM55" s="2356"/>
      <c r="BN55" s="2357"/>
      <c r="CE55" s="344"/>
      <c r="CF55" s="344"/>
      <c r="CG55" s="344"/>
    </row>
    <row r="56" spans="2:85" ht="21" customHeight="1">
      <c r="B56" s="2258"/>
      <c r="C56" s="2397"/>
      <c r="D56" s="2315"/>
      <c r="E56" s="2346"/>
      <c r="F56" s="2346"/>
      <c r="G56" s="2346"/>
      <c r="H56" s="2346"/>
      <c r="I56" s="2346"/>
      <c r="J56" s="2346"/>
      <c r="K56" s="2346"/>
      <c r="L56" s="2346"/>
      <c r="M56" s="2346"/>
      <c r="N56" s="2346"/>
      <c r="O56" s="2346"/>
      <c r="P56" s="2281"/>
      <c r="Q56" s="2282"/>
      <c r="R56" s="2282"/>
      <c r="S56" s="2282"/>
      <c r="T56" s="2282"/>
      <c r="U56" s="2282"/>
      <c r="V56" s="2283"/>
      <c r="W56" s="361"/>
      <c r="X56" s="359"/>
      <c r="Y56" s="359"/>
      <c r="Z56" s="359"/>
      <c r="AA56" s="359"/>
      <c r="AB56" s="359"/>
      <c r="AC56" s="358"/>
      <c r="AD56" s="361"/>
      <c r="AE56" s="359"/>
      <c r="AF56" s="359"/>
      <c r="AG56" s="359"/>
      <c r="AH56" s="359"/>
      <c r="AI56" s="359"/>
      <c r="AJ56" s="358"/>
      <c r="AK56" s="361"/>
      <c r="AL56" s="359"/>
      <c r="AM56" s="359"/>
      <c r="AN56" s="359"/>
      <c r="AO56" s="359"/>
      <c r="AP56" s="359"/>
      <c r="AQ56" s="358"/>
      <c r="AR56" s="361"/>
      <c r="AS56" s="359"/>
      <c r="AT56" s="359"/>
      <c r="AU56" s="359"/>
      <c r="AV56" s="359"/>
      <c r="AW56" s="359"/>
      <c r="AX56" s="358"/>
      <c r="AY56" s="2297">
        <f t="shared" si="0"/>
        <v>0</v>
      </c>
      <c r="AZ56" s="2347"/>
      <c r="BA56" s="2347"/>
      <c r="BB56" s="2351">
        <f t="shared" si="1"/>
        <v>0</v>
      </c>
      <c r="BC56" s="2351"/>
      <c r="BD56" s="2351"/>
      <c r="BE56" s="2324"/>
      <c r="BF56" s="2325"/>
      <c r="BG56" s="2326"/>
      <c r="BH56" s="2382"/>
      <c r="BI56" s="2383"/>
      <c r="BJ56" s="2384"/>
      <c r="BK56" s="2356"/>
      <c r="BL56" s="2356"/>
      <c r="BM56" s="2356"/>
      <c r="BN56" s="2357"/>
      <c r="CE56" s="344"/>
      <c r="CF56" s="344"/>
      <c r="CG56" s="344"/>
    </row>
    <row r="57" spans="2:85" ht="21" customHeight="1" thickBot="1">
      <c r="B57" s="2258"/>
      <c r="C57" s="2398"/>
      <c r="D57" s="2388"/>
      <c r="E57" s="2389"/>
      <c r="F57" s="2389"/>
      <c r="G57" s="2389"/>
      <c r="H57" s="2389"/>
      <c r="I57" s="2389"/>
      <c r="J57" s="2390"/>
      <c r="K57" s="2390"/>
      <c r="L57" s="2390"/>
      <c r="M57" s="2390"/>
      <c r="N57" s="2390"/>
      <c r="O57" s="2390"/>
      <c r="P57" s="2391"/>
      <c r="Q57" s="2392"/>
      <c r="R57" s="2392"/>
      <c r="S57" s="2392"/>
      <c r="T57" s="2392"/>
      <c r="U57" s="2392"/>
      <c r="V57" s="2393"/>
      <c r="W57" s="357"/>
      <c r="X57" s="355"/>
      <c r="Y57" s="355"/>
      <c r="Z57" s="355"/>
      <c r="AA57" s="355"/>
      <c r="AB57" s="355"/>
      <c r="AC57" s="354"/>
      <c r="AD57" s="357"/>
      <c r="AE57" s="355"/>
      <c r="AF57" s="355"/>
      <c r="AG57" s="355"/>
      <c r="AH57" s="355"/>
      <c r="AI57" s="355"/>
      <c r="AJ57" s="354"/>
      <c r="AK57" s="357"/>
      <c r="AL57" s="355"/>
      <c r="AM57" s="355"/>
      <c r="AN57" s="355"/>
      <c r="AO57" s="355"/>
      <c r="AP57" s="355"/>
      <c r="AQ57" s="354"/>
      <c r="AR57" s="357"/>
      <c r="AS57" s="355"/>
      <c r="AT57" s="355"/>
      <c r="AU57" s="355"/>
      <c r="AV57" s="355"/>
      <c r="AW57" s="355"/>
      <c r="AX57" s="354"/>
      <c r="AY57" s="2285">
        <f t="shared" si="0"/>
        <v>0</v>
      </c>
      <c r="AZ57" s="2394"/>
      <c r="BA57" s="2394"/>
      <c r="BB57" s="2395">
        <f t="shared" si="1"/>
        <v>0</v>
      </c>
      <c r="BC57" s="2395"/>
      <c r="BD57" s="2395"/>
      <c r="BE57" s="2324"/>
      <c r="BF57" s="2325"/>
      <c r="BG57" s="2326"/>
      <c r="BH57" s="2382"/>
      <c r="BI57" s="2383"/>
      <c r="BJ57" s="2384"/>
      <c r="BK57" s="2399"/>
      <c r="BL57" s="2399"/>
      <c r="BM57" s="2399"/>
      <c r="BN57" s="2400"/>
    </row>
    <row r="58" spans="2:85" ht="21" customHeight="1" thickBot="1">
      <c r="B58" s="2258"/>
      <c r="C58" s="2370" t="s">
        <v>630</v>
      </c>
      <c r="D58" s="2371"/>
      <c r="E58" s="2371"/>
      <c r="F58" s="2371"/>
      <c r="G58" s="2371"/>
      <c r="H58" s="2371"/>
      <c r="I58" s="2371"/>
      <c r="J58" s="2371"/>
      <c r="K58" s="2371"/>
      <c r="L58" s="2371"/>
      <c r="M58" s="2371"/>
      <c r="N58" s="2371"/>
      <c r="O58" s="2371"/>
      <c r="P58" s="2371"/>
      <c r="Q58" s="2371"/>
      <c r="R58" s="2371"/>
      <c r="S58" s="2371"/>
      <c r="T58" s="2371"/>
      <c r="U58" s="2371"/>
      <c r="V58" s="2372"/>
      <c r="W58" s="353">
        <f t="shared" ref="W58:AX58" si="2">SUM(W43:W57)</f>
        <v>29</v>
      </c>
      <c r="X58" s="352">
        <f t="shared" si="2"/>
        <v>22</v>
      </c>
      <c r="Y58" s="352">
        <f t="shared" si="2"/>
        <v>35</v>
      </c>
      <c r="Z58" s="352">
        <f t="shared" si="2"/>
        <v>29</v>
      </c>
      <c r="AA58" s="352">
        <f t="shared" si="2"/>
        <v>57</v>
      </c>
      <c r="AB58" s="352">
        <f t="shared" si="2"/>
        <v>23</v>
      </c>
      <c r="AC58" s="351">
        <f t="shared" si="2"/>
        <v>22</v>
      </c>
      <c r="AD58" s="353">
        <f t="shared" si="2"/>
        <v>31</v>
      </c>
      <c r="AE58" s="352">
        <f t="shared" si="2"/>
        <v>30</v>
      </c>
      <c r="AF58" s="352">
        <f t="shared" si="2"/>
        <v>43</v>
      </c>
      <c r="AG58" s="352">
        <f t="shared" si="2"/>
        <v>29</v>
      </c>
      <c r="AH58" s="352">
        <f t="shared" si="2"/>
        <v>57</v>
      </c>
      <c r="AI58" s="352">
        <f t="shared" si="2"/>
        <v>23</v>
      </c>
      <c r="AJ58" s="351">
        <f t="shared" si="2"/>
        <v>22</v>
      </c>
      <c r="AK58" s="353">
        <f t="shared" si="2"/>
        <v>31</v>
      </c>
      <c r="AL58" s="352">
        <f t="shared" si="2"/>
        <v>30</v>
      </c>
      <c r="AM58" s="352">
        <f t="shared" si="2"/>
        <v>57</v>
      </c>
      <c r="AN58" s="352">
        <f t="shared" si="2"/>
        <v>33</v>
      </c>
      <c r="AO58" s="352">
        <f t="shared" si="2"/>
        <v>43</v>
      </c>
      <c r="AP58" s="352">
        <f t="shared" si="2"/>
        <v>27</v>
      </c>
      <c r="AQ58" s="351">
        <f t="shared" si="2"/>
        <v>22</v>
      </c>
      <c r="AR58" s="353">
        <f t="shared" si="2"/>
        <v>31</v>
      </c>
      <c r="AS58" s="352">
        <f t="shared" si="2"/>
        <v>23</v>
      </c>
      <c r="AT58" s="352">
        <f t="shared" si="2"/>
        <v>35</v>
      </c>
      <c r="AU58" s="352">
        <f t="shared" si="2"/>
        <v>8</v>
      </c>
      <c r="AV58" s="352">
        <f t="shared" si="2"/>
        <v>43</v>
      </c>
      <c r="AW58" s="352">
        <f t="shared" si="2"/>
        <v>0</v>
      </c>
      <c r="AX58" s="351">
        <f t="shared" si="2"/>
        <v>36</v>
      </c>
      <c r="AY58" s="2290">
        <f>SUM(AY37:BA53)</f>
        <v>887</v>
      </c>
      <c r="AZ58" s="2373"/>
      <c r="BA58" s="2373"/>
      <c r="BB58" s="2374">
        <f>SUM($BB$43:$BD$57)</f>
        <v>217.75</v>
      </c>
      <c r="BC58" s="2374"/>
      <c r="BD58" s="2374"/>
      <c r="BE58" s="2385">
        <f>SUM(BE43:BG57)</f>
        <v>6.7</v>
      </c>
      <c r="BF58" s="2385"/>
      <c r="BG58" s="2385"/>
      <c r="BH58" s="2386">
        <f>SUM(BH43:BJ57)</f>
        <v>5.3</v>
      </c>
      <c r="BI58" s="2387"/>
      <c r="BJ58" s="2387"/>
      <c r="BK58" s="2380"/>
      <c r="BL58" s="2380"/>
      <c r="BM58" s="2380"/>
      <c r="BN58" s="2381"/>
    </row>
    <row r="59" spans="2:85" ht="21" customHeight="1" thickBot="1">
      <c r="B59" s="2259"/>
      <c r="C59" s="2370" t="s">
        <v>647</v>
      </c>
      <c r="D59" s="2371"/>
      <c r="E59" s="2371"/>
      <c r="F59" s="2371"/>
      <c r="G59" s="2371"/>
      <c r="H59" s="2371"/>
      <c r="I59" s="2371"/>
      <c r="J59" s="2371"/>
      <c r="K59" s="2371"/>
      <c r="L59" s="2371"/>
      <c r="M59" s="2371"/>
      <c r="N59" s="2371"/>
      <c r="O59" s="2371"/>
      <c r="P59" s="2371"/>
      <c r="Q59" s="2371"/>
      <c r="R59" s="2371"/>
      <c r="S59" s="2371"/>
      <c r="T59" s="2371"/>
      <c r="U59" s="2371"/>
      <c r="V59" s="2372"/>
      <c r="W59" s="389">
        <f t="shared" ref="W59:AM59" si="3">SUM(W37:W54)</f>
        <v>34</v>
      </c>
      <c r="X59" s="388">
        <f t="shared" si="3"/>
        <v>34</v>
      </c>
      <c r="Y59" s="388">
        <f t="shared" si="3"/>
        <v>47</v>
      </c>
      <c r="Z59" s="388">
        <f t="shared" si="3"/>
        <v>34</v>
      </c>
      <c r="AA59" s="388">
        <f t="shared" si="3"/>
        <v>62</v>
      </c>
      <c r="AB59" s="388">
        <f t="shared" si="3"/>
        <v>16</v>
      </c>
      <c r="AC59" s="387">
        <f t="shared" si="3"/>
        <v>22</v>
      </c>
      <c r="AD59" s="389">
        <f t="shared" si="3"/>
        <v>36</v>
      </c>
      <c r="AE59" s="388">
        <f t="shared" si="3"/>
        <v>42</v>
      </c>
      <c r="AF59" s="388">
        <f t="shared" si="3"/>
        <v>55</v>
      </c>
      <c r="AG59" s="388">
        <f t="shared" si="3"/>
        <v>34</v>
      </c>
      <c r="AH59" s="388">
        <f t="shared" si="3"/>
        <v>62</v>
      </c>
      <c r="AI59" s="388">
        <f t="shared" si="3"/>
        <v>16</v>
      </c>
      <c r="AJ59" s="387">
        <f t="shared" si="3"/>
        <v>22</v>
      </c>
      <c r="AK59" s="389">
        <f t="shared" si="3"/>
        <v>36</v>
      </c>
      <c r="AL59" s="388">
        <f t="shared" si="3"/>
        <v>42</v>
      </c>
      <c r="AM59" s="388">
        <f t="shared" si="3"/>
        <v>62</v>
      </c>
      <c r="AN59" s="388">
        <f>SUM(AN37:AN55)</f>
        <v>45</v>
      </c>
      <c r="AO59" s="388">
        <f t="shared" ref="AO59:AX59" si="4">SUM(AO37:AO54)</f>
        <v>48</v>
      </c>
      <c r="AP59" s="388">
        <f t="shared" si="4"/>
        <v>20</v>
      </c>
      <c r="AQ59" s="387">
        <f t="shared" si="4"/>
        <v>22</v>
      </c>
      <c r="AR59" s="389">
        <f t="shared" si="4"/>
        <v>36</v>
      </c>
      <c r="AS59" s="388">
        <f t="shared" si="4"/>
        <v>35</v>
      </c>
      <c r="AT59" s="388">
        <f t="shared" si="4"/>
        <v>40</v>
      </c>
      <c r="AU59" s="388">
        <f t="shared" si="4"/>
        <v>20</v>
      </c>
      <c r="AV59" s="388">
        <f t="shared" si="4"/>
        <v>48</v>
      </c>
      <c r="AW59" s="388">
        <f t="shared" si="4"/>
        <v>0</v>
      </c>
      <c r="AX59" s="387">
        <f t="shared" si="4"/>
        <v>36</v>
      </c>
      <c r="AY59" s="2290">
        <f>SUM(AY38:BA54)</f>
        <v>919</v>
      </c>
      <c r="AZ59" s="2373"/>
      <c r="BA59" s="2373"/>
      <c r="BB59" s="2374">
        <f>SUM($BB$37:$BD$57)</f>
        <v>277.75</v>
      </c>
      <c r="BC59" s="2374"/>
      <c r="BD59" s="2374"/>
      <c r="BE59" s="2375"/>
      <c r="BF59" s="2376"/>
      <c r="BG59" s="2377"/>
      <c r="BH59" s="2378"/>
      <c r="BI59" s="2379"/>
      <c r="BJ59" s="2379"/>
      <c r="BK59" s="2380"/>
      <c r="BL59" s="2380"/>
      <c r="BM59" s="2380"/>
      <c r="BN59" s="2381"/>
    </row>
    <row r="60" spans="2:85" ht="21" customHeight="1" thickBot="1">
      <c r="B60" s="350" t="s">
        <v>629</v>
      </c>
      <c r="C60" s="349"/>
      <c r="D60" s="348"/>
      <c r="E60" s="347"/>
      <c r="F60" s="347"/>
      <c r="G60" s="347"/>
      <c r="H60" s="347"/>
      <c r="I60" s="347"/>
      <c r="J60" s="347"/>
      <c r="K60" s="347"/>
      <c r="L60" s="347"/>
      <c r="M60" s="347"/>
      <c r="N60" s="347"/>
      <c r="O60" s="347"/>
      <c r="P60" s="347"/>
      <c r="Q60" s="347"/>
      <c r="R60" s="347"/>
      <c r="S60" s="347"/>
      <c r="T60" s="347"/>
      <c r="U60" s="347"/>
      <c r="V60" s="347"/>
      <c r="W60" s="346"/>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5"/>
      <c r="AY60" s="2403">
        <v>32</v>
      </c>
      <c r="AZ60" s="2264"/>
      <c r="BA60" s="2264"/>
      <c r="BB60" s="2264"/>
      <c r="BC60" s="2264"/>
      <c r="BD60" s="2264"/>
      <c r="BE60" s="2264"/>
      <c r="BF60" s="2264"/>
      <c r="BG60" s="2264"/>
      <c r="BH60" s="2264"/>
      <c r="BI60" s="2264"/>
      <c r="BJ60" s="2264"/>
      <c r="BK60" s="2264"/>
      <c r="BL60" s="2264"/>
      <c r="BM60" s="2264"/>
      <c r="BN60" s="2265"/>
    </row>
    <row r="61" spans="2:85" ht="21" customHeight="1">
      <c r="G61" s="343"/>
    </row>
    <row r="62" spans="2:85" ht="21" customHeight="1" thickBot="1">
      <c r="B62" s="386" t="s">
        <v>646</v>
      </c>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5"/>
      <c r="BB62" s="384"/>
      <c r="BC62" s="385"/>
      <c r="BD62" s="385"/>
      <c r="BE62" s="384"/>
      <c r="BF62" s="385"/>
      <c r="BG62" s="384"/>
      <c r="BH62" s="384"/>
      <c r="BI62" s="384"/>
      <c r="BJ62" s="384"/>
      <c r="BK62" s="384"/>
      <c r="BL62" s="384"/>
      <c r="BM62" s="384"/>
      <c r="BN62" s="384"/>
    </row>
    <row r="63" spans="2:85" ht="21" customHeight="1" thickBot="1">
      <c r="B63" s="2236"/>
      <c r="C63" s="383"/>
      <c r="D63" s="2238" t="s">
        <v>48</v>
      </c>
      <c r="E63" s="2238"/>
      <c r="F63" s="2238"/>
      <c r="G63" s="2238"/>
      <c r="H63" s="2238"/>
      <c r="I63" s="2239"/>
      <c r="J63" s="2241" t="s">
        <v>645</v>
      </c>
      <c r="K63" s="2242"/>
      <c r="L63" s="2242"/>
      <c r="M63" s="2242"/>
      <c r="N63" s="2242"/>
      <c r="O63" s="2243"/>
      <c r="P63" s="2247" t="s">
        <v>50</v>
      </c>
      <c r="Q63" s="2238"/>
      <c r="R63" s="2238"/>
      <c r="S63" s="2238"/>
      <c r="T63" s="2238"/>
      <c r="U63" s="2238"/>
      <c r="V63" s="2248"/>
      <c r="W63" s="2252" t="s">
        <v>369</v>
      </c>
      <c r="X63" s="2253"/>
      <c r="Y63" s="2253"/>
      <c r="Z63" s="2253"/>
      <c r="AA63" s="2253"/>
      <c r="AB63" s="2253"/>
      <c r="AC63" s="2254"/>
      <c r="AD63" s="2252" t="s">
        <v>370</v>
      </c>
      <c r="AE63" s="2253"/>
      <c r="AF63" s="2253"/>
      <c r="AG63" s="2253"/>
      <c r="AH63" s="2253"/>
      <c r="AI63" s="2253"/>
      <c r="AJ63" s="2254"/>
      <c r="AK63" s="2252" t="s">
        <v>219</v>
      </c>
      <c r="AL63" s="2253"/>
      <c r="AM63" s="2253"/>
      <c r="AN63" s="2253"/>
      <c r="AO63" s="2253"/>
      <c r="AP63" s="2253"/>
      <c r="AQ63" s="2254"/>
      <c r="AR63" s="2236" t="s">
        <v>305</v>
      </c>
      <c r="AS63" s="2238"/>
      <c r="AT63" s="2238"/>
      <c r="AU63" s="2238"/>
      <c r="AV63" s="2238"/>
      <c r="AW63" s="2238"/>
      <c r="AX63" s="2238"/>
      <c r="AY63" s="2404" t="s">
        <v>644</v>
      </c>
      <c r="AZ63" s="2405"/>
      <c r="BA63" s="2405"/>
      <c r="BB63" s="2405" t="s">
        <v>124</v>
      </c>
      <c r="BC63" s="2405"/>
      <c r="BD63" s="2405"/>
      <c r="BE63" s="2405" t="s">
        <v>643</v>
      </c>
      <c r="BF63" s="2405"/>
      <c r="BG63" s="2405"/>
      <c r="BH63" s="2405"/>
      <c r="BI63" s="2405"/>
      <c r="BJ63" s="2405"/>
      <c r="BK63" s="2253" t="s">
        <v>642</v>
      </c>
      <c r="BL63" s="2253"/>
      <c r="BM63" s="2253"/>
      <c r="BN63" s="2254"/>
    </row>
    <row r="64" spans="2:85" ht="21" customHeight="1" thickBot="1">
      <c r="B64" s="2237"/>
      <c r="C64" s="381"/>
      <c r="D64" s="2145"/>
      <c r="E64" s="2145"/>
      <c r="F64" s="2145"/>
      <c r="G64" s="2145"/>
      <c r="H64" s="2145"/>
      <c r="I64" s="2240"/>
      <c r="J64" s="2244"/>
      <c r="K64" s="2245"/>
      <c r="L64" s="2245"/>
      <c r="M64" s="2245"/>
      <c r="N64" s="2245"/>
      <c r="O64" s="2246"/>
      <c r="P64" s="2255"/>
      <c r="Q64" s="2145"/>
      <c r="R64" s="2145"/>
      <c r="S64" s="2145"/>
      <c r="T64" s="2145"/>
      <c r="U64" s="2145"/>
      <c r="V64" s="2256"/>
      <c r="W64" s="376" t="s">
        <v>641</v>
      </c>
      <c r="X64" s="375" t="s">
        <v>640</v>
      </c>
      <c r="Y64" s="375" t="s">
        <v>639</v>
      </c>
      <c r="Z64" s="375" t="s">
        <v>638</v>
      </c>
      <c r="AA64" s="375" t="s">
        <v>637</v>
      </c>
      <c r="AB64" s="375" t="s">
        <v>636</v>
      </c>
      <c r="AC64" s="374" t="s">
        <v>0</v>
      </c>
      <c r="AD64" s="376" t="s">
        <v>641</v>
      </c>
      <c r="AE64" s="375" t="s">
        <v>640</v>
      </c>
      <c r="AF64" s="375" t="s">
        <v>639</v>
      </c>
      <c r="AG64" s="375" t="s">
        <v>638</v>
      </c>
      <c r="AH64" s="375" t="s">
        <v>637</v>
      </c>
      <c r="AI64" s="375" t="s">
        <v>636</v>
      </c>
      <c r="AJ64" s="374" t="s">
        <v>0</v>
      </c>
      <c r="AK64" s="376" t="s">
        <v>641</v>
      </c>
      <c r="AL64" s="375" t="s">
        <v>640</v>
      </c>
      <c r="AM64" s="375" t="s">
        <v>639</v>
      </c>
      <c r="AN64" s="375" t="s">
        <v>638</v>
      </c>
      <c r="AO64" s="375" t="s">
        <v>637</v>
      </c>
      <c r="AP64" s="375" t="s">
        <v>636</v>
      </c>
      <c r="AQ64" s="374" t="s">
        <v>0</v>
      </c>
      <c r="AR64" s="373" t="s">
        <v>641</v>
      </c>
      <c r="AS64" s="372" t="s">
        <v>640</v>
      </c>
      <c r="AT64" s="372" t="s">
        <v>639</v>
      </c>
      <c r="AU64" s="372" t="s">
        <v>638</v>
      </c>
      <c r="AV64" s="372" t="s">
        <v>637</v>
      </c>
      <c r="AW64" s="372" t="s">
        <v>636</v>
      </c>
      <c r="AX64" s="371" t="s">
        <v>0</v>
      </c>
      <c r="AY64" s="2406"/>
      <c r="AZ64" s="2407"/>
      <c r="BA64" s="2407"/>
      <c r="BB64" s="2407"/>
      <c r="BC64" s="2407"/>
      <c r="BD64" s="2407"/>
      <c r="BE64" s="2407"/>
      <c r="BF64" s="2407"/>
      <c r="BG64" s="2407"/>
      <c r="BH64" s="2407"/>
      <c r="BI64" s="2407"/>
      <c r="BJ64" s="2407"/>
      <c r="BK64" s="2411"/>
      <c r="BL64" s="2411"/>
      <c r="BM64" s="2411"/>
      <c r="BN64" s="2412"/>
    </row>
    <row r="65" spans="2:66" ht="21" customHeight="1">
      <c r="B65" s="2258"/>
      <c r="C65" s="2342" t="s">
        <v>604</v>
      </c>
      <c r="D65" s="2343" t="s">
        <v>635</v>
      </c>
      <c r="E65" s="2344"/>
      <c r="F65" s="2344"/>
      <c r="G65" s="2344"/>
      <c r="H65" s="2344"/>
      <c r="I65" s="2344"/>
      <c r="J65" s="2344"/>
      <c r="K65" s="2344"/>
      <c r="L65" s="2344"/>
      <c r="M65" s="2344"/>
      <c r="N65" s="2344"/>
      <c r="O65" s="2344"/>
      <c r="P65" s="2401"/>
      <c r="Q65" s="2401"/>
      <c r="R65" s="2401"/>
      <c r="S65" s="2401"/>
      <c r="T65" s="2401"/>
      <c r="U65" s="2401"/>
      <c r="V65" s="2402"/>
      <c r="W65" s="370"/>
      <c r="X65" s="368">
        <v>7</v>
      </c>
      <c r="Y65" s="368">
        <v>7</v>
      </c>
      <c r="Z65" s="368"/>
      <c r="AA65" s="368">
        <v>7</v>
      </c>
      <c r="AB65" s="368">
        <v>7</v>
      </c>
      <c r="AC65" s="367"/>
      <c r="AD65" s="369"/>
      <c r="AE65" s="368">
        <v>7</v>
      </c>
      <c r="AF65" s="368">
        <v>7</v>
      </c>
      <c r="AG65" s="368"/>
      <c r="AH65" s="368">
        <v>7</v>
      </c>
      <c r="AI65" s="368">
        <v>7</v>
      </c>
      <c r="AJ65" s="367"/>
      <c r="AK65" s="369"/>
      <c r="AL65" s="368">
        <v>7</v>
      </c>
      <c r="AM65" s="368">
        <v>7</v>
      </c>
      <c r="AN65" s="368"/>
      <c r="AO65" s="368">
        <v>7</v>
      </c>
      <c r="AP65" s="368">
        <v>7</v>
      </c>
      <c r="AQ65" s="367"/>
      <c r="AR65" s="369"/>
      <c r="AS65" s="368">
        <v>7</v>
      </c>
      <c r="AT65" s="368">
        <v>7</v>
      </c>
      <c r="AU65" s="368"/>
      <c r="AV65" s="368">
        <v>7</v>
      </c>
      <c r="AW65" s="368"/>
      <c r="AX65" s="367"/>
      <c r="AY65" s="2413">
        <f t="shared" ref="AY65:AY72" si="5">SUM(W65:AX65)</f>
        <v>105</v>
      </c>
      <c r="AZ65" s="2368"/>
      <c r="BA65" s="2368"/>
      <c r="BB65" s="2369">
        <f t="shared" ref="BB65:BB72" si="6">AY65/4</f>
        <v>26.25</v>
      </c>
      <c r="BC65" s="2369"/>
      <c r="BD65" s="2414"/>
      <c r="BE65" s="2420">
        <f>ROUNDDOWN(SUM($BB$65:$BD$72)/40,1)</f>
        <v>2.5</v>
      </c>
      <c r="BF65" s="2420"/>
      <c r="BG65" s="2420"/>
      <c r="BH65" s="2420"/>
      <c r="BI65" s="2420"/>
      <c r="BJ65" s="2420"/>
      <c r="BK65" s="2415"/>
      <c r="BL65" s="2415"/>
      <c r="BM65" s="2415"/>
      <c r="BN65" s="2416"/>
    </row>
    <row r="66" spans="2:66" ht="21" customHeight="1">
      <c r="B66" s="2258"/>
      <c r="C66" s="2258"/>
      <c r="D66" s="2348" t="s">
        <v>634</v>
      </c>
      <c r="E66" s="2346"/>
      <c r="F66" s="2346"/>
      <c r="G66" s="2346"/>
      <c r="H66" s="2346"/>
      <c r="I66" s="2346"/>
      <c r="J66" s="2346"/>
      <c r="K66" s="2346"/>
      <c r="L66" s="2346"/>
      <c r="M66" s="2346"/>
      <c r="N66" s="2346"/>
      <c r="O66" s="2346"/>
      <c r="P66" s="2408"/>
      <c r="Q66" s="2408"/>
      <c r="R66" s="2408"/>
      <c r="S66" s="2408"/>
      <c r="T66" s="2408"/>
      <c r="U66" s="2408"/>
      <c r="V66" s="2409"/>
      <c r="W66" s="360">
        <v>4</v>
      </c>
      <c r="X66" s="359"/>
      <c r="Y66" s="359">
        <v>7</v>
      </c>
      <c r="Z66" s="359"/>
      <c r="AA66" s="359"/>
      <c r="AB66" s="359">
        <v>1</v>
      </c>
      <c r="AC66" s="358">
        <v>4</v>
      </c>
      <c r="AD66" s="361">
        <v>4</v>
      </c>
      <c r="AE66" s="359"/>
      <c r="AF66" s="359">
        <v>7</v>
      </c>
      <c r="AG66" s="359"/>
      <c r="AH66" s="359"/>
      <c r="AI66" s="359">
        <v>1</v>
      </c>
      <c r="AJ66" s="358">
        <v>4</v>
      </c>
      <c r="AK66" s="361">
        <v>4</v>
      </c>
      <c r="AL66" s="359"/>
      <c r="AM66" s="359">
        <v>7</v>
      </c>
      <c r="AN66" s="359">
        <v>2</v>
      </c>
      <c r="AO66" s="359"/>
      <c r="AP66" s="359">
        <v>1</v>
      </c>
      <c r="AQ66" s="358">
        <v>4</v>
      </c>
      <c r="AR66" s="360">
        <v>4</v>
      </c>
      <c r="AS66" s="359"/>
      <c r="AT66" s="359">
        <v>7</v>
      </c>
      <c r="AU66" s="359"/>
      <c r="AV66" s="359"/>
      <c r="AW66" s="359"/>
      <c r="AX66" s="358"/>
      <c r="AY66" s="2410">
        <f t="shared" si="5"/>
        <v>61</v>
      </c>
      <c r="AZ66" s="2347"/>
      <c r="BA66" s="2347"/>
      <c r="BB66" s="2351">
        <f t="shared" si="6"/>
        <v>15.25</v>
      </c>
      <c r="BC66" s="2351"/>
      <c r="BD66" s="2298"/>
      <c r="BE66" s="2421"/>
      <c r="BF66" s="2421"/>
      <c r="BG66" s="2421"/>
      <c r="BH66" s="2421"/>
      <c r="BI66" s="2421"/>
      <c r="BJ66" s="2421"/>
      <c r="BK66" s="2356"/>
      <c r="BL66" s="2356"/>
      <c r="BM66" s="2356"/>
      <c r="BN66" s="2357"/>
    </row>
    <row r="67" spans="2:66" ht="21" customHeight="1">
      <c r="B67" s="2258"/>
      <c r="C67" s="2258"/>
      <c r="D67" s="2348" t="s">
        <v>633</v>
      </c>
      <c r="E67" s="2346"/>
      <c r="F67" s="2346"/>
      <c r="G67" s="2346"/>
      <c r="H67" s="2346"/>
      <c r="I67" s="2346"/>
      <c r="J67" s="2346"/>
      <c r="K67" s="2346"/>
      <c r="L67" s="2346"/>
      <c r="M67" s="2346"/>
      <c r="N67" s="2346"/>
      <c r="O67" s="2346"/>
      <c r="P67" s="2408"/>
      <c r="Q67" s="2408"/>
      <c r="R67" s="2408"/>
      <c r="S67" s="2408"/>
      <c r="T67" s="2408"/>
      <c r="U67" s="2408"/>
      <c r="V67" s="2409"/>
      <c r="W67" s="366"/>
      <c r="X67" s="364">
        <v>7</v>
      </c>
      <c r="Y67" s="364">
        <v>7</v>
      </c>
      <c r="Z67" s="364"/>
      <c r="AA67" s="364">
        <v>7</v>
      </c>
      <c r="AB67" s="364">
        <v>7</v>
      </c>
      <c r="AC67" s="363"/>
      <c r="AD67" s="365"/>
      <c r="AE67" s="364">
        <v>7</v>
      </c>
      <c r="AF67" s="364">
        <v>7</v>
      </c>
      <c r="AG67" s="364"/>
      <c r="AH67" s="364">
        <v>7</v>
      </c>
      <c r="AI67" s="364">
        <v>7</v>
      </c>
      <c r="AJ67" s="363"/>
      <c r="AK67" s="365"/>
      <c r="AL67" s="364">
        <v>7</v>
      </c>
      <c r="AM67" s="364">
        <v>7</v>
      </c>
      <c r="AN67" s="364"/>
      <c r="AO67" s="364">
        <v>7</v>
      </c>
      <c r="AP67" s="364">
        <v>7</v>
      </c>
      <c r="AQ67" s="363"/>
      <c r="AR67" s="365"/>
      <c r="AS67" s="364">
        <v>7</v>
      </c>
      <c r="AT67" s="364"/>
      <c r="AU67" s="364"/>
      <c r="AV67" s="364">
        <v>7</v>
      </c>
      <c r="AW67" s="364"/>
      <c r="AX67" s="363">
        <v>7</v>
      </c>
      <c r="AY67" s="2410">
        <f t="shared" si="5"/>
        <v>105</v>
      </c>
      <c r="AZ67" s="2347"/>
      <c r="BA67" s="2347"/>
      <c r="BB67" s="2351">
        <f t="shared" si="6"/>
        <v>26.25</v>
      </c>
      <c r="BC67" s="2351"/>
      <c r="BD67" s="2298"/>
      <c r="BE67" s="2421"/>
      <c r="BF67" s="2421"/>
      <c r="BG67" s="2421"/>
      <c r="BH67" s="2421"/>
      <c r="BI67" s="2421"/>
      <c r="BJ67" s="2421"/>
      <c r="BK67" s="2356"/>
      <c r="BL67" s="2356"/>
      <c r="BM67" s="2356"/>
      <c r="BN67" s="2357"/>
    </row>
    <row r="68" spans="2:66" ht="21" customHeight="1">
      <c r="B68" s="2258"/>
      <c r="C68" s="2258"/>
      <c r="D68" s="2348" t="s">
        <v>632</v>
      </c>
      <c r="E68" s="2346"/>
      <c r="F68" s="2346"/>
      <c r="G68" s="2346"/>
      <c r="H68" s="2346"/>
      <c r="I68" s="2346"/>
      <c r="J68" s="2346"/>
      <c r="K68" s="2346"/>
      <c r="L68" s="2346"/>
      <c r="M68" s="2346"/>
      <c r="N68" s="2346"/>
      <c r="O68" s="2346"/>
      <c r="P68" s="2281"/>
      <c r="Q68" s="2282"/>
      <c r="R68" s="2282"/>
      <c r="S68" s="2282"/>
      <c r="T68" s="2282"/>
      <c r="U68" s="2282"/>
      <c r="V68" s="2283"/>
      <c r="W68" s="360"/>
      <c r="X68" s="359"/>
      <c r="Y68" s="359"/>
      <c r="Z68" s="364">
        <v>7</v>
      </c>
      <c r="AA68" s="364">
        <v>7</v>
      </c>
      <c r="AB68" s="359"/>
      <c r="AC68" s="358"/>
      <c r="AD68" s="361"/>
      <c r="AE68" s="359"/>
      <c r="AF68" s="359"/>
      <c r="AG68" s="364">
        <v>7</v>
      </c>
      <c r="AH68" s="364">
        <v>7</v>
      </c>
      <c r="AI68" s="359"/>
      <c r="AJ68" s="358"/>
      <c r="AK68" s="361"/>
      <c r="AL68" s="359"/>
      <c r="AM68" s="359"/>
      <c r="AN68" s="364">
        <v>7</v>
      </c>
      <c r="AO68" s="364">
        <v>7</v>
      </c>
      <c r="AP68" s="359"/>
      <c r="AQ68" s="358"/>
      <c r="AR68" s="360"/>
      <c r="AS68" s="359"/>
      <c r="AT68" s="359"/>
      <c r="AU68" s="364">
        <v>7</v>
      </c>
      <c r="AV68" s="359"/>
      <c r="AW68" s="359"/>
      <c r="AX68" s="358">
        <v>7</v>
      </c>
      <c r="AY68" s="2410">
        <f t="shared" si="5"/>
        <v>56</v>
      </c>
      <c r="AZ68" s="2347"/>
      <c r="BA68" s="2347"/>
      <c r="BB68" s="2351">
        <f t="shared" si="6"/>
        <v>14</v>
      </c>
      <c r="BC68" s="2351"/>
      <c r="BD68" s="2298"/>
      <c r="BE68" s="2421"/>
      <c r="BF68" s="2421"/>
      <c r="BG68" s="2421"/>
      <c r="BH68" s="2421"/>
      <c r="BI68" s="2421"/>
      <c r="BJ68" s="2421"/>
      <c r="BK68" s="2356"/>
      <c r="BL68" s="2356"/>
      <c r="BM68" s="2356"/>
      <c r="BN68" s="2357"/>
    </row>
    <row r="69" spans="2:66" ht="21" customHeight="1">
      <c r="B69" s="2258"/>
      <c r="C69" s="2258"/>
      <c r="D69" s="2348" t="s">
        <v>631</v>
      </c>
      <c r="E69" s="2346"/>
      <c r="F69" s="2346"/>
      <c r="G69" s="2346"/>
      <c r="H69" s="2346"/>
      <c r="I69" s="2346"/>
      <c r="J69" s="2346"/>
      <c r="K69" s="2346"/>
      <c r="L69" s="2346"/>
      <c r="M69" s="2346"/>
      <c r="N69" s="2346"/>
      <c r="O69" s="2346"/>
      <c r="P69" s="2408"/>
      <c r="Q69" s="2408"/>
      <c r="R69" s="2408"/>
      <c r="S69" s="2408"/>
      <c r="T69" s="2408"/>
      <c r="U69" s="2408"/>
      <c r="V69" s="2409"/>
      <c r="W69" s="366">
        <v>4</v>
      </c>
      <c r="X69" s="364">
        <v>7</v>
      </c>
      <c r="Y69" s="364">
        <v>7</v>
      </c>
      <c r="Z69" s="364"/>
      <c r="AA69" s="364">
        <v>7</v>
      </c>
      <c r="AB69" s="364">
        <v>7</v>
      </c>
      <c r="AC69" s="363"/>
      <c r="AD69" s="365"/>
      <c r="AE69" s="364">
        <v>7</v>
      </c>
      <c r="AF69" s="364"/>
      <c r="AG69" s="364"/>
      <c r="AH69" s="364">
        <v>7</v>
      </c>
      <c r="AI69" s="364">
        <v>7</v>
      </c>
      <c r="AJ69" s="363"/>
      <c r="AK69" s="365"/>
      <c r="AL69" s="364"/>
      <c r="AM69" s="364"/>
      <c r="AN69" s="364"/>
      <c r="AO69" s="364"/>
      <c r="AP69" s="364"/>
      <c r="AQ69" s="363"/>
      <c r="AR69" s="365"/>
      <c r="AS69" s="364">
        <v>7</v>
      </c>
      <c r="AT69" s="364"/>
      <c r="AU69" s="364"/>
      <c r="AV69" s="364">
        <v>7</v>
      </c>
      <c r="AW69" s="364"/>
      <c r="AX69" s="363">
        <v>7</v>
      </c>
      <c r="AY69" s="2410">
        <f t="shared" si="5"/>
        <v>74</v>
      </c>
      <c r="AZ69" s="2347"/>
      <c r="BA69" s="2347"/>
      <c r="BB69" s="2351">
        <f t="shared" si="6"/>
        <v>18.5</v>
      </c>
      <c r="BC69" s="2351"/>
      <c r="BD69" s="2298"/>
      <c r="BE69" s="2421"/>
      <c r="BF69" s="2421"/>
      <c r="BG69" s="2421"/>
      <c r="BH69" s="2421"/>
      <c r="BI69" s="2421"/>
      <c r="BJ69" s="2421"/>
      <c r="BK69" s="2356"/>
      <c r="BL69" s="2356"/>
      <c r="BM69" s="2356"/>
      <c r="BN69" s="2357"/>
    </row>
    <row r="70" spans="2:66" ht="21" customHeight="1">
      <c r="B70" s="2258"/>
      <c r="C70" s="2258"/>
      <c r="D70" s="2348"/>
      <c r="E70" s="2346"/>
      <c r="F70" s="2346"/>
      <c r="G70" s="2346"/>
      <c r="H70" s="2346"/>
      <c r="I70" s="2346"/>
      <c r="J70" s="2346"/>
      <c r="K70" s="2346"/>
      <c r="L70" s="2346"/>
      <c r="M70" s="2346"/>
      <c r="N70" s="2346"/>
      <c r="O70" s="2346"/>
      <c r="P70" s="2281"/>
      <c r="Q70" s="2282"/>
      <c r="R70" s="2282"/>
      <c r="S70" s="2282"/>
      <c r="T70" s="2282"/>
      <c r="U70" s="2282"/>
      <c r="V70" s="2283"/>
      <c r="W70" s="360"/>
      <c r="X70" s="359"/>
      <c r="Y70" s="359"/>
      <c r="Z70" s="359"/>
      <c r="AA70" s="359"/>
      <c r="AB70" s="359"/>
      <c r="AC70" s="362"/>
      <c r="AD70" s="361"/>
      <c r="AE70" s="359"/>
      <c r="AF70" s="359"/>
      <c r="AG70" s="359"/>
      <c r="AH70" s="359"/>
      <c r="AI70" s="359"/>
      <c r="AJ70" s="362"/>
      <c r="AK70" s="361"/>
      <c r="AL70" s="359"/>
      <c r="AM70" s="359"/>
      <c r="AN70" s="359"/>
      <c r="AO70" s="359"/>
      <c r="AP70" s="359"/>
      <c r="AQ70" s="362"/>
      <c r="AR70" s="361"/>
      <c r="AS70" s="359"/>
      <c r="AT70" s="359"/>
      <c r="AU70" s="359"/>
      <c r="AV70" s="359"/>
      <c r="AW70" s="359"/>
      <c r="AX70" s="362"/>
      <c r="AY70" s="2410">
        <f t="shared" si="5"/>
        <v>0</v>
      </c>
      <c r="AZ70" s="2347"/>
      <c r="BA70" s="2347"/>
      <c r="BB70" s="2351">
        <f t="shared" si="6"/>
        <v>0</v>
      </c>
      <c r="BC70" s="2351"/>
      <c r="BD70" s="2298"/>
      <c r="BE70" s="2421"/>
      <c r="BF70" s="2421"/>
      <c r="BG70" s="2421"/>
      <c r="BH70" s="2421"/>
      <c r="BI70" s="2421"/>
      <c r="BJ70" s="2421"/>
      <c r="BK70" s="2356"/>
      <c r="BL70" s="2356"/>
      <c r="BM70" s="2356"/>
      <c r="BN70" s="2357"/>
    </row>
    <row r="71" spans="2:66" ht="21" customHeight="1">
      <c r="B71" s="2258"/>
      <c r="C71" s="2258"/>
      <c r="D71" s="2348"/>
      <c r="E71" s="2346"/>
      <c r="F71" s="2346"/>
      <c r="G71" s="2346"/>
      <c r="H71" s="2346"/>
      <c r="I71" s="2346"/>
      <c r="J71" s="2346"/>
      <c r="K71" s="2346"/>
      <c r="L71" s="2346"/>
      <c r="M71" s="2346"/>
      <c r="N71" s="2346"/>
      <c r="O71" s="2346"/>
      <c r="P71" s="2281"/>
      <c r="Q71" s="2282"/>
      <c r="R71" s="2282"/>
      <c r="S71" s="2282"/>
      <c r="T71" s="2282"/>
      <c r="U71" s="2282"/>
      <c r="V71" s="2283"/>
      <c r="W71" s="360"/>
      <c r="X71" s="359"/>
      <c r="Y71" s="359"/>
      <c r="Z71" s="359"/>
      <c r="AA71" s="359"/>
      <c r="AB71" s="359"/>
      <c r="AC71" s="358"/>
      <c r="AD71" s="361"/>
      <c r="AE71" s="359"/>
      <c r="AF71" s="359"/>
      <c r="AG71" s="359"/>
      <c r="AH71" s="359"/>
      <c r="AI71" s="359"/>
      <c r="AJ71" s="358"/>
      <c r="AK71" s="361"/>
      <c r="AL71" s="359"/>
      <c r="AM71" s="359"/>
      <c r="AN71" s="359"/>
      <c r="AO71" s="359"/>
      <c r="AP71" s="359"/>
      <c r="AQ71" s="358"/>
      <c r="AR71" s="360"/>
      <c r="AS71" s="359"/>
      <c r="AT71" s="359"/>
      <c r="AU71" s="359"/>
      <c r="AV71" s="359"/>
      <c r="AW71" s="359"/>
      <c r="AX71" s="358"/>
      <c r="AY71" s="2410">
        <f t="shared" si="5"/>
        <v>0</v>
      </c>
      <c r="AZ71" s="2347"/>
      <c r="BA71" s="2347"/>
      <c r="BB71" s="2351">
        <f t="shared" si="6"/>
        <v>0</v>
      </c>
      <c r="BC71" s="2351"/>
      <c r="BD71" s="2298"/>
      <c r="BE71" s="2421"/>
      <c r="BF71" s="2421"/>
      <c r="BG71" s="2421"/>
      <c r="BH71" s="2421"/>
      <c r="BI71" s="2421"/>
      <c r="BJ71" s="2421"/>
      <c r="BK71" s="2356"/>
      <c r="BL71" s="2356"/>
      <c r="BM71" s="2356"/>
      <c r="BN71" s="2357"/>
    </row>
    <row r="72" spans="2:66" ht="21" customHeight="1" thickBot="1">
      <c r="B72" s="2258"/>
      <c r="C72" s="2258"/>
      <c r="D72" s="2431"/>
      <c r="E72" s="2390"/>
      <c r="F72" s="2390"/>
      <c r="G72" s="2390"/>
      <c r="H72" s="2390"/>
      <c r="I72" s="2390"/>
      <c r="J72" s="2390"/>
      <c r="K72" s="2390"/>
      <c r="L72" s="2390"/>
      <c r="M72" s="2390"/>
      <c r="N72" s="2390"/>
      <c r="O72" s="2390"/>
      <c r="P72" s="2391"/>
      <c r="Q72" s="2392"/>
      <c r="R72" s="2392"/>
      <c r="S72" s="2392"/>
      <c r="T72" s="2392"/>
      <c r="U72" s="2392"/>
      <c r="V72" s="2393"/>
      <c r="W72" s="356"/>
      <c r="X72" s="355"/>
      <c r="Y72" s="355"/>
      <c r="Z72" s="355"/>
      <c r="AA72" s="355"/>
      <c r="AB72" s="355"/>
      <c r="AC72" s="354"/>
      <c r="AD72" s="357"/>
      <c r="AE72" s="355"/>
      <c r="AF72" s="355"/>
      <c r="AG72" s="355"/>
      <c r="AH72" s="355"/>
      <c r="AI72" s="355"/>
      <c r="AJ72" s="354"/>
      <c r="AK72" s="357"/>
      <c r="AL72" s="355"/>
      <c r="AM72" s="355"/>
      <c r="AN72" s="355"/>
      <c r="AO72" s="355"/>
      <c r="AP72" s="355"/>
      <c r="AQ72" s="354"/>
      <c r="AR72" s="356"/>
      <c r="AS72" s="355"/>
      <c r="AT72" s="355"/>
      <c r="AU72" s="355"/>
      <c r="AV72" s="355"/>
      <c r="AW72" s="355"/>
      <c r="AX72" s="354"/>
      <c r="AY72" s="2432">
        <f t="shared" si="5"/>
        <v>0</v>
      </c>
      <c r="AZ72" s="2394"/>
      <c r="BA72" s="2394"/>
      <c r="BB72" s="2395">
        <f t="shared" si="6"/>
        <v>0</v>
      </c>
      <c r="BC72" s="2395"/>
      <c r="BD72" s="2286"/>
      <c r="BE72" s="2422"/>
      <c r="BF72" s="2422"/>
      <c r="BG72" s="2422"/>
      <c r="BH72" s="2422"/>
      <c r="BI72" s="2422"/>
      <c r="BJ72" s="2422"/>
      <c r="BK72" s="2399"/>
      <c r="BL72" s="2399"/>
      <c r="BM72" s="2399"/>
      <c r="BN72" s="2400"/>
    </row>
    <row r="73" spans="2:66" ht="21" customHeight="1" thickBot="1">
      <c r="B73" s="2258"/>
      <c r="C73" s="2370" t="s">
        <v>630</v>
      </c>
      <c r="D73" s="2371"/>
      <c r="E73" s="2371"/>
      <c r="F73" s="2371"/>
      <c r="G73" s="2371"/>
      <c r="H73" s="2371"/>
      <c r="I73" s="2371"/>
      <c r="J73" s="2371"/>
      <c r="K73" s="2371"/>
      <c r="L73" s="2371"/>
      <c r="M73" s="2371"/>
      <c r="N73" s="2371"/>
      <c r="O73" s="2371"/>
      <c r="P73" s="2371"/>
      <c r="Q73" s="2371"/>
      <c r="R73" s="2371"/>
      <c r="S73" s="2371"/>
      <c r="T73" s="2371"/>
      <c r="U73" s="2371"/>
      <c r="V73" s="2372"/>
      <c r="W73" s="353">
        <f t="shared" ref="W73:AX73" si="7">SUM(W65:W72)</f>
        <v>8</v>
      </c>
      <c r="X73" s="352">
        <f t="shared" si="7"/>
        <v>21</v>
      </c>
      <c r="Y73" s="352">
        <f t="shared" si="7"/>
        <v>28</v>
      </c>
      <c r="Z73" s="352">
        <f t="shared" si="7"/>
        <v>7</v>
      </c>
      <c r="AA73" s="352">
        <f t="shared" si="7"/>
        <v>28</v>
      </c>
      <c r="AB73" s="352">
        <f t="shared" si="7"/>
        <v>22</v>
      </c>
      <c r="AC73" s="351">
        <f t="shared" si="7"/>
        <v>4</v>
      </c>
      <c r="AD73" s="353">
        <f t="shared" si="7"/>
        <v>4</v>
      </c>
      <c r="AE73" s="352">
        <f t="shared" si="7"/>
        <v>21</v>
      </c>
      <c r="AF73" s="352">
        <f t="shared" si="7"/>
        <v>21</v>
      </c>
      <c r="AG73" s="352">
        <f t="shared" si="7"/>
        <v>7</v>
      </c>
      <c r="AH73" s="352">
        <f t="shared" si="7"/>
        <v>28</v>
      </c>
      <c r="AI73" s="352">
        <f t="shared" si="7"/>
        <v>22</v>
      </c>
      <c r="AJ73" s="351">
        <f t="shared" si="7"/>
        <v>4</v>
      </c>
      <c r="AK73" s="353">
        <f t="shared" si="7"/>
        <v>4</v>
      </c>
      <c r="AL73" s="352">
        <f t="shared" si="7"/>
        <v>14</v>
      </c>
      <c r="AM73" s="352">
        <f t="shared" si="7"/>
        <v>21</v>
      </c>
      <c r="AN73" s="352">
        <f t="shared" si="7"/>
        <v>9</v>
      </c>
      <c r="AO73" s="352">
        <f t="shared" si="7"/>
        <v>21</v>
      </c>
      <c r="AP73" s="352">
        <f t="shared" si="7"/>
        <v>15</v>
      </c>
      <c r="AQ73" s="351">
        <f t="shared" si="7"/>
        <v>4</v>
      </c>
      <c r="AR73" s="353">
        <f t="shared" si="7"/>
        <v>4</v>
      </c>
      <c r="AS73" s="352">
        <f t="shared" si="7"/>
        <v>21</v>
      </c>
      <c r="AT73" s="352">
        <f t="shared" si="7"/>
        <v>14</v>
      </c>
      <c r="AU73" s="352">
        <f t="shared" si="7"/>
        <v>7</v>
      </c>
      <c r="AV73" s="352">
        <f t="shared" si="7"/>
        <v>21</v>
      </c>
      <c r="AW73" s="352">
        <f t="shared" si="7"/>
        <v>0</v>
      </c>
      <c r="AX73" s="351">
        <f t="shared" si="7"/>
        <v>21</v>
      </c>
      <c r="AY73" s="2425">
        <f>SUM(AY65:BA72)</f>
        <v>401</v>
      </c>
      <c r="AZ73" s="2426"/>
      <c r="BA73" s="2426"/>
      <c r="BB73" s="2427">
        <f>SUM($BB$65:$BD$72)</f>
        <v>100.25</v>
      </c>
      <c r="BC73" s="2427"/>
      <c r="BD73" s="2428"/>
      <c r="BE73" s="2417">
        <f>SUM(BE65)</f>
        <v>2.5</v>
      </c>
      <c r="BF73" s="2418"/>
      <c r="BG73" s="2418"/>
      <c r="BH73" s="2418"/>
      <c r="BI73" s="2418"/>
      <c r="BJ73" s="2419"/>
      <c r="BK73" s="2429"/>
      <c r="BL73" s="2429"/>
      <c r="BM73" s="2429"/>
      <c r="BN73" s="2430"/>
    </row>
    <row r="74" spans="2:66" ht="21" customHeight="1" thickBot="1">
      <c r="B74" s="350" t="s">
        <v>629</v>
      </c>
      <c r="C74" s="349"/>
      <c r="D74" s="348"/>
      <c r="E74" s="347"/>
      <c r="F74" s="347"/>
      <c r="G74" s="347"/>
      <c r="H74" s="347"/>
      <c r="I74" s="347"/>
      <c r="J74" s="347"/>
      <c r="K74" s="347"/>
      <c r="L74" s="347"/>
      <c r="M74" s="347"/>
      <c r="N74" s="347"/>
      <c r="O74" s="347"/>
      <c r="P74" s="347"/>
      <c r="Q74" s="347"/>
      <c r="R74" s="347"/>
      <c r="S74" s="347"/>
      <c r="T74" s="347"/>
      <c r="U74" s="347"/>
      <c r="V74" s="347"/>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5"/>
      <c r="AY74" s="2423">
        <v>40</v>
      </c>
      <c r="AZ74" s="2289"/>
      <c r="BA74" s="2289"/>
      <c r="BB74" s="2289"/>
      <c r="BC74" s="2289"/>
      <c r="BD74" s="2289"/>
      <c r="BE74" s="2289"/>
      <c r="BF74" s="2289"/>
      <c r="BG74" s="2289"/>
      <c r="BH74" s="2289"/>
      <c r="BI74" s="2289"/>
      <c r="BJ74" s="2289"/>
      <c r="BK74" s="2289"/>
      <c r="BL74" s="2289"/>
      <c r="BM74" s="2289"/>
      <c r="BN74" s="2424"/>
    </row>
    <row r="75" spans="2:66" ht="21" customHeight="1">
      <c r="B75" s="343" t="s">
        <v>628</v>
      </c>
    </row>
    <row r="76" spans="2:66" ht="21" customHeight="1">
      <c r="B76" s="343" t="s">
        <v>627</v>
      </c>
      <c r="G76" s="343"/>
    </row>
    <row r="77" spans="2:66" ht="21" customHeight="1">
      <c r="G77" s="343"/>
    </row>
  </sheetData>
  <mergeCells count="508">
    <mergeCell ref="CA5:CG5"/>
    <mergeCell ref="DF5:DH5"/>
    <mergeCell ref="DB4:DE4"/>
    <mergeCell ref="DF4:DH4"/>
    <mergeCell ref="CH4:CK4"/>
    <mergeCell ref="CL4:CO4"/>
    <mergeCell ref="CP4:CS4"/>
    <mergeCell ref="CT4:CW4"/>
    <mergeCell ref="CP5:CS5"/>
    <mergeCell ref="CT5:CW5"/>
    <mergeCell ref="CX5:DA5"/>
    <mergeCell ref="CH5:CK5"/>
    <mergeCell ref="CL5:CO5"/>
    <mergeCell ref="CX4:DA4"/>
    <mergeCell ref="AO2:AV2"/>
    <mergeCell ref="AW2:BR2"/>
    <mergeCell ref="AO3:AV3"/>
    <mergeCell ref="AW3:BJ3"/>
    <mergeCell ref="BK3:BN3"/>
    <mergeCell ref="BO3:BR3"/>
    <mergeCell ref="DB7:DE7"/>
    <mergeCell ref="D6:F6"/>
    <mergeCell ref="G6:T6"/>
    <mergeCell ref="Z6:AF6"/>
    <mergeCell ref="AG6:AJ6"/>
    <mergeCell ref="AK6:AN6"/>
    <mergeCell ref="AO6:AR6"/>
    <mergeCell ref="AS6:AV6"/>
    <mergeCell ref="AW6:AZ6"/>
    <mergeCell ref="BA6:BD6"/>
    <mergeCell ref="AO5:AR5"/>
    <mergeCell ref="AS5:AV5"/>
    <mergeCell ref="D4:J4"/>
    <mergeCell ref="CA4:CG4"/>
    <mergeCell ref="DB5:DE5"/>
    <mergeCell ref="AW5:AZ5"/>
    <mergeCell ref="BA5:BD5"/>
    <mergeCell ref="BE5:BG5"/>
    <mergeCell ref="DF7:DH7"/>
    <mergeCell ref="CI7:CK8"/>
    <mergeCell ref="CL7:CO7"/>
    <mergeCell ref="CP7:CS7"/>
    <mergeCell ref="CT7:CW7"/>
    <mergeCell ref="CX7:DA7"/>
    <mergeCell ref="D5:F5"/>
    <mergeCell ref="D7:F7"/>
    <mergeCell ref="G7:T7"/>
    <mergeCell ref="AA7:AF7"/>
    <mergeCell ref="AG7:AJ7"/>
    <mergeCell ref="AK7:AN7"/>
    <mergeCell ref="G5:T5"/>
    <mergeCell ref="Z5:AF5"/>
    <mergeCell ref="AG5:AJ5"/>
    <mergeCell ref="AK5:AN5"/>
    <mergeCell ref="CP6:CS6"/>
    <mergeCell ref="CT6:CW6"/>
    <mergeCell ref="CX6:DA6"/>
    <mergeCell ref="DB6:DE6"/>
    <mergeCell ref="DF6:DH6"/>
    <mergeCell ref="BE6:BG6"/>
    <mergeCell ref="CL6:CO6"/>
    <mergeCell ref="CL8:CO8"/>
    <mergeCell ref="CF9:CH9"/>
    <mergeCell ref="CI9:CK9"/>
    <mergeCell ref="AO8:AR8"/>
    <mergeCell ref="AS8:AV8"/>
    <mergeCell ref="AW8:AZ8"/>
    <mergeCell ref="BA8:BD8"/>
    <mergeCell ref="BE8:BG8"/>
    <mergeCell ref="BW8:CA8"/>
    <mergeCell ref="AO7:AR7"/>
    <mergeCell ref="AS7:AV7"/>
    <mergeCell ref="AW7:AZ7"/>
    <mergeCell ref="BA7:BD7"/>
    <mergeCell ref="BE7:BG7"/>
    <mergeCell ref="CB7:CH7"/>
    <mergeCell ref="BW10:CA10"/>
    <mergeCell ref="CB10:CE10"/>
    <mergeCell ref="CF10:CH10"/>
    <mergeCell ref="CI10:CK10"/>
    <mergeCell ref="DF8:DH8"/>
    <mergeCell ref="Z9:AF9"/>
    <mergeCell ref="AG9:AJ9"/>
    <mergeCell ref="AK9:AN9"/>
    <mergeCell ref="AO9:AR9"/>
    <mergeCell ref="AS9:AV9"/>
    <mergeCell ref="CP8:CS8"/>
    <mergeCell ref="CT8:CW8"/>
    <mergeCell ref="CX8:DA8"/>
    <mergeCell ref="DB8:DE8"/>
    <mergeCell ref="Z8:AF8"/>
    <mergeCell ref="AG8:AJ8"/>
    <mergeCell ref="AK8:AN8"/>
    <mergeCell ref="AW9:AZ9"/>
    <mergeCell ref="BA9:BD9"/>
    <mergeCell ref="BE9:BG9"/>
    <mergeCell ref="BW9:CA9"/>
    <mergeCell ref="CB8:CE8"/>
    <mergeCell ref="CF8:CH8"/>
    <mergeCell ref="CB9:CE9"/>
    <mergeCell ref="CB11:CE11"/>
    <mergeCell ref="CF11:CH11"/>
    <mergeCell ref="CF12:CH12"/>
    <mergeCell ref="BM13:BP13"/>
    <mergeCell ref="BQ14:BS14"/>
    <mergeCell ref="BZ14:CC14"/>
    <mergeCell ref="CD14:CF14"/>
    <mergeCell ref="CI11:CK11"/>
    <mergeCell ref="D12:E12"/>
    <mergeCell ref="F12:V12"/>
    <mergeCell ref="AE12:AK12"/>
    <mergeCell ref="AL12:AN13"/>
    <mergeCell ref="AV12:BB12"/>
    <mergeCell ref="BC12:BE13"/>
    <mergeCell ref="BM12:BS12"/>
    <mergeCell ref="BW12:CA12"/>
    <mergeCell ref="CB12:CE12"/>
    <mergeCell ref="CI12:CK12"/>
    <mergeCell ref="D13:E13"/>
    <mergeCell ref="F13:V13"/>
    <mergeCell ref="AE13:AH13"/>
    <mergeCell ref="AI13:AK13"/>
    <mergeCell ref="AQ13:AU13"/>
    <mergeCell ref="AV13:AY13"/>
    <mergeCell ref="D14:E14"/>
    <mergeCell ref="F14:V14"/>
    <mergeCell ref="Z14:AD14"/>
    <mergeCell ref="AE14:AH14"/>
    <mergeCell ref="AI14:AK14"/>
    <mergeCell ref="CD13:CF13"/>
    <mergeCell ref="CG14:CI14"/>
    <mergeCell ref="Z15:AD15"/>
    <mergeCell ref="AE15:AH15"/>
    <mergeCell ref="AI15:AK15"/>
    <mergeCell ref="AL15:AN15"/>
    <mergeCell ref="AQ15:AU15"/>
    <mergeCell ref="AV15:AY15"/>
    <mergeCell ref="AZ15:BB15"/>
    <mergeCell ref="BC15:BE15"/>
    <mergeCell ref="AL14:AN14"/>
    <mergeCell ref="AQ14:AU14"/>
    <mergeCell ref="AV14:AY14"/>
    <mergeCell ref="AZ14:BB14"/>
    <mergeCell ref="CG13:CI13"/>
    <mergeCell ref="AZ13:BB13"/>
    <mergeCell ref="BH13:BL13"/>
    <mergeCell ref="AZ16:BB16"/>
    <mergeCell ref="BC16:BE16"/>
    <mergeCell ref="AZ17:BB17"/>
    <mergeCell ref="BC17:BE17"/>
    <mergeCell ref="BQ13:BS13"/>
    <mergeCell ref="BZ13:CC13"/>
    <mergeCell ref="BH15:BL15"/>
    <mergeCell ref="BC14:BE14"/>
    <mergeCell ref="BH14:BL14"/>
    <mergeCell ref="BM14:BP14"/>
    <mergeCell ref="BM15:BP15"/>
    <mergeCell ref="BQ15:BS15"/>
    <mergeCell ref="Z16:AD16"/>
    <mergeCell ref="AE16:AH16"/>
    <mergeCell ref="AI16:AK16"/>
    <mergeCell ref="AL16:AN16"/>
    <mergeCell ref="AQ16:AU16"/>
    <mergeCell ref="AV16:AY16"/>
    <mergeCell ref="Z17:AD17"/>
    <mergeCell ref="AE17:AH17"/>
    <mergeCell ref="AI17:AK17"/>
    <mergeCell ref="AL17:AN17"/>
    <mergeCell ref="AQ17:AU17"/>
    <mergeCell ref="AV17:AY17"/>
    <mergeCell ref="Z20:BM22"/>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7:H27"/>
    <mergeCell ref="I27:L27"/>
    <mergeCell ref="M27:P27"/>
    <mergeCell ref="T27:X27"/>
    <mergeCell ref="Y27:AB27"/>
    <mergeCell ref="AC27:AF27"/>
    <mergeCell ref="AJ27:AN27"/>
    <mergeCell ref="AO27:AR27"/>
    <mergeCell ref="AS27:AV27"/>
    <mergeCell ref="BI29:BL29"/>
    <mergeCell ref="D29:H29"/>
    <mergeCell ref="I29:L29"/>
    <mergeCell ref="M29:P29"/>
    <mergeCell ref="T29:X29"/>
    <mergeCell ref="Y29:AB29"/>
    <mergeCell ref="AC29:AF29"/>
    <mergeCell ref="AY35:BA36"/>
    <mergeCell ref="BB35:BD36"/>
    <mergeCell ref="BE35:BG36"/>
    <mergeCell ref="BH35:BJ36"/>
    <mergeCell ref="BK35:BN36"/>
    <mergeCell ref="AJ29:AN29"/>
    <mergeCell ref="AO29:AR29"/>
    <mergeCell ref="AS29:AV29"/>
    <mergeCell ref="AZ29:BD29"/>
    <mergeCell ref="BE29:BH29"/>
    <mergeCell ref="AD35:AJ35"/>
    <mergeCell ref="AK35:AQ35"/>
    <mergeCell ref="AR35:AX35"/>
    <mergeCell ref="K31:M31"/>
    <mergeCell ref="N31:P31"/>
    <mergeCell ref="AA31:AC31"/>
    <mergeCell ref="AD31:AF31"/>
    <mergeCell ref="B35:B36"/>
    <mergeCell ref="D35:I36"/>
    <mergeCell ref="J35:O36"/>
    <mergeCell ref="P35:V36"/>
    <mergeCell ref="W35:AC35"/>
    <mergeCell ref="J42:L42"/>
    <mergeCell ref="M42:O42"/>
    <mergeCell ref="P42:V42"/>
    <mergeCell ref="AY42:BA42"/>
    <mergeCell ref="AY37:BA37"/>
    <mergeCell ref="AY40:BA40"/>
    <mergeCell ref="B37:B59"/>
    <mergeCell ref="J37:L37"/>
    <mergeCell ref="M37:O37"/>
    <mergeCell ref="P37:V37"/>
    <mergeCell ref="D42:I42"/>
    <mergeCell ref="P43:V43"/>
    <mergeCell ref="AY43:BA43"/>
    <mergeCell ref="D49:I49"/>
    <mergeCell ref="J49:L49"/>
    <mergeCell ref="M49:O49"/>
    <mergeCell ref="P49:V49"/>
    <mergeCell ref="AY49:BA49"/>
    <mergeCell ref="D53:I53"/>
    <mergeCell ref="J43:L43"/>
    <mergeCell ref="M43:O43"/>
    <mergeCell ref="AQ31:AS31"/>
    <mergeCell ref="AT31:AV31"/>
    <mergeCell ref="D44:I44"/>
    <mergeCell ref="J44:L44"/>
    <mergeCell ref="M44:O44"/>
    <mergeCell ref="BG31:BI31"/>
    <mergeCell ref="BJ31:BL31"/>
    <mergeCell ref="BB42:BD42"/>
    <mergeCell ref="BE42:BG42"/>
    <mergeCell ref="BB37:BD37"/>
    <mergeCell ref="BE37:BG37"/>
    <mergeCell ref="BH37:BJ37"/>
    <mergeCell ref="BB40:BD40"/>
    <mergeCell ref="BH39:BJ39"/>
    <mergeCell ref="BK39:BN39"/>
    <mergeCell ref="BE40:BG40"/>
    <mergeCell ref="BH40:BJ40"/>
    <mergeCell ref="D40:I40"/>
    <mergeCell ref="J40:L40"/>
    <mergeCell ref="M40:O40"/>
    <mergeCell ref="P40:V40"/>
    <mergeCell ref="D37:I37"/>
    <mergeCell ref="BB43:BD43"/>
    <mergeCell ref="D45:I45"/>
    <mergeCell ref="J45:L45"/>
    <mergeCell ref="M45:O45"/>
    <mergeCell ref="P45:V45"/>
    <mergeCell ref="AY45:BA45"/>
    <mergeCell ref="BB45:BD45"/>
    <mergeCell ref="BB46:BD46"/>
    <mergeCell ref="C43:C50"/>
    <mergeCell ref="D43:I43"/>
    <mergeCell ref="D47:I47"/>
    <mergeCell ref="J47:L47"/>
    <mergeCell ref="M47:O47"/>
    <mergeCell ref="P47:V47"/>
    <mergeCell ref="AY47:BA47"/>
    <mergeCell ref="BB47:BD47"/>
    <mergeCell ref="D46:I46"/>
    <mergeCell ref="J46:L46"/>
    <mergeCell ref="P44:V44"/>
    <mergeCell ref="AY44:BA44"/>
    <mergeCell ref="BB44:BD44"/>
    <mergeCell ref="M46:O46"/>
    <mergeCell ref="P46:V46"/>
    <mergeCell ref="AY46:BA46"/>
    <mergeCell ref="BK37:BN37"/>
    <mergeCell ref="C38:C42"/>
    <mergeCell ref="D38:I38"/>
    <mergeCell ref="J38:L38"/>
    <mergeCell ref="M38:O38"/>
    <mergeCell ref="P38:V38"/>
    <mergeCell ref="AY38:BA38"/>
    <mergeCell ref="BB38:BD38"/>
    <mergeCell ref="BE38:BG38"/>
    <mergeCell ref="BH38:BJ38"/>
    <mergeCell ref="D41:I41"/>
    <mergeCell ref="J41:L41"/>
    <mergeCell ref="M41:O41"/>
    <mergeCell ref="P41:V41"/>
    <mergeCell ref="AY41:BA41"/>
    <mergeCell ref="BB41:BD41"/>
    <mergeCell ref="BK38:BN38"/>
    <mergeCell ref="D39:I39"/>
    <mergeCell ref="J39:L39"/>
    <mergeCell ref="M39:O39"/>
    <mergeCell ref="P39:V39"/>
    <mergeCell ref="AY39:BA39"/>
    <mergeCell ref="BB39:BD39"/>
    <mergeCell ref="BE39:BG39"/>
    <mergeCell ref="CK45:CO45"/>
    <mergeCell ref="BE43:BG50"/>
    <mergeCell ref="BH43:BJ50"/>
    <mergeCell ref="BK43:BN43"/>
    <mergeCell ref="CK43:CO43"/>
    <mergeCell ref="BK40:BN40"/>
    <mergeCell ref="BE41:BG41"/>
    <mergeCell ref="BH41:BJ41"/>
    <mergeCell ref="BK41:BN41"/>
    <mergeCell ref="BH42:BJ42"/>
    <mergeCell ref="BK44:BN44"/>
    <mergeCell ref="CK44:CO44"/>
    <mergeCell ref="BK45:BN45"/>
    <mergeCell ref="BK42:BN42"/>
    <mergeCell ref="CE42:CJ45"/>
    <mergeCell ref="CK42:CO42"/>
    <mergeCell ref="BK48:BN48"/>
    <mergeCell ref="BK47:BN47"/>
    <mergeCell ref="BK46:BN46"/>
    <mergeCell ref="BB49:BD49"/>
    <mergeCell ref="BK49:BN49"/>
    <mergeCell ref="D48:I48"/>
    <mergeCell ref="J48:L48"/>
    <mergeCell ref="M48:O48"/>
    <mergeCell ref="P48:V48"/>
    <mergeCell ref="AY48:BA48"/>
    <mergeCell ref="BB48:BD48"/>
    <mergeCell ref="J50:L50"/>
    <mergeCell ref="M50:O50"/>
    <mergeCell ref="P50:V50"/>
    <mergeCell ref="AY50:BA50"/>
    <mergeCell ref="BB50:BD50"/>
    <mergeCell ref="BK53:BN53"/>
    <mergeCell ref="BK50:BN50"/>
    <mergeCell ref="D51:I51"/>
    <mergeCell ref="J51:L51"/>
    <mergeCell ref="M51:O51"/>
    <mergeCell ref="P51:V51"/>
    <mergeCell ref="AY51:BA51"/>
    <mergeCell ref="BB51:BD51"/>
    <mergeCell ref="BE51:BG57"/>
    <mergeCell ref="BH51:BJ57"/>
    <mergeCell ref="D50:I50"/>
    <mergeCell ref="BK51:BN51"/>
    <mergeCell ref="D52:I52"/>
    <mergeCell ref="J52:L52"/>
    <mergeCell ref="M52:O52"/>
    <mergeCell ref="P52:V52"/>
    <mergeCell ref="AY52:BA52"/>
    <mergeCell ref="BB52:BD52"/>
    <mergeCell ref="BK52:BN52"/>
    <mergeCell ref="BB55:BD55"/>
    <mergeCell ref="P57:V57"/>
    <mergeCell ref="AY57:BA57"/>
    <mergeCell ref="BB57:BD57"/>
    <mergeCell ref="BK54:BN54"/>
    <mergeCell ref="J53:L53"/>
    <mergeCell ref="M53:O53"/>
    <mergeCell ref="P53:V53"/>
    <mergeCell ref="AY53:BA53"/>
    <mergeCell ref="BB53:BD53"/>
    <mergeCell ref="D54:I54"/>
    <mergeCell ref="J54:L54"/>
    <mergeCell ref="M54:O54"/>
    <mergeCell ref="P54:V54"/>
    <mergeCell ref="AY54:BA54"/>
    <mergeCell ref="BB54:BD54"/>
    <mergeCell ref="C51:C57"/>
    <mergeCell ref="BK55:BN55"/>
    <mergeCell ref="D56:I56"/>
    <mergeCell ref="J56:L56"/>
    <mergeCell ref="M56:O56"/>
    <mergeCell ref="P56:V56"/>
    <mergeCell ref="AY56:BA56"/>
    <mergeCell ref="BK57:BN57"/>
    <mergeCell ref="C58:V58"/>
    <mergeCell ref="AY58:BA58"/>
    <mergeCell ref="BB58:BD58"/>
    <mergeCell ref="BE58:BG58"/>
    <mergeCell ref="BH58:BJ58"/>
    <mergeCell ref="BK58:BN58"/>
    <mergeCell ref="D57:I57"/>
    <mergeCell ref="J57:L57"/>
    <mergeCell ref="M57:O57"/>
    <mergeCell ref="BB56:BD56"/>
    <mergeCell ref="BK56:BN56"/>
    <mergeCell ref="D55:I55"/>
    <mergeCell ref="J55:L55"/>
    <mergeCell ref="M55:O55"/>
    <mergeCell ref="P55:V55"/>
    <mergeCell ref="AY55:BA55"/>
    <mergeCell ref="C59:V59"/>
    <mergeCell ref="AY59:BA59"/>
    <mergeCell ref="BB59:BD59"/>
    <mergeCell ref="BE59:BG59"/>
    <mergeCell ref="BH59:BJ59"/>
    <mergeCell ref="BK59:BN59"/>
    <mergeCell ref="AD63:AJ63"/>
    <mergeCell ref="AK63:AQ63"/>
    <mergeCell ref="AR63:AX63"/>
    <mergeCell ref="AY63:BA64"/>
    <mergeCell ref="BB63:BD64"/>
    <mergeCell ref="BE63:BJ64"/>
    <mergeCell ref="AY60:BN60"/>
    <mergeCell ref="B63:B64"/>
    <mergeCell ref="D63:I64"/>
    <mergeCell ref="J63:O64"/>
    <mergeCell ref="P63:V64"/>
    <mergeCell ref="W63:AC63"/>
    <mergeCell ref="BB65:BD65"/>
    <mergeCell ref="BE65:BJ72"/>
    <mergeCell ref="D68:I68"/>
    <mergeCell ref="J68:L68"/>
    <mergeCell ref="M68:O68"/>
    <mergeCell ref="P68:V68"/>
    <mergeCell ref="AY68:BA68"/>
    <mergeCell ref="BB68:BD68"/>
    <mergeCell ref="BB66:BD66"/>
    <mergeCell ref="P70:V70"/>
    <mergeCell ref="AY70:BA70"/>
    <mergeCell ref="BB70:BD70"/>
    <mergeCell ref="D71:I71"/>
    <mergeCell ref="J71:L71"/>
    <mergeCell ref="M71:O71"/>
    <mergeCell ref="P71:V71"/>
    <mergeCell ref="AY71:BA71"/>
    <mergeCell ref="BB71:BD71"/>
    <mergeCell ref="BK66:BN66"/>
    <mergeCell ref="BK67:BN67"/>
    <mergeCell ref="B65:B73"/>
    <mergeCell ref="C65:C72"/>
    <mergeCell ref="D65:I65"/>
    <mergeCell ref="BK63:BN64"/>
    <mergeCell ref="J65:L65"/>
    <mergeCell ref="M65:O65"/>
    <mergeCell ref="P65:V65"/>
    <mergeCell ref="AY65:BA65"/>
    <mergeCell ref="M69:O69"/>
    <mergeCell ref="P69:V69"/>
    <mergeCell ref="AY69:BA69"/>
    <mergeCell ref="BB69:BD69"/>
    <mergeCell ref="BK65:BN65"/>
    <mergeCell ref="D66:I66"/>
    <mergeCell ref="J66:L66"/>
    <mergeCell ref="M66:O66"/>
    <mergeCell ref="P66:V66"/>
    <mergeCell ref="AY66:BA66"/>
    <mergeCell ref="BK69:BN69"/>
    <mergeCell ref="D70:I70"/>
    <mergeCell ref="J70:L70"/>
    <mergeCell ref="M70:O70"/>
    <mergeCell ref="BK70:BN70"/>
    <mergeCell ref="D69:I69"/>
    <mergeCell ref="J69:L69"/>
    <mergeCell ref="BK68:BN68"/>
    <mergeCell ref="D67:I67"/>
    <mergeCell ref="J67:L67"/>
    <mergeCell ref="M67:O67"/>
    <mergeCell ref="P67:V67"/>
    <mergeCell ref="AY67:BA67"/>
    <mergeCell ref="BB67:BD67"/>
    <mergeCell ref="BK73:BN73"/>
    <mergeCell ref="AY74:BN74"/>
    <mergeCell ref="BK71:BN71"/>
    <mergeCell ref="D72:I72"/>
    <mergeCell ref="J72:L72"/>
    <mergeCell ref="M72:O72"/>
    <mergeCell ref="P72:V72"/>
    <mergeCell ref="AY72:BA72"/>
    <mergeCell ref="BB72:BD72"/>
    <mergeCell ref="BK72:BN72"/>
    <mergeCell ref="C73:V73"/>
    <mergeCell ref="AY73:BA73"/>
    <mergeCell ref="BB73:BD73"/>
    <mergeCell ref="BE73:BJ73"/>
  </mergeCells>
  <phoneticPr fontId="5"/>
  <conditionalFormatting sqref="C31:N31 C25:H26 AC25:AF26 CA25:CD26 I25:L29 Y25:AB29 AG25:AG29 C27:D27 T27 M27:M28 Q27:S28 BV27:BV28 T28:X28 C28:H29 M29:X29 AC29:AF29 BV29:BY29 CA29:CD29 C30:AG30 AG31">
    <cfRule type="expression" dxfId="57" priority="25">
      <formula>COUNTA($D$7)&gt;=1</formula>
    </cfRule>
  </conditionalFormatting>
  <conditionalFormatting sqref="C24:AG24">
    <cfRule type="expression" dxfId="56" priority="31">
      <formula>COUNTA($D$7)&gt;=1</formula>
    </cfRule>
  </conditionalFormatting>
  <conditionalFormatting sqref="C32:AG33">
    <cfRule type="expression" dxfId="55" priority="27">
      <formula>COUNTA($D$7)&gt;=1</formula>
    </cfRule>
  </conditionalFormatting>
  <conditionalFormatting sqref="D5:D7 E16:E17">
    <cfRule type="expression" dxfId="54" priority="40">
      <formula>IF($E$9:$F$9="〇",TRUE,FALSE)</formula>
    </cfRule>
  </conditionalFormatting>
  <conditionalFormatting sqref="D5:D7">
    <cfRule type="expression" dxfId="53" priority="39">
      <formula>IF($E$10:$F$11="〇",TRUE,FALSE)</formula>
    </cfRule>
  </conditionalFormatting>
  <conditionalFormatting sqref="D10">
    <cfRule type="expression" dxfId="52" priority="38">
      <formula>IF($E$9:$F$9="〇",TRUE,FALSE)</formula>
    </cfRule>
  </conditionalFormatting>
  <conditionalFormatting sqref="D12:E12 D13:D14">
    <cfRule type="expression" dxfId="51" priority="37">
      <formula>IF($E$10:$F$11="〇",TRUE,FALSE)</formula>
    </cfRule>
    <cfRule type="expression" dxfId="50" priority="36">
      <formula>IF($E$9:$F$9="〇",TRUE,FALSE)</formula>
    </cfRule>
  </conditionalFormatting>
  <conditionalFormatting sqref="M25:X26">
    <cfRule type="expression" dxfId="49" priority="6">
      <formula>COUNTA($D$7)&gt;=1</formula>
    </cfRule>
  </conditionalFormatting>
  <conditionalFormatting sqref="N31:P31">
    <cfRule type="beginsWith" dxfId="48" priority="14" operator="beginsWith" text="可">
      <formula>LEFT(N31,LEN("可"))="可"</formula>
    </cfRule>
    <cfRule type="containsText" dxfId="47" priority="15" operator="containsText" text="不可">
      <formula>NOT(ISERROR(SEARCH("不可",N31)))</formula>
    </cfRule>
  </conditionalFormatting>
  <conditionalFormatting sqref="Q31:AD31">
    <cfRule type="expression" dxfId="46" priority="24">
      <formula>COUNTA($D$7)&gt;=1</formula>
    </cfRule>
  </conditionalFormatting>
  <conditionalFormatting sqref="AC27:AC28">
    <cfRule type="expression" dxfId="45" priority="4">
      <formula>COUNTA($D$7)&gt;=1</formula>
    </cfRule>
  </conditionalFormatting>
  <conditionalFormatting sqref="AD31:AF31">
    <cfRule type="beginsWith" dxfId="44" priority="12" operator="beginsWith" text="可">
      <formula>LEFT(AD31,LEN("可"))="可"</formula>
    </cfRule>
    <cfRule type="containsText" dxfId="43" priority="13" operator="containsText" text="不可">
      <formula>NOT(ISERROR(SEARCH("不可",AD31)))</formula>
    </cfRule>
  </conditionalFormatting>
  <conditionalFormatting sqref="AE15">
    <cfRule type="expression" dxfId="42" priority="35">
      <formula>COUNTA($D$5,$D$6)&gt;=1</formula>
    </cfRule>
  </conditionalFormatting>
  <conditionalFormatting sqref="AE14:AN14">
    <cfRule type="expression" dxfId="41" priority="30">
      <formula>COUNTA($D$7)&gt;=1</formula>
    </cfRule>
  </conditionalFormatting>
  <conditionalFormatting sqref="AE16:AN16">
    <cfRule type="expression" dxfId="40" priority="34">
      <formula>COUNTA($D$6)&gt;=1</formula>
    </cfRule>
  </conditionalFormatting>
  <conditionalFormatting sqref="AI15:AN15">
    <cfRule type="expression" dxfId="39" priority="41">
      <formula>COUNTA($D$5,$D$6)&gt;=1</formula>
    </cfRule>
  </conditionalFormatting>
  <conditionalFormatting sqref="AI31:AT31">
    <cfRule type="expression" dxfId="38" priority="23">
      <formula>COUNTA($D$5:$D$6)&gt;=1</formula>
    </cfRule>
  </conditionalFormatting>
  <conditionalFormatting sqref="AI24:BM30">
    <cfRule type="expression" dxfId="37" priority="1">
      <formula>COUNTA($D$5:$D$6)&gt;=1</formula>
    </cfRule>
  </conditionalFormatting>
  <conditionalFormatting sqref="AI32:BM32">
    <cfRule type="expression" dxfId="36" priority="26">
      <formula>COUNTA($D$5:$D$6)&gt;=1</formula>
    </cfRule>
  </conditionalFormatting>
  <conditionalFormatting sqref="AT31:AV31">
    <cfRule type="containsText" dxfId="35" priority="11" operator="containsText" text="不可">
      <formula>NOT(ISERROR(SEARCH("不可",AT31)))</formula>
    </cfRule>
    <cfRule type="beginsWith" dxfId="34" priority="9" operator="beginsWith" text="可">
      <formula>LEFT(AT31,LEN("可"))="可"</formula>
    </cfRule>
  </conditionalFormatting>
  <conditionalFormatting sqref="AV14:BE14">
    <cfRule type="expression" dxfId="33" priority="16">
      <formula>COUNTA($D$7)&gt;=1</formula>
    </cfRule>
  </conditionalFormatting>
  <conditionalFormatting sqref="AV15:BE15">
    <cfRule type="expression" dxfId="32" priority="17">
      <formula>COUNTA($D$5,$D$6)&gt;=1</formula>
    </cfRule>
  </conditionalFormatting>
  <conditionalFormatting sqref="AV16:BE16">
    <cfRule type="expression" dxfId="31" priority="18">
      <formula>COUNTA($D$6)&gt;=1</formula>
    </cfRule>
  </conditionalFormatting>
  <conditionalFormatting sqref="AW31:BJ31">
    <cfRule type="expression" dxfId="30" priority="22">
      <formula>COUNTA($D$5:$D$6)&gt;=1</formula>
    </cfRule>
  </conditionalFormatting>
  <conditionalFormatting sqref="BJ31:BL31">
    <cfRule type="containsText" dxfId="29" priority="10" operator="containsText" text="不可">
      <formula>NOT(ISERROR(SEARCH("不可",BJ31)))</formula>
    </cfRule>
    <cfRule type="beginsWith" dxfId="28" priority="8" operator="beginsWith" text="可">
      <formula>LEFT(BJ31,LEN("可"))="可"</formula>
    </cfRule>
  </conditionalFormatting>
  <conditionalFormatting sqref="BM31">
    <cfRule type="expression" dxfId="27" priority="28">
      <formula>COUNTA($D$5:$D$6)&gt;=1</formula>
    </cfRule>
  </conditionalFormatting>
  <conditionalFormatting sqref="BM14:BS14">
    <cfRule type="expression" dxfId="26" priority="29">
      <formula>COUNTA($D$7)&gt;=1</formula>
    </cfRule>
  </conditionalFormatting>
  <conditionalFormatting sqref="BV25:BY26">
    <cfRule type="expression" dxfId="25" priority="7">
      <formula>COUNTA($D$7)&gt;=1</formula>
    </cfRule>
  </conditionalFormatting>
  <conditionalFormatting sqref="CA27:CA28">
    <cfRule type="expression" dxfId="24" priority="5">
      <formula>COUNTA($D$7)&gt;=1</formula>
    </cfRule>
  </conditionalFormatting>
  <conditionalFormatting sqref="CB9:CK9">
    <cfRule type="expression" dxfId="23" priority="19">
      <formula>COUNTA($D$7)&gt;=1</formula>
    </cfRule>
  </conditionalFormatting>
  <conditionalFormatting sqref="CB10:CK10">
    <cfRule type="expression" dxfId="22" priority="20">
      <formula>COUNTA($D$5,$D$6)&gt;=1</formula>
    </cfRule>
  </conditionalFormatting>
  <conditionalFormatting sqref="CB11:CK11">
    <cfRule type="expression" dxfId="21" priority="21">
      <formula>COUNTA($D$6)&gt;=1</formula>
    </cfRule>
  </conditionalFormatting>
  <conditionalFormatting sqref="CF25:CI29">
    <cfRule type="expression" dxfId="20" priority="3">
      <formula>COUNTA($D$5:$D$6)&gt;=1</formula>
    </cfRule>
  </conditionalFormatting>
  <conditionalFormatting sqref="CK25:CN29">
    <cfRule type="expression" dxfId="19" priority="2">
      <formula>COUNTA($D$5:$D$6)&gt;=1</formula>
    </cfRule>
  </conditionalFormatting>
  <conditionalFormatting sqref="CP42:CR43">
    <cfRule type="expression" dxfId="18" priority="33">
      <formula>COUNTA($AN$8)&gt;=1</formula>
    </cfRule>
  </conditionalFormatting>
  <conditionalFormatting sqref="CP44:CR45">
    <cfRule type="expression" dxfId="17" priority="32">
      <formula>COUNTA($AN$6:$AP$7)&gt;=1</formula>
    </cfRule>
  </conditionalFormatting>
  <dataValidations count="2">
    <dataValidation type="list" allowBlank="1" showInputMessage="1" showErrorMessage="1" sqref="E16:E17 D10" xr:uid="{63B60E32-F891-4201-A88E-BA6C223FDDB1}">
      <formula1>$X$1:$X$2</formula1>
    </dataValidation>
    <dataValidation type="list" allowBlank="1" showInputMessage="1" showErrorMessage="1" sqref="E12 D5:D7 D12:D14" xr:uid="{DA2E6811-F9DE-4A9E-855B-9770D75EBDB6}">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089C9-CDB3-45C5-860F-251B97D6446E}">
  <sheetPr>
    <pageSetUpPr fitToPage="1"/>
  </sheetPr>
  <dimension ref="A1:CY45"/>
  <sheetViews>
    <sheetView view="pageBreakPreview" topLeftCell="C1" zoomScale="115" zoomScaleNormal="115" zoomScaleSheetLayoutView="115" workbookViewId="0">
      <selection activeCell="V1" sqref="V1"/>
    </sheetView>
  </sheetViews>
  <sheetFormatPr defaultColWidth="8.90625" defaultRowHeight="12"/>
  <cols>
    <col min="1" max="2" width="1.7265625" style="393" hidden="1" customWidth="1"/>
    <col min="3" max="18" width="1.7265625" style="393" customWidth="1"/>
    <col min="19" max="72" width="2.26953125" style="393" customWidth="1"/>
    <col min="73" max="83" width="1.7265625" style="393" customWidth="1"/>
    <col min="84" max="107" width="1.90625" style="393" customWidth="1"/>
    <col min="108" max="16384" width="8.90625" style="393"/>
  </cols>
  <sheetData>
    <row r="1" spans="1:103" ht="54" customHeight="1">
      <c r="A1" s="510"/>
      <c r="C1" s="510" t="s">
        <v>771</v>
      </c>
    </row>
    <row r="2" spans="1:103" ht="13.9" customHeight="1">
      <c r="BE2" s="520"/>
      <c r="BF2" s="520"/>
      <c r="BG2" s="520"/>
      <c r="BH2" s="520"/>
      <c r="BI2" s="520"/>
      <c r="BJ2" s="520"/>
      <c r="BK2" s="520"/>
      <c r="BL2" s="510"/>
      <c r="BM2" s="510"/>
      <c r="BN2" s="510"/>
      <c r="BO2" s="2319" t="s">
        <v>752</v>
      </c>
      <c r="BP2" s="2319"/>
      <c r="BQ2" s="2319"/>
      <c r="BR2" s="2445"/>
      <c r="BS2" s="2445"/>
      <c r="BT2" s="2319" t="s">
        <v>751</v>
      </c>
      <c r="BU2" s="2319"/>
      <c r="BV2" s="2445"/>
      <c r="BW2" s="2445"/>
      <c r="BX2" s="2319" t="s">
        <v>750</v>
      </c>
      <c r="BY2" s="2319"/>
      <c r="BZ2" s="2445"/>
      <c r="CA2" s="2445"/>
      <c r="CB2" s="2319" t="s">
        <v>722</v>
      </c>
      <c r="CC2" s="2319"/>
    </row>
    <row r="3" spans="1:103" ht="13.9" customHeight="1">
      <c r="CJ3" s="391"/>
    </row>
    <row r="4" spans="1:103" ht="13.9" customHeight="1">
      <c r="T4" s="393" t="s">
        <v>274</v>
      </c>
    </row>
    <row r="5" spans="1:103" ht="13.9" customHeight="1">
      <c r="BY5" s="519" t="str">
        <f>IF(COUNTIF(BY1:CA3,"○")&gt;1,"いずれか１つを選択してください。","")</f>
        <v/>
      </c>
    </row>
    <row r="6" spans="1:103" ht="13.9" customHeight="1">
      <c r="E6" s="393" t="s">
        <v>749</v>
      </c>
      <c r="AX6" s="393" t="s">
        <v>748</v>
      </c>
      <c r="CH6" s="518"/>
      <c r="CJ6" s="391"/>
    </row>
    <row r="7" spans="1:103" ht="13.9" customHeight="1">
      <c r="G7" s="2433" t="s">
        <v>747</v>
      </c>
      <c r="H7" s="2433"/>
      <c r="I7" s="2433"/>
      <c r="J7" s="2433"/>
      <c r="K7" s="2433"/>
      <c r="L7" s="2433"/>
      <c r="M7" s="2433"/>
      <c r="N7" s="2433"/>
      <c r="O7" s="2442"/>
      <c r="P7" s="2443"/>
      <c r="Q7" s="2443"/>
      <c r="R7" s="2443"/>
      <c r="S7" s="2443"/>
      <c r="T7" s="2443"/>
      <c r="U7" s="2443"/>
      <c r="V7" s="2443"/>
      <c r="W7" s="2443"/>
      <c r="X7" s="2443"/>
      <c r="Y7" s="2443"/>
      <c r="Z7" s="2443"/>
      <c r="AA7" s="2443"/>
      <c r="AB7" s="2443"/>
      <c r="AC7" s="2443"/>
      <c r="AD7" s="2443"/>
      <c r="AE7" s="2443"/>
      <c r="AF7" s="2443"/>
      <c r="AG7" s="2443"/>
      <c r="AH7" s="2443"/>
      <c r="AI7" s="2443"/>
      <c r="AJ7" s="2444"/>
      <c r="AK7" s="517"/>
      <c r="AL7" s="517"/>
      <c r="AM7" s="517"/>
      <c r="AN7" s="517"/>
      <c r="AO7" s="517"/>
      <c r="AP7" s="517"/>
      <c r="AQ7" s="517"/>
      <c r="AR7" s="517"/>
      <c r="AS7" s="517"/>
      <c r="AZ7" s="2441"/>
      <c r="BA7" s="2441"/>
      <c r="BB7" s="2441"/>
      <c r="BC7" s="2433" t="s">
        <v>746</v>
      </c>
      <c r="BD7" s="2433"/>
      <c r="BE7" s="2433"/>
      <c r="BF7" s="2433"/>
      <c r="BG7" s="2433"/>
      <c r="BH7" s="2433"/>
      <c r="BI7" s="2433"/>
      <c r="BJ7" s="2433"/>
      <c r="BK7" s="2433"/>
      <c r="BL7" s="2433"/>
      <c r="BM7" s="2433"/>
      <c r="BN7" s="2433"/>
      <c r="CH7" s="518"/>
      <c r="CJ7" s="510"/>
    </row>
    <row r="8" spans="1:103" ht="13.9" customHeight="1">
      <c r="G8" s="2433" t="s">
        <v>745</v>
      </c>
      <c r="H8" s="2433"/>
      <c r="I8" s="2433"/>
      <c r="J8" s="2433"/>
      <c r="K8" s="2433"/>
      <c r="L8" s="2433"/>
      <c r="M8" s="2433"/>
      <c r="N8" s="2433"/>
      <c r="O8" s="2442"/>
      <c r="P8" s="2443"/>
      <c r="Q8" s="2443"/>
      <c r="R8" s="2443"/>
      <c r="S8" s="2443"/>
      <c r="T8" s="2443"/>
      <c r="U8" s="2443"/>
      <c r="V8" s="2443"/>
      <c r="W8" s="2443"/>
      <c r="X8" s="2443"/>
      <c r="Y8" s="2443"/>
      <c r="Z8" s="2443"/>
      <c r="AA8" s="2443"/>
      <c r="AB8" s="2443"/>
      <c r="AC8" s="2443"/>
      <c r="AD8" s="2443"/>
      <c r="AE8" s="2443"/>
      <c r="AF8" s="2443"/>
      <c r="AG8" s="2443"/>
      <c r="AH8" s="2443"/>
      <c r="AI8" s="2443"/>
      <c r="AJ8" s="2444"/>
      <c r="AK8" s="517"/>
      <c r="AL8" s="517"/>
      <c r="AM8" s="517"/>
      <c r="AN8" s="517"/>
      <c r="AO8" s="517"/>
      <c r="AP8" s="517"/>
      <c r="AQ8" s="517"/>
      <c r="AR8" s="517"/>
      <c r="AS8" s="517"/>
      <c r="AZ8" s="2441"/>
      <c r="BA8" s="2441"/>
      <c r="BB8" s="2441"/>
      <c r="BC8" s="2433" t="s">
        <v>744</v>
      </c>
      <c r="BD8" s="2433"/>
      <c r="BE8" s="2433"/>
      <c r="BF8" s="2433"/>
      <c r="BG8" s="2433"/>
      <c r="BH8" s="2433"/>
      <c r="BI8" s="2433"/>
      <c r="BJ8" s="2433"/>
      <c r="BK8" s="2433"/>
      <c r="BL8" s="2433"/>
      <c r="BM8" s="2433"/>
      <c r="BN8" s="2433"/>
      <c r="BO8" s="520"/>
      <c r="BP8" s="520"/>
      <c r="BQ8" s="520"/>
      <c r="BR8" s="510"/>
      <c r="BS8" s="510"/>
      <c r="BT8" s="510"/>
      <c r="BU8" s="510"/>
      <c r="BV8" s="510"/>
      <c r="BW8" s="510"/>
      <c r="BX8" s="510"/>
      <c r="BY8" s="510"/>
      <c r="BZ8" s="510"/>
      <c r="CA8" s="510"/>
      <c r="CB8" s="510"/>
      <c r="CC8" s="510"/>
      <c r="CH8" s="518"/>
      <c r="CJ8" s="510"/>
    </row>
    <row r="9" spans="1:103" ht="13.9" customHeight="1">
      <c r="G9" s="2433" t="s">
        <v>712</v>
      </c>
      <c r="H9" s="2433"/>
      <c r="I9" s="2433"/>
      <c r="J9" s="2433"/>
      <c r="K9" s="2433"/>
      <c r="L9" s="2433"/>
      <c r="M9" s="2433"/>
      <c r="N9" s="2433"/>
      <c r="O9" s="2434"/>
      <c r="P9" s="2434"/>
      <c r="Q9" s="2434"/>
      <c r="R9" s="2434"/>
      <c r="S9" s="2434"/>
      <c r="T9" s="2434"/>
      <c r="U9" s="2434"/>
      <c r="V9" s="2434"/>
      <c r="W9" s="2434"/>
      <c r="X9" s="2434"/>
      <c r="Y9" s="2434"/>
      <c r="Z9" s="2434"/>
      <c r="AA9" s="2434"/>
      <c r="AB9" s="2434"/>
      <c r="AC9" s="2435" t="s">
        <v>711</v>
      </c>
      <c r="AD9" s="2436"/>
      <c r="AE9" s="2436"/>
      <c r="AF9" s="2437"/>
      <c r="AG9" s="2438"/>
      <c r="AH9" s="2439"/>
      <c r="AI9" s="2439"/>
      <c r="AJ9" s="2440"/>
      <c r="AK9" s="517"/>
      <c r="AL9" s="517"/>
      <c r="AM9" s="517"/>
      <c r="AN9" s="517"/>
      <c r="AO9" s="517"/>
      <c r="AP9" s="517"/>
      <c r="AQ9" s="517"/>
      <c r="AR9" s="517"/>
      <c r="AS9" s="517"/>
      <c r="AZ9" s="2441"/>
      <c r="BA9" s="2441"/>
      <c r="BB9" s="2441"/>
      <c r="BC9" s="2433" t="s">
        <v>743</v>
      </c>
      <c r="BD9" s="2433"/>
      <c r="BE9" s="2433"/>
      <c r="BF9" s="2433"/>
      <c r="BG9" s="2433"/>
      <c r="BH9" s="2433"/>
      <c r="BI9" s="2433"/>
      <c r="BJ9" s="2433"/>
      <c r="BK9" s="2433"/>
      <c r="BL9" s="2433"/>
      <c r="BM9" s="2433"/>
      <c r="BN9" s="2433"/>
      <c r="BO9" s="520"/>
      <c r="BP9" s="520"/>
      <c r="BQ9" s="520"/>
      <c r="BR9" s="510"/>
      <c r="BS9" s="510"/>
      <c r="BT9" s="510"/>
      <c r="BU9" s="510"/>
      <c r="BV9" s="510"/>
      <c r="BW9" s="510"/>
      <c r="BX9" s="510"/>
      <c r="BY9" s="510"/>
      <c r="BZ9" s="510"/>
      <c r="CA9" s="510"/>
      <c r="CB9" s="510"/>
      <c r="CC9" s="510"/>
      <c r="CJ9" s="510"/>
      <c r="CK9" s="510"/>
      <c r="CL9" s="510"/>
      <c r="CM9" s="510"/>
      <c r="CN9" s="523"/>
      <c r="CO9" s="523"/>
      <c r="CP9" s="523"/>
      <c r="CQ9" s="510"/>
      <c r="CR9" s="510"/>
      <c r="CS9" s="510"/>
      <c r="CT9" s="510"/>
      <c r="CU9" s="510"/>
      <c r="CV9" s="510"/>
      <c r="CW9" s="522"/>
      <c r="CX9" s="522"/>
      <c r="CY9" s="522"/>
    </row>
    <row r="10" spans="1:103" ht="13.9" customHeight="1">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Y10" s="517"/>
      <c r="AZ10" s="521" t="s">
        <v>742</v>
      </c>
      <c r="BA10" s="517"/>
      <c r="BB10" s="517"/>
      <c r="BC10" s="517"/>
      <c r="BD10" s="517"/>
      <c r="BE10" s="517"/>
      <c r="BF10" s="517"/>
      <c r="BG10" s="517"/>
      <c r="BH10" s="517"/>
      <c r="BI10" s="517"/>
      <c r="BJ10" s="517"/>
      <c r="BO10" s="520"/>
      <c r="BP10" s="520"/>
      <c r="BQ10" s="520"/>
      <c r="BR10" s="510"/>
      <c r="BS10" s="510"/>
      <c r="BT10" s="510"/>
      <c r="BU10" s="510"/>
      <c r="BV10" s="510"/>
      <c r="BW10" s="510"/>
      <c r="BX10" s="510"/>
      <c r="BY10" s="510"/>
      <c r="BZ10" s="510"/>
      <c r="CA10" s="510"/>
      <c r="CB10" s="510"/>
      <c r="CC10" s="510"/>
      <c r="CG10" s="517"/>
    </row>
    <row r="11" spans="1:103" ht="13.9" customHeight="1" thickBot="1">
      <c r="G11" s="519"/>
      <c r="AT11" s="518"/>
      <c r="BU11" s="517"/>
      <c r="BV11" s="517"/>
      <c r="BW11" s="517"/>
      <c r="BX11" s="517"/>
      <c r="BY11" s="517"/>
      <c r="BZ11" s="517"/>
      <c r="CA11" s="517"/>
    </row>
    <row r="12" spans="1:103" ht="13.9" customHeight="1" thickBot="1">
      <c r="E12" s="393" t="s">
        <v>741</v>
      </c>
      <c r="S12" s="2452" t="s">
        <v>740</v>
      </c>
      <c r="T12" s="2453"/>
      <c r="U12" s="2453"/>
      <c r="V12" s="2453"/>
      <c r="W12" s="2453"/>
      <c r="X12" s="2453"/>
      <c r="Y12" s="2453"/>
      <c r="Z12" s="2453"/>
      <c r="AA12" s="2453"/>
      <c r="AB12" s="2453"/>
      <c r="AC12" s="2453"/>
      <c r="AD12" s="2453"/>
      <c r="AE12" s="2453"/>
      <c r="AF12" s="2453"/>
      <c r="AG12" s="2453"/>
      <c r="AH12" s="2453"/>
      <c r="AI12" s="2453"/>
      <c r="AJ12" s="2453"/>
      <c r="AK12" s="2453"/>
      <c r="AL12" s="2453"/>
      <c r="AM12" s="2453"/>
      <c r="AN12" s="2453"/>
      <c r="AO12" s="2453"/>
      <c r="AP12" s="2453"/>
      <c r="AQ12" s="2453"/>
      <c r="AR12" s="2453"/>
      <c r="AS12" s="2453"/>
      <c r="AT12" s="2453"/>
      <c r="AU12" s="2453"/>
      <c r="AV12" s="2453"/>
      <c r="AW12" s="2453"/>
      <c r="AX12" s="2453"/>
      <c r="AY12" s="2453"/>
      <c r="AZ12" s="2453"/>
      <c r="BA12" s="2453"/>
      <c r="BB12" s="2453"/>
      <c r="BC12" s="2453"/>
      <c r="BD12" s="2453"/>
      <c r="BE12" s="2453"/>
      <c r="BF12" s="2453"/>
      <c r="BG12" s="2453"/>
      <c r="BH12" s="2453"/>
      <c r="BI12" s="2453"/>
      <c r="BJ12" s="2453"/>
      <c r="BK12" s="2453"/>
      <c r="BL12" s="2453"/>
      <c r="BM12" s="2453"/>
      <c r="BN12" s="2453"/>
      <c r="BO12" s="2453"/>
      <c r="BP12" s="2453"/>
      <c r="BQ12" s="2453"/>
      <c r="BR12" s="2453"/>
      <c r="BS12" s="2453"/>
      <c r="BT12" s="2453"/>
      <c r="BU12" s="2453"/>
      <c r="BV12" s="2453"/>
      <c r="BW12" s="2453"/>
      <c r="BX12" s="2453"/>
      <c r="BY12" s="2454"/>
    </row>
    <row r="13" spans="1:103" ht="13.9" customHeight="1" thickBot="1">
      <c r="S13" s="2474" t="s">
        <v>707</v>
      </c>
      <c r="T13" s="2475"/>
      <c r="U13" s="2475"/>
      <c r="V13" s="2475"/>
      <c r="W13" s="2475"/>
      <c r="X13" s="2475"/>
      <c r="Y13" s="2475"/>
      <c r="Z13" s="2475"/>
      <c r="AA13" s="2476"/>
      <c r="AB13" s="2474" t="s">
        <v>706</v>
      </c>
      <c r="AC13" s="2475"/>
      <c r="AD13" s="2475"/>
      <c r="AE13" s="2475"/>
      <c r="AF13" s="2475"/>
      <c r="AG13" s="2475"/>
      <c r="AH13" s="2475"/>
      <c r="AI13" s="2475"/>
      <c r="AJ13" s="2476"/>
      <c r="AK13" s="2474" t="s">
        <v>705</v>
      </c>
      <c r="AL13" s="2475"/>
      <c r="AM13" s="2475"/>
      <c r="AN13" s="2475"/>
      <c r="AO13" s="2475"/>
      <c r="AP13" s="2475"/>
      <c r="AQ13" s="2475"/>
      <c r="AR13" s="2475"/>
      <c r="AS13" s="2476"/>
      <c r="AT13" s="2475" t="s">
        <v>704</v>
      </c>
      <c r="AU13" s="2475"/>
      <c r="AV13" s="2475"/>
      <c r="AW13" s="2475"/>
      <c r="AX13" s="2475"/>
      <c r="AY13" s="2475"/>
      <c r="AZ13" s="2475"/>
      <c r="BA13" s="2475"/>
      <c r="BB13" s="2475"/>
      <c r="BC13" s="2474" t="s">
        <v>703</v>
      </c>
      <c r="BD13" s="2475"/>
      <c r="BE13" s="2475"/>
      <c r="BF13" s="2475"/>
      <c r="BG13" s="2475"/>
      <c r="BH13" s="2475"/>
      <c r="BI13" s="2475"/>
      <c r="BJ13" s="2475"/>
      <c r="BK13" s="2476"/>
      <c r="BL13" s="2474" t="s">
        <v>702</v>
      </c>
      <c r="BM13" s="2475"/>
      <c r="BN13" s="2475"/>
      <c r="BO13" s="2475"/>
      <c r="BP13" s="2475"/>
      <c r="BQ13" s="2475"/>
      <c r="BR13" s="2475"/>
      <c r="BS13" s="2475"/>
      <c r="BT13" s="2476"/>
      <c r="BU13" s="2455" t="s">
        <v>723</v>
      </c>
      <c r="BV13" s="2456"/>
      <c r="BW13" s="2456"/>
      <c r="BX13" s="2456"/>
      <c r="BY13" s="2457"/>
    </row>
    <row r="14" spans="1:103" ht="21.75" customHeight="1">
      <c r="G14" s="2463"/>
      <c r="H14" s="2464"/>
      <c r="I14" s="2464"/>
      <c r="J14" s="2464"/>
      <c r="K14" s="2464"/>
      <c r="L14" s="2464"/>
      <c r="M14" s="2464" t="s">
        <v>739</v>
      </c>
      <c r="N14" s="2464"/>
      <c r="O14" s="2464"/>
      <c r="P14" s="2464"/>
      <c r="Q14" s="2464"/>
      <c r="R14" s="2466"/>
      <c r="S14" s="2468" t="s">
        <v>196</v>
      </c>
      <c r="T14" s="2468"/>
      <c r="U14" s="2468"/>
      <c r="V14" s="2468"/>
      <c r="W14" s="2468"/>
      <c r="X14" s="2469"/>
      <c r="Y14" s="2498" t="s">
        <v>738</v>
      </c>
      <c r="Z14" s="2499"/>
      <c r="AA14" s="2500"/>
      <c r="AB14" s="2470" t="s">
        <v>196</v>
      </c>
      <c r="AC14" s="2468"/>
      <c r="AD14" s="2468"/>
      <c r="AE14" s="2468"/>
      <c r="AF14" s="2468"/>
      <c r="AG14" s="2469"/>
      <c r="AH14" s="2471" t="s">
        <v>737</v>
      </c>
      <c r="AI14" s="2468"/>
      <c r="AJ14" s="2472"/>
      <c r="AK14" s="2470" t="s">
        <v>196</v>
      </c>
      <c r="AL14" s="2468"/>
      <c r="AM14" s="2468"/>
      <c r="AN14" s="2468"/>
      <c r="AO14" s="2468"/>
      <c r="AP14" s="2469"/>
      <c r="AQ14" s="2471" t="s">
        <v>737</v>
      </c>
      <c r="AR14" s="2468"/>
      <c r="AS14" s="2472"/>
      <c r="AT14" s="2470" t="s">
        <v>196</v>
      </c>
      <c r="AU14" s="2468"/>
      <c r="AV14" s="2468"/>
      <c r="AW14" s="2468"/>
      <c r="AX14" s="2468"/>
      <c r="AY14" s="2469"/>
      <c r="AZ14" s="2471" t="s">
        <v>737</v>
      </c>
      <c r="BA14" s="2468"/>
      <c r="BB14" s="2468"/>
      <c r="BC14" s="2470" t="s">
        <v>196</v>
      </c>
      <c r="BD14" s="2468"/>
      <c r="BE14" s="2468"/>
      <c r="BF14" s="2468"/>
      <c r="BG14" s="2468"/>
      <c r="BH14" s="2469"/>
      <c r="BI14" s="2471" t="s">
        <v>737</v>
      </c>
      <c r="BJ14" s="2468"/>
      <c r="BK14" s="2472"/>
      <c r="BL14" s="2470" t="s">
        <v>196</v>
      </c>
      <c r="BM14" s="2468"/>
      <c r="BN14" s="2468"/>
      <c r="BO14" s="2468"/>
      <c r="BP14" s="2468"/>
      <c r="BQ14" s="2469"/>
      <c r="BR14" s="2471" t="s">
        <v>737</v>
      </c>
      <c r="BS14" s="2468"/>
      <c r="BT14" s="2472"/>
      <c r="BU14" s="2458"/>
      <c r="BV14" s="2319"/>
      <c r="BW14" s="2319"/>
      <c r="BX14" s="2319"/>
      <c r="BY14" s="2459"/>
    </row>
    <row r="15" spans="1:103" ht="21.75" customHeight="1">
      <c r="G15" s="2465"/>
      <c r="H15" s="2433"/>
      <c r="I15" s="2433"/>
      <c r="J15" s="2433"/>
      <c r="K15" s="2433"/>
      <c r="L15" s="2433"/>
      <c r="M15" s="2433"/>
      <c r="N15" s="2433"/>
      <c r="O15" s="2433"/>
      <c r="P15" s="2433"/>
      <c r="Q15" s="2433"/>
      <c r="R15" s="2467"/>
      <c r="S15" s="2446"/>
      <c r="T15" s="2446"/>
      <c r="U15" s="2447"/>
      <c r="V15" s="2448" t="s">
        <v>736</v>
      </c>
      <c r="W15" s="2449"/>
      <c r="X15" s="2450"/>
      <c r="Y15" s="2501"/>
      <c r="Z15" s="2502"/>
      <c r="AA15" s="2503"/>
      <c r="AB15" s="2451"/>
      <c r="AC15" s="2446"/>
      <c r="AD15" s="2447"/>
      <c r="AE15" s="2448" t="s">
        <v>736</v>
      </c>
      <c r="AF15" s="2449"/>
      <c r="AG15" s="2450"/>
      <c r="AH15" s="2446"/>
      <c r="AI15" s="2446"/>
      <c r="AJ15" s="2473"/>
      <c r="AK15" s="2451"/>
      <c r="AL15" s="2446"/>
      <c r="AM15" s="2447"/>
      <c r="AN15" s="2448" t="s">
        <v>736</v>
      </c>
      <c r="AO15" s="2449"/>
      <c r="AP15" s="2450"/>
      <c r="AQ15" s="2446"/>
      <c r="AR15" s="2446"/>
      <c r="AS15" s="2473"/>
      <c r="AT15" s="2451"/>
      <c r="AU15" s="2446"/>
      <c r="AV15" s="2447"/>
      <c r="AW15" s="2448" t="s">
        <v>736</v>
      </c>
      <c r="AX15" s="2449"/>
      <c r="AY15" s="2450"/>
      <c r="AZ15" s="2446"/>
      <c r="BA15" s="2446"/>
      <c r="BB15" s="2446"/>
      <c r="BC15" s="2451"/>
      <c r="BD15" s="2446"/>
      <c r="BE15" s="2447"/>
      <c r="BF15" s="2448" t="s">
        <v>736</v>
      </c>
      <c r="BG15" s="2449"/>
      <c r="BH15" s="2450"/>
      <c r="BI15" s="2446"/>
      <c r="BJ15" s="2446"/>
      <c r="BK15" s="2473"/>
      <c r="BL15" s="2451"/>
      <c r="BM15" s="2446"/>
      <c r="BN15" s="2447"/>
      <c r="BO15" s="2448" t="s">
        <v>736</v>
      </c>
      <c r="BP15" s="2449"/>
      <c r="BQ15" s="2450"/>
      <c r="BR15" s="2446"/>
      <c r="BS15" s="2446"/>
      <c r="BT15" s="2473"/>
      <c r="BU15" s="2460"/>
      <c r="BV15" s="2461"/>
      <c r="BW15" s="2461"/>
      <c r="BX15" s="2461"/>
      <c r="BY15" s="2462"/>
    </row>
    <row r="16" spans="1:103" ht="13.9" customHeight="1">
      <c r="G16" s="2465" t="s">
        <v>735</v>
      </c>
      <c r="H16" s="2433"/>
      <c r="I16" s="2433"/>
      <c r="J16" s="2433"/>
      <c r="K16" s="2433"/>
      <c r="L16" s="2433"/>
      <c r="M16" s="2478">
        <v>30</v>
      </c>
      <c r="N16" s="2479"/>
      <c r="O16" s="2479"/>
      <c r="P16" s="2479"/>
      <c r="Q16" s="2461" t="s">
        <v>722</v>
      </c>
      <c r="R16" s="2462"/>
      <c r="S16" s="2480">
        <v>0</v>
      </c>
      <c r="T16" s="2480"/>
      <c r="U16" s="2480"/>
      <c r="V16" s="2481"/>
      <c r="W16" s="2482"/>
      <c r="X16" s="2483"/>
      <c r="Y16" s="2484">
        <v>0</v>
      </c>
      <c r="Z16" s="2485"/>
      <c r="AA16" s="2486"/>
      <c r="AB16" s="2487">
        <v>0</v>
      </c>
      <c r="AC16" s="2485"/>
      <c r="AD16" s="2485"/>
      <c r="AE16" s="2481"/>
      <c r="AF16" s="2482"/>
      <c r="AG16" s="2483"/>
      <c r="AH16" s="2484">
        <v>0</v>
      </c>
      <c r="AI16" s="2485"/>
      <c r="AJ16" s="2486"/>
      <c r="AK16" s="2487">
        <v>0</v>
      </c>
      <c r="AL16" s="2485"/>
      <c r="AM16" s="2485"/>
      <c r="AN16" s="2481"/>
      <c r="AO16" s="2482"/>
      <c r="AP16" s="2483"/>
      <c r="AQ16" s="2484">
        <v>0</v>
      </c>
      <c r="AR16" s="2485"/>
      <c r="AS16" s="2486"/>
      <c r="AT16" s="2487">
        <v>0</v>
      </c>
      <c r="AU16" s="2485"/>
      <c r="AV16" s="2485"/>
      <c r="AW16" s="2484">
        <v>0</v>
      </c>
      <c r="AX16" s="2485"/>
      <c r="AY16" s="2485"/>
      <c r="AZ16" s="2484">
        <v>0</v>
      </c>
      <c r="BA16" s="2485"/>
      <c r="BB16" s="2486"/>
      <c r="BC16" s="2487">
        <v>0</v>
      </c>
      <c r="BD16" s="2485"/>
      <c r="BE16" s="2485"/>
      <c r="BF16" s="2484">
        <v>0</v>
      </c>
      <c r="BG16" s="2485"/>
      <c r="BH16" s="2485"/>
      <c r="BI16" s="2484">
        <v>0</v>
      </c>
      <c r="BJ16" s="2485"/>
      <c r="BK16" s="2486"/>
      <c r="BL16" s="2487">
        <v>0</v>
      </c>
      <c r="BM16" s="2485"/>
      <c r="BN16" s="2485"/>
      <c r="BO16" s="2484">
        <v>0</v>
      </c>
      <c r="BP16" s="2485"/>
      <c r="BQ16" s="2485"/>
      <c r="BR16" s="2484">
        <v>0</v>
      </c>
      <c r="BS16" s="2485"/>
      <c r="BT16" s="2486"/>
      <c r="BU16" s="2488">
        <f t="shared" ref="BU16:BU27" si="0">S16+Y16+AH16+AB16+AK16+AQ16+AT16+AZ16+BC16+BI16+BL16+BR16</f>
        <v>0</v>
      </c>
      <c r="BV16" s="2488"/>
      <c r="BW16" s="2488"/>
      <c r="BX16" s="2436" t="s">
        <v>720</v>
      </c>
      <c r="BY16" s="2477"/>
    </row>
    <row r="17" spans="7:80" ht="13.9" customHeight="1">
      <c r="G17" s="2465" t="s">
        <v>734</v>
      </c>
      <c r="H17" s="2433"/>
      <c r="I17" s="2433"/>
      <c r="J17" s="2433"/>
      <c r="K17" s="2433"/>
      <c r="L17" s="2433"/>
      <c r="M17" s="2478">
        <v>31</v>
      </c>
      <c r="N17" s="2479"/>
      <c r="O17" s="2479"/>
      <c r="P17" s="2479"/>
      <c r="Q17" s="2461" t="s">
        <v>722</v>
      </c>
      <c r="R17" s="2462"/>
      <c r="S17" s="2480">
        <v>0</v>
      </c>
      <c r="T17" s="2480"/>
      <c r="U17" s="2480"/>
      <c r="V17" s="2481"/>
      <c r="W17" s="2482"/>
      <c r="X17" s="2483"/>
      <c r="Y17" s="2484">
        <v>0</v>
      </c>
      <c r="Z17" s="2485"/>
      <c r="AA17" s="2486"/>
      <c r="AB17" s="2487">
        <v>0</v>
      </c>
      <c r="AC17" s="2485"/>
      <c r="AD17" s="2485"/>
      <c r="AE17" s="2481"/>
      <c r="AF17" s="2482"/>
      <c r="AG17" s="2483"/>
      <c r="AH17" s="2484">
        <v>0</v>
      </c>
      <c r="AI17" s="2485"/>
      <c r="AJ17" s="2486"/>
      <c r="AK17" s="2487">
        <v>0</v>
      </c>
      <c r="AL17" s="2485"/>
      <c r="AM17" s="2485"/>
      <c r="AN17" s="2481"/>
      <c r="AO17" s="2482"/>
      <c r="AP17" s="2483"/>
      <c r="AQ17" s="2484">
        <v>0</v>
      </c>
      <c r="AR17" s="2485"/>
      <c r="AS17" s="2486"/>
      <c r="AT17" s="2487">
        <v>0</v>
      </c>
      <c r="AU17" s="2485"/>
      <c r="AV17" s="2485"/>
      <c r="AW17" s="2484">
        <v>0</v>
      </c>
      <c r="AX17" s="2485"/>
      <c r="AY17" s="2485"/>
      <c r="AZ17" s="2484">
        <v>0</v>
      </c>
      <c r="BA17" s="2485"/>
      <c r="BB17" s="2486"/>
      <c r="BC17" s="2487">
        <v>0</v>
      </c>
      <c r="BD17" s="2485"/>
      <c r="BE17" s="2485"/>
      <c r="BF17" s="2484">
        <v>0</v>
      </c>
      <c r="BG17" s="2485"/>
      <c r="BH17" s="2485"/>
      <c r="BI17" s="2484">
        <v>0</v>
      </c>
      <c r="BJ17" s="2485"/>
      <c r="BK17" s="2486"/>
      <c r="BL17" s="2487">
        <v>0</v>
      </c>
      <c r="BM17" s="2485"/>
      <c r="BN17" s="2485"/>
      <c r="BO17" s="2484">
        <v>0</v>
      </c>
      <c r="BP17" s="2485"/>
      <c r="BQ17" s="2485"/>
      <c r="BR17" s="2484">
        <v>0</v>
      </c>
      <c r="BS17" s="2485"/>
      <c r="BT17" s="2486"/>
      <c r="BU17" s="2488">
        <f t="shared" si="0"/>
        <v>0</v>
      </c>
      <c r="BV17" s="2488"/>
      <c r="BW17" s="2488"/>
      <c r="BX17" s="2436" t="s">
        <v>720</v>
      </c>
      <c r="BY17" s="2477"/>
    </row>
    <row r="18" spans="7:80" ht="13.9" customHeight="1">
      <c r="G18" s="2465" t="s">
        <v>733</v>
      </c>
      <c r="H18" s="2433"/>
      <c r="I18" s="2433"/>
      <c r="J18" s="2433"/>
      <c r="K18" s="2433"/>
      <c r="L18" s="2433"/>
      <c r="M18" s="2478">
        <v>30</v>
      </c>
      <c r="N18" s="2479"/>
      <c r="O18" s="2479"/>
      <c r="P18" s="2479"/>
      <c r="Q18" s="2461" t="s">
        <v>722</v>
      </c>
      <c r="R18" s="2462"/>
      <c r="S18" s="2480">
        <v>0</v>
      </c>
      <c r="T18" s="2480"/>
      <c r="U18" s="2480"/>
      <c r="V18" s="2481"/>
      <c r="W18" s="2482"/>
      <c r="X18" s="2483"/>
      <c r="Y18" s="2484">
        <v>0</v>
      </c>
      <c r="Z18" s="2485"/>
      <c r="AA18" s="2486"/>
      <c r="AB18" s="2487">
        <v>0</v>
      </c>
      <c r="AC18" s="2485"/>
      <c r="AD18" s="2485"/>
      <c r="AE18" s="2481"/>
      <c r="AF18" s="2482"/>
      <c r="AG18" s="2483"/>
      <c r="AH18" s="2484">
        <v>0</v>
      </c>
      <c r="AI18" s="2485"/>
      <c r="AJ18" s="2486"/>
      <c r="AK18" s="2487">
        <v>0</v>
      </c>
      <c r="AL18" s="2485"/>
      <c r="AM18" s="2485"/>
      <c r="AN18" s="2481"/>
      <c r="AO18" s="2482"/>
      <c r="AP18" s="2483"/>
      <c r="AQ18" s="2484">
        <v>0</v>
      </c>
      <c r="AR18" s="2485"/>
      <c r="AS18" s="2486"/>
      <c r="AT18" s="2487">
        <v>0</v>
      </c>
      <c r="AU18" s="2485"/>
      <c r="AV18" s="2485"/>
      <c r="AW18" s="2484">
        <v>0</v>
      </c>
      <c r="AX18" s="2485"/>
      <c r="AY18" s="2485"/>
      <c r="AZ18" s="2484">
        <v>0</v>
      </c>
      <c r="BA18" s="2485"/>
      <c r="BB18" s="2486"/>
      <c r="BC18" s="2487">
        <v>0</v>
      </c>
      <c r="BD18" s="2485"/>
      <c r="BE18" s="2485"/>
      <c r="BF18" s="2484">
        <v>0</v>
      </c>
      <c r="BG18" s="2485"/>
      <c r="BH18" s="2485"/>
      <c r="BI18" s="2484">
        <v>0</v>
      </c>
      <c r="BJ18" s="2485"/>
      <c r="BK18" s="2486"/>
      <c r="BL18" s="2487">
        <v>0</v>
      </c>
      <c r="BM18" s="2485"/>
      <c r="BN18" s="2485"/>
      <c r="BO18" s="2484">
        <v>0</v>
      </c>
      <c r="BP18" s="2485"/>
      <c r="BQ18" s="2485"/>
      <c r="BR18" s="2484">
        <v>0</v>
      </c>
      <c r="BS18" s="2485"/>
      <c r="BT18" s="2486"/>
      <c r="BU18" s="2488">
        <f t="shared" si="0"/>
        <v>0</v>
      </c>
      <c r="BV18" s="2488"/>
      <c r="BW18" s="2488"/>
      <c r="BX18" s="2436" t="s">
        <v>720</v>
      </c>
      <c r="BY18" s="2477"/>
    </row>
    <row r="19" spans="7:80" ht="13.9" customHeight="1">
      <c r="G19" s="2465" t="s">
        <v>732</v>
      </c>
      <c r="H19" s="2433"/>
      <c r="I19" s="2433"/>
      <c r="J19" s="2433"/>
      <c r="K19" s="2433"/>
      <c r="L19" s="2433"/>
      <c r="M19" s="2478">
        <v>31</v>
      </c>
      <c r="N19" s="2479"/>
      <c r="O19" s="2479"/>
      <c r="P19" s="2479"/>
      <c r="Q19" s="2461" t="s">
        <v>722</v>
      </c>
      <c r="R19" s="2462"/>
      <c r="S19" s="2480">
        <v>0</v>
      </c>
      <c r="T19" s="2480"/>
      <c r="U19" s="2480"/>
      <c r="V19" s="2481"/>
      <c r="W19" s="2482"/>
      <c r="X19" s="2483"/>
      <c r="Y19" s="2484">
        <v>0</v>
      </c>
      <c r="Z19" s="2485"/>
      <c r="AA19" s="2486"/>
      <c r="AB19" s="2487">
        <v>0</v>
      </c>
      <c r="AC19" s="2485"/>
      <c r="AD19" s="2485"/>
      <c r="AE19" s="2481"/>
      <c r="AF19" s="2482"/>
      <c r="AG19" s="2483"/>
      <c r="AH19" s="2484">
        <v>0</v>
      </c>
      <c r="AI19" s="2485"/>
      <c r="AJ19" s="2486"/>
      <c r="AK19" s="2487">
        <v>0</v>
      </c>
      <c r="AL19" s="2485"/>
      <c r="AM19" s="2485"/>
      <c r="AN19" s="2481"/>
      <c r="AO19" s="2482"/>
      <c r="AP19" s="2483"/>
      <c r="AQ19" s="2484">
        <v>0</v>
      </c>
      <c r="AR19" s="2485"/>
      <c r="AS19" s="2486"/>
      <c r="AT19" s="2487">
        <v>0</v>
      </c>
      <c r="AU19" s="2485"/>
      <c r="AV19" s="2485"/>
      <c r="AW19" s="2484">
        <v>0</v>
      </c>
      <c r="AX19" s="2485"/>
      <c r="AY19" s="2485"/>
      <c r="AZ19" s="2484">
        <v>0</v>
      </c>
      <c r="BA19" s="2485"/>
      <c r="BB19" s="2486"/>
      <c r="BC19" s="2487">
        <v>0</v>
      </c>
      <c r="BD19" s="2485"/>
      <c r="BE19" s="2485"/>
      <c r="BF19" s="2484">
        <v>0</v>
      </c>
      <c r="BG19" s="2485"/>
      <c r="BH19" s="2485"/>
      <c r="BI19" s="2484">
        <v>0</v>
      </c>
      <c r="BJ19" s="2485"/>
      <c r="BK19" s="2486"/>
      <c r="BL19" s="2487">
        <v>0</v>
      </c>
      <c r="BM19" s="2485"/>
      <c r="BN19" s="2485"/>
      <c r="BO19" s="2484">
        <v>0</v>
      </c>
      <c r="BP19" s="2485"/>
      <c r="BQ19" s="2485"/>
      <c r="BR19" s="2484">
        <v>0</v>
      </c>
      <c r="BS19" s="2485"/>
      <c r="BT19" s="2486"/>
      <c r="BU19" s="2488">
        <f t="shared" si="0"/>
        <v>0</v>
      </c>
      <c r="BV19" s="2488"/>
      <c r="BW19" s="2488"/>
      <c r="BX19" s="2436" t="s">
        <v>720</v>
      </c>
      <c r="BY19" s="2477"/>
    </row>
    <row r="20" spans="7:80" ht="13.9" customHeight="1">
      <c r="G20" s="2465" t="s">
        <v>731</v>
      </c>
      <c r="H20" s="2433"/>
      <c r="I20" s="2433"/>
      <c r="J20" s="2433"/>
      <c r="K20" s="2433"/>
      <c r="L20" s="2433"/>
      <c r="M20" s="2478">
        <v>30</v>
      </c>
      <c r="N20" s="2479"/>
      <c r="O20" s="2479"/>
      <c r="P20" s="2479"/>
      <c r="Q20" s="2461" t="s">
        <v>722</v>
      </c>
      <c r="R20" s="2462"/>
      <c r="S20" s="2480">
        <v>0</v>
      </c>
      <c r="T20" s="2480"/>
      <c r="U20" s="2480"/>
      <c r="V20" s="2481"/>
      <c r="W20" s="2482"/>
      <c r="X20" s="2483"/>
      <c r="Y20" s="2484">
        <v>0</v>
      </c>
      <c r="Z20" s="2485"/>
      <c r="AA20" s="2486"/>
      <c r="AB20" s="2487">
        <v>0</v>
      </c>
      <c r="AC20" s="2485"/>
      <c r="AD20" s="2485"/>
      <c r="AE20" s="2481"/>
      <c r="AF20" s="2482"/>
      <c r="AG20" s="2483"/>
      <c r="AH20" s="2484">
        <v>0</v>
      </c>
      <c r="AI20" s="2485"/>
      <c r="AJ20" s="2486"/>
      <c r="AK20" s="2487">
        <v>0</v>
      </c>
      <c r="AL20" s="2485"/>
      <c r="AM20" s="2485"/>
      <c r="AN20" s="2481"/>
      <c r="AO20" s="2482"/>
      <c r="AP20" s="2483"/>
      <c r="AQ20" s="2484">
        <v>0</v>
      </c>
      <c r="AR20" s="2485"/>
      <c r="AS20" s="2486"/>
      <c r="AT20" s="2487">
        <v>0</v>
      </c>
      <c r="AU20" s="2485"/>
      <c r="AV20" s="2485"/>
      <c r="AW20" s="2484">
        <v>0</v>
      </c>
      <c r="AX20" s="2485"/>
      <c r="AY20" s="2485"/>
      <c r="AZ20" s="2484">
        <v>0</v>
      </c>
      <c r="BA20" s="2485"/>
      <c r="BB20" s="2486"/>
      <c r="BC20" s="2487">
        <v>0</v>
      </c>
      <c r="BD20" s="2485"/>
      <c r="BE20" s="2485"/>
      <c r="BF20" s="2484">
        <v>0</v>
      </c>
      <c r="BG20" s="2485"/>
      <c r="BH20" s="2485"/>
      <c r="BI20" s="2484">
        <v>0</v>
      </c>
      <c r="BJ20" s="2485"/>
      <c r="BK20" s="2486"/>
      <c r="BL20" s="2487">
        <v>0</v>
      </c>
      <c r="BM20" s="2485"/>
      <c r="BN20" s="2485"/>
      <c r="BO20" s="2484">
        <v>0</v>
      </c>
      <c r="BP20" s="2485"/>
      <c r="BQ20" s="2485"/>
      <c r="BR20" s="2484">
        <v>0</v>
      </c>
      <c r="BS20" s="2485"/>
      <c r="BT20" s="2486"/>
      <c r="BU20" s="2488">
        <f t="shared" si="0"/>
        <v>0</v>
      </c>
      <c r="BV20" s="2488"/>
      <c r="BW20" s="2488"/>
      <c r="BX20" s="2436" t="s">
        <v>720</v>
      </c>
      <c r="BY20" s="2477"/>
    </row>
    <row r="21" spans="7:80" ht="13.9" customHeight="1">
      <c r="G21" s="2465" t="s">
        <v>730</v>
      </c>
      <c r="H21" s="2433"/>
      <c r="I21" s="2433"/>
      <c r="J21" s="2433"/>
      <c r="K21" s="2433"/>
      <c r="L21" s="2433"/>
      <c r="M21" s="2478">
        <v>30</v>
      </c>
      <c r="N21" s="2479"/>
      <c r="O21" s="2479"/>
      <c r="P21" s="2479"/>
      <c r="Q21" s="2461" t="s">
        <v>722</v>
      </c>
      <c r="R21" s="2462"/>
      <c r="S21" s="2480">
        <v>0</v>
      </c>
      <c r="T21" s="2480"/>
      <c r="U21" s="2480"/>
      <c r="V21" s="2481"/>
      <c r="W21" s="2482"/>
      <c r="X21" s="2483"/>
      <c r="Y21" s="2484">
        <v>0</v>
      </c>
      <c r="Z21" s="2485"/>
      <c r="AA21" s="2486"/>
      <c r="AB21" s="2487">
        <v>0</v>
      </c>
      <c r="AC21" s="2485"/>
      <c r="AD21" s="2485"/>
      <c r="AE21" s="2481"/>
      <c r="AF21" s="2482"/>
      <c r="AG21" s="2483"/>
      <c r="AH21" s="2484">
        <v>0</v>
      </c>
      <c r="AI21" s="2485"/>
      <c r="AJ21" s="2486"/>
      <c r="AK21" s="2487">
        <v>0</v>
      </c>
      <c r="AL21" s="2485"/>
      <c r="AM21" s="2485"/>
      <c r="AN21" s="2481"/>
      <c r="AO21" s="2482"/>
      <c r="AP21" s="2483"/>
      <c r="AQ21" s="2484">
        <v>0</v>
      </c>
      <c r="AR21" s="2485"/>
      <c r="AS21" s="2486"/>
      <c r="AT21" s="2487">
        <v>0</v>
      </c>
      <c r="AU21" s="2485"/>
      <c r="AV21" s="2485"/>
      <c r="AW21" s="2484">
        <v>0</v>
      </c>
      <c r="AX21" s="2485"/>
      <c r="AY21" s="2485"/>
      <c r="AZ21" s="2484">
        <v>0</v>
      </c>
      <c r="BA21" s="2485"/>
      <c r="BB21" s="2486"/>
      <c r="BC21" s="2487">
        <v>0</v>
      </c>
      <c r="BD21" s="2485"/>
      <c r="BE21" s="2485"/>
      <c r="BF21" s="2484">
        <v>0</v>
      </c>
      <c r="BG21" s="2485"/>
      <c r="BH21" s="2485"/>
      <c r="BI21" s="2484">
        <v>0</v>
      </c>
      <c r="BJ21" s="2485"/>
      <c r="BK21" s="2486"/>
      <c r="BL21" s="2487">
        <v>0</v>
      </c>
      <c r="BM21" s="2485"/>
      <c r="BN21" s="2485"/>
      <c r="BO21" s="2484">
        <v>0</v>
      </c>
      <c r="BP21" s="2485"/>
      <c r="BQ21" s="2485"/>
      <c r="BR21" s="2484">
        <v>0</v>
      </c>
      <c r="BS21" s="2485"/>
      <c r="BT21" s="2486"/>
      <c r="BU21" s="2488">
        <f t="shared" si="0"/>
        <v>0</v>
      </c>
      <c r="BV21" s="2488"/>
      <c r="BW21" s="2488"/>
      <c r="BX21" s="2436" t="s">
        <v>720</v>
      </c>
      <c r="BY21" s="2477"/>
    </row>
    <row r="22" spans="7:80" ht="13.9" customHeight="1">
      <c r="G22" s="2465" t="s">
        <v>729</v>
      </c>
      <c r="H22" s="2433"/>
      <c r="I22" s="2433"/>
      <c r="J22" s="2433"/>
      <c r="K22" s="2433"/>
      <c r="L22" s="2433"/>
      <c r="M22" s="2478">
        <v>31</v>
      </c>
      <c r="N22" s="2479"/>
      <c r="O22" s="2479"/>
      <c r="P22" s="2479"/>
      <c r="Q22" s="2461" t="s">
        <v>722</v>
      </c>
      <c r="R22" s="2462"/>
      <c r="S22" s="2480">
        <v>0</v>
      </c>
      <c r="T22" s="2480"/>
      <c r="U22" s="2480"/>
      <c r="V22" s="2481"/>
      <c r="W22" s="2482"/>
      <c r="X22" s="2483"/>
      <c r="Y22" s="2484">
        <v>0</v>
      </c>
      <c r="Z22" s="2485"/>
      <c r="AA22" s="2486"/>
      <c r="AB22" s="2487">
        <v>0</v>
      </c>
      <c r="AC22" s="2485"/>
      <c r="AD22" s="2485"/>
      <c r="AE22" s="2481"/>
      <c r="AF22" s="2482"/>
      <c r="AG22" s="2483"/>
      <c r="AH22" s="2484">
        <v>0</v>
      </c>
      <c r="AI22" s="2485"/>
      <c r="AJ22" s="2486"/>
      <c r="AK22" s="2487">
        <v>0</v>
      </c>
      <c r="AL22" s="2485"/>
      <c r="AM22" s="2485"/>
      <c r="AN22" s="2481"/>
      <c r="AO22" s="2482"/>
      <c r="AP22" s="2483"/>
      <c r="AQ22" s="2484">
        <v>0</v>
      </c>
      <c r="AR22" s="2485"/>
      <c r="AS22" s="2486"/>
      <c r="AT22" s="2487">
        <v>0</v>
      </c>
      <c r="AU22" s="2485"/>
      <c r="AV22" s="2485"/>
      <c r="AW22" s="2484">
        <v>0</v>
      </c>
      <c r="AX22" s="2485"/>
      <c r="AY22" s="2485"/>
      <c r="AZ22" s="2484">
        <v>0</v>
      </c>
      <c r="BA22" s="2485"/>
      <c r="BB22" s="2486"/>
      <c r="BC22" s="2487">
        <v>0</v>
      </c>
      <c r="BD22" s="2485"/>
      <c r="BE22" s="2485"/>
      <c r="BF22" s="2484">
        <v>0</v>
      </c>
      <c r="BG22" s="2485"/>
      <c r="BH22" s="2485"/>
      <c r="BI22" s="2484">
        <v>0</v>
      </c>
      <c r="BJ22" s="2485"/>
      <c r="BK22" s="2486"/>
      <c r="BL22" s="2487">
        <v>0</v>
      </c>
      <c r="BM22" s="2485"/>
      <c r="BN22" s="2485"/>
      <c r="BO22" s="2484">
        <v>0</v>
      </c>
      <c r="BP22" s="2485"/>
      <c r="BQ22" s="2485"/>
      <c r="BR22" s="2484">
        <v>0</v>
      </c>
      <c r="BS22" s="2485"/>
      <c r="BT22" s="2486"/>
      <c r="BU22" s="2488">
        <f t="shared" si="0"/>
        <v>0</v>
      </c>
      <c r="BV22" s="2488"/>
      <c r="BW22" s="2488"/>
      <c r="BX22" s="2436" t="s">
        <v>720</v>
      </c>
      <c r="BY22" s="2477"/>
    </row>
    <row r="23" spans="7:80" ht="13.9" customHeight="1">
      <c r="G23" s="2465" t="s">
        <v>728</v>
      </c>
      <c r="H23" s="2433"/>
      <c r="I23" s="2433"/>
      <c r="J23" s="2433"/>
      <c r="K23" s="2433"/>
      <c r="L23" s="2433"/>
      <c r="M23" s="2478">
        <v>30</v>
      </c>
      <c r="N23" s="2479"/>
      <c r="O23" s="2479"/>
      <c r="P23" s="2479"/>
      <c r="Q23" s="2461" t="s">
        <v>722</v>
      </c>
      <c r="R23" s="2462"/>
      <c r="S23" s="2480">
        <v>0</v>
      </c>
      <c r="T23" s="2480"/>
      <c r="U23" s="2480"/>
      <c r="V23" s="2481"/>
      <c r="W23" s="2482"/>
      <c r="X23" s="2483"/>
      <c r="Y23" s="2484">
        <v>0</v>
      </c>
      <c r="Z23" s="2485"/>
      <c r="AA23" s="2486"/>
      <c r="AB23" s="2487">
        <v>0</v>
      </c>
      <c r="AC23" s="2485"/>
      <c r="AD23" s="2485"/>
      <c r="AE23" s="2481"/>
      <c r="AF23" s="2482"/>
      <c r="AG23" s="2483"/>
      <c r="AH23" s="2484">
        <v>0</v>
      </c>
      <c r="AI23" s="2485"/>
      <c r="AJ23" s="2486"/>
      <c r="AK23" s="2487">
        <v>0</v>
      </c>
      <c r="AL23" s="2485"/>
      <c r="AM23" s="2485"/>
      <c r="AN23" s="2481"/>
      <c r="AO23" s="2482"/>
      <c r="AP23" s="2483"/>
      <c r="AQ23" s="2484">
        <v>0</v>
      </c>
      <c r="AR23" s="2485"/>
      <c r="AS23" s="2486"/>
      <c r="AT23" s="2487">
        <v>0</v>
      </c>
      <c r="AU23" s="2485"/>
      <c r="AV23" s="2485"/>
      <c r="AW23" s="2484">
        <v>0</v>
      </c>
      <c r="AX23" s="2485"/>
      <c r="AY23" s="2485"/>
      <c r="AZ23" s="2484">
        <v>0</v>
      </c>
      <c r="BA23" s="2485"/>
      <c r="BB23" s="2486"/>
      <c r="BC23" s="2487">
        <v>0</v>
      </c>
      <c r="BD23" s="2485"/>
      <c r="BE23" s="2485"/>
      <c r="BF23" s="2484">
        <v>0</v>
      </c>
      <c r="BG23" s="2485"/>
      <c r="BH23" s="2485"/>
      <c r="BI23" s="2484">
        <v>0</v>
      </c>
      <c r="BJ23" s="2485"/>
      <c r="BK23" s="2486"/>
      <c r="BL23" s="2487">
        <v>0</v>
      </c>
      <c r="BM23" s="2485"/>
      <c r="BN23" s="2485"/>
      <c r="BO23" s="2484">
        <v>0</v>
      </c>
      <c r="BP23" s="2485"/>
      <c r="BQ23" s="2485"/>
      <c r="BR23" s="2484">
        <v>0</v>
      </c>
      <c r="BS23" s="2485"/>
      <c r="BT23" s="2486"/>
      <c r="BU23" s="2488">
        <f t="shared" si="0"/>
        <v>0</v>
      </c>
      <c r="BV23" s="2488"/>
      <c r="BW23" s="2488"/>
      <c r="BX23" s="2436" t="s">
        <v>720</v>
      </c>
      <c r="BY23" s="2477"/>
    </row>
    <row r="24" spans="7:80" ht="13.9" customHeight="1">
      <c r="G24" s="2465" t="s">
        <v>727</v>
      </c>
      <c r="H24" s="2433"/>
      <c r="I24" s="2433"/>
      <c r="J24" s="2433"/>
      <c r="K24" s="2433"/>
      <c r="L24" s="2433"/>
      <c r="M24" s="2478">
        <v>31</v>
      </c>
      <c r="N24" s="2479"/>
      <c r="O24" s="2479"/>
      <c r="P24" s="2479"/>
      <c r="Q24" s="2461" t="s">
        <v>722</v>
      </c>
      <c r="R24" s="2462"/>
      <c r="S24" s="2480">
        <v>0</v>
      </c>
      <c r="T24" s="2480"/>
      <c r="U24" s="2480"/>
      <c r="V24" s="2481"/>
      <c r="W24" s="2482"/>
      <c r="X24" s="2483"/>
      <c r="Y24" s="2484">
        <v>0</v>
      </c>
      <c r="Z24" s="2485"/>
      <c r="AA24" s="2486"/>
      <c r="AB24" s="2487">
        <v>0</v>
      </c>
      <c r="AC24" s="2485"/>
      <c r="AD24" s="2485"/>
      <c r="AE24" s="2481"/>
      <c r="AF24" s="2482"/>
      <c r="AG24" s="2483"/>
      <c r="AH24" s="2484">
        <v>0</v>
      </c>
      <c r="AI24" s="2485"/>
      <c r="AJ24" s="2486"/>
      <c r="AK24" s="2487">
        <v>0</v>
      </c>
      <c r="AL24" s="2485"/>
      <c r="AM24" s="2485"/>
      <c r="AN24" s="2481"/>
      <c r="AO24" s="2482"/>
      <c r="AP24" s="2483"/>
      <c r="AQ24" s="2484">
        <v>0</v>
      </c>
      <c r="AR24" s="2485"/>
      <c r="AS24" s="2486"/>
      <c r="AT24" s="2487">
        <v>0</v>
      </c>
      <c r="AU24" s="2485"/>
      <c r="AV24" s="2485"/>
      <c r="AW24" s="2484">
        <v>0</v>
      </c>
      <c r="AX24" s="2485"/>
      <c r="AY24" s="2485"/>
      <c r="AZ24" s="2484">
        <v>0</v>
      </c>
      <c r="BA24" s="2485"/>
      <c r="BB24" s="2486"/>
      <c r="BC24" s="2487">
        <v>0</v>
      </c>
      <c r="BD24" s="2485"/>
      <c r="BE24" s="2485"/>
      <c r="BF24" s="2484">
        <v>0</v>
      </c>
      <c r="BG24" s="2485"/>
      <c r="BH24" s="2485"/>
      <c r="BI24" s="2484">
        <v>0</v>
      </c>
      <c r="BJ24" s="2485"/>
      <c r="BK24" s="2486"/>
      <c r="BL24" s="2487">
        <v>0</v>
      </c>
      <c r="BM24" s="2485"/>
      <c r="BN24" s="2485"/>
      <c r="BO24" s="2484">
        <v>0</v>
      </c>
      <c r="BP24" s="2485"/>
      <c r="BQ24" s="2485"/>
      <c r="BR24" s="2484">
        <v>0</v>
      </c>
      <c r="BS24" s="2485"/>
      <c r="BT24" s="2486"/>
      <c r="BU24" s="2488">
        <f t="shared" si="0"/>
        <v>0</v>
      </c>
      <c r="BV24" s="2488"/>
      <c r="BW24" s="2488"/>
      <c r="BX24" s="2436" t="s">
        <v>720</v>
      </c>
      <c r="BY24" s="2477"/>
      <c r="CB24" s="516"/>
    </row>
    <row r="25" spans="7:80" ht="13.9" customHeight="1">
      <c r="G25" s="2465" t="s">
        <v>726</v>
      </c>
      <c r="H25" s="2433"/>
      <c r="I25" s="2433"/>
      <c r="J25" s="2433"/>
      <c r="K25" s="2433"/>
      <c r="L25" s="2433"/>
      <c r="M25" s="2478">
        <v>30</v>
      </c>
      <c r="N25" s="2479"/>
      <c r="O25" s="2479"/>
      <c r="P25" s="2479"/>
      <c r="Q25" s="2461" t="s">
        <v>722</v>
      </c>
      <c r="R25" s="2462"/>
      <c r="S25" s="2480">
        <v>0</v>
      </c>
      <c r="T25" s="2480"/>
      <c r="U25" s="2480"/>
      <c r="V25" s="2481"/>
      <c r="W25" s="2482"/>
      <c r="X25" s="2483"/>
      <c r="Y25" s="2484">
        <v>0</v>
      </c>
      <c r="Z25" s="2485"/>
      <c r="AA25" s="2486"/>
      <c r="AB25" s="2487">
        <v>0</v>
      </c>
      <c r="AC25" s="2485"/>
      <c r="AD25" s="2485"/>
      <c r="AE25" s="2481"/>
      <c r="AF25" s="2482"/>
      <c r="AG25" s="2483"/>
      <c r="AH25" s="2484">
        <v>0</v>
      </c>
      <c r="AI25" s="2485"/>
      <c r="AJ25" s="2486"/>
      <c r="AK25" s="2487">
        <v>0</v>
      </c>
      <c r="AL25" s="2485"/>
      <c r="AM25" s="2485"/>
      <c r="AN25" s="2481"/>
      <c r="AO25" s="2482"/>
      <c r="AP25" s="2483"/>
      <c r="AQ25" s="2484">
        <v>0</v>
      </c>
      <c r="AR25" s="2485"/>
      <c r="AS25" s="2486"/>
      <c r="AT25" s="2487">
        <v>0</v>
      </c>
      <c r="AU25" s="2485"/>
      <c r="AV25" s="2485"/>
      <c r="AW25" s="2484">
        <v>0</v>
      </c>
      <c r="AX25" s="2485"/>
      <c r="AY25" s="2485"/>
      <c r="AZ25" s="2484">
        <v>0</v>
      </c>
      <c r="BA25" s="2485"/>
      <c r="BB25" s="2486"/>
      <c r="BC25" s="2487">
        <v>0</v>
      </c>
      <c r="BD25" s="2485"/>
      <c r="BE25" s="2485"/>
      <c r="BF25" s="2484">
        <v>0</v>
      </c>
      <c r="BG25" s="2485"/>
      <c r="BH25" s="2485"/>
      <c r="BI25" s="2484">
        <v>0</v>
      </c>
      <c r="BJ25" s="2485"/>
      <c r="BK25" s="2486"/>
      <c r="BL25" s="2487">
        <v>0</v>
      </c>
      <c r="BM25" s="2485"/>
      <c r="BN25" s="2485"/>
      <c r="BO25" s="2484">
        <v>0</v>
      </c>
      <c r="BP25" s="2485"/>
      <c r="BQ25" s="2485"/>
      <c r="BR25" s="2484">
        <v>0</v>
      </c>
      <c r="BS25" s="2485"/>
      <c r="BT25" s="2486"/>
      <c r="BU25" s="2488">
        <f t="shared" si="0"/>
        <v>0</v>
      </c>
      <c r="BV25" s="2488"/>
      <c r="BW25" s="2488"/>
      <c r="BX25" s="2436" t="s">
        <v>720</v>
      </c>
      <c r="BY25" s="2477"/>
    </row>
    <row r="26" spans="7:80" ht="13.9" customHeight="1">
      <c r="G26" s="2465" t="s">
        <v>725</v>
      </c>
      <c r="H26" s="2433"/>
      <c r="I26" s="2433"/>
      <c r="J26" s="2433"/>
      <c r="K26" s="2433"/>
      <c r="L26" s="2433"/>
      <c r="M26" s="2478">
        <v>27</v>
      </c>
      <c r="N26" s="2479"/>
      <c r="O26" s="2479"/>
      <c r="P26" s="2479"/>
      <c r="Q26" s="2461" t="s">
        <v>722</v>
      </c>
      <c r="R26" s="2462"/>
      <c r="S26" s="2480">
        <v>0</v>
      </c>
      <c r="T26" s="2480"/>
      <c r="U26" s="2480"/>
      <c r="V26" s="2481"/>
      <c r="W26" s="2482"/>
      <c r="X26" s="2483"/>
      <c r="Y26" s="2484">
        <v>0</v>
      </c>
      <c r="Z26" s="2485"/>
      <c r="AA26" s="2486"/>
      <c r="AB26" s="2487">
        <v>0</v>
      </c>
      <c r="AC26" s="2485"/>
      <c r="AD26" s="2485"/>
      <c r="AE26" s="2481"/>
      <c r="AF26" s="2482"/>
      <c r="AG26" s="2483"/>
      <c r="AH26" s="2484">
        <v>0</v>
      </c>
      <c r="AI26" s="2485"/>
      <c r="AJ26" s="2486"/>
      <c r="AK26" s="2487">
        <v>0</v>
      </c>
      <c r="AL26" s="2485"/>
      <c r="AM26" s="2485"/>
      <c r="AN26" s="2481"/>
      <c r="AO26" s="2482"/>
      <c r="AP26" s="2483"/>
      <c r="AQ26" s="2484">
        <v>0</v>
      </c>
      <c r="AR26" s="2485"/>
      <c r="AS26" s="2486"/>
      <c r="AT26" s="2487">
        <v>0</v>
      </c>
      <c r="AU26" s="2485"/>
      <c r="AV26" s="2485"/>
      <c r="AW26" s="2484">
        <v>0</v>
      </c>
      <c r="AX26" s="2485"/>
      <c r="AY26" s="2485"/>
      <c r="AZ26" s="2484">
        <v>0</v>
      </c>
      <c r="BA26" s="2485"/>
      <c r="BB26" s="2486"/>
      <c r="BC26" s="2487">
        <v>0</v>
      </c>
      <c r="BD26" s="2485"/>
      <c r="BE26" s="2485"/>
      <c r="BF26" s="2484">
        <v>0</v>
      </c>
      <c r="BG26" s="2485"/>
      <c r="BH26" s="2485"/>
      <c r="BI26" s="2484">
        <v>0</v>
      </c>
      <c r="BJ26" s="2485"/>
      <c r="BK26" s="2486"/>
      <c r="BL26" s="2487">
        <v>0</v>
      </c>
      <c r="BM26" s="2485"/>
      <c r="BN26" s="2485"/>
      <c r="BO26" s="2484">
        <v>0</v>
      </c>
      <c r="BP26" s="2485"/>
      <c r="BQ26" s="2485"/>
      <c r="BR26" s="2484">
        <v>0</v>
      </c>
      <c r="BS26" s="2485"/>
      <c r="BT26" s="2486"/>
      <c r="BU26" s="2488">
        <f t="shared" si="0"/>
        <v>0</v>
      </c>
      <c r="BV26" s="2488"/>
      <c r="BW26" s="2488"/>
      <c r="BX26" s="2436" t="s">
        <v>720</v>
      </c>
      <c r="BY26" s="2477"/>
    </row>
    <row r="27" spans="7:80" ht="13.9" customHeight="1">
      <c r="G27" s="2465" t="s">
        <v>724</v>
      </c>
      <c r="H27" s="2433"/>
      <c r="I27" s="2433"/>
      <c r="J27" s="2433"/>
      <c r="K27" s="2433"/>
      <c r="L27" s="2433"/>
      <c r="M27" s="2478">
        <v>31</v>
      </c>
      <c r="N27" s="2479"/>
      <c r="O27" s="2479"/>
      <c r="P27" s="2479"/>
      <c r="Q27" s="2461" t="s">
        <v>722</v>
      </c>
      <c r="R27" s="2462"/>
      <c r="S27" s="2480">
        <v>0</v>
      </c>
      <c r="T27" s="2480"/>
      <c r="U27" s="2480"/>
      <c r="V27" s="2481"/>
      <c r="W27" s="2482"/>
      <c r="X27" s="2483"/>
      <c r="Y27" s="2484">
        <v>0</v>
      </c>
      <c r="Z27" s="2485"/>
      <c r="AA27" s="2486"/>
      <c r="AB27" s="2487">
        <v>0</v>
      </c>
      <c r="AC27" s="2485"/>
      <c r="AD27" s="2485"/>
      <c r="AE27" s="2481"/>
      <c r="AF27" s="2482"/>
      <c r="AG27" s="2483"/>
      <c r="AH27" s="2484">
        <v>0</v>
      </c>
      <c r="AI27" s="2485"/>
      <c r="AJ27" s="2486"/>
      <c r="AK27" s="2487">
        <v>0</v>
      </c>
      <c r="AL27" s="2485"/>
      <c r="AM27" s="2485"/>
      <c r="AN27" s="2481"/>
      <c r="AO27" s="2482"/>
      <c r="AP27" s="2483"/>
      <c r="AQ27" s="2484">
        <v>0</v>
      </c>
      <c r="AR27" s="2485"/>
      <c r="AS27" s="2486"/>
      <c r="AT27" s="2487">
        <v>0</v>
      </c>
      <c r="AU27" s="2485"/>
      <c r="AV27" s="2485"/>
      <c r="AW27" s="2484">
        <v>0</v>
      </c>
      <c r="AX27" s="2485"/>
      <c r="AY27" s="2485"/>
      <c r="AZ27" s="2484">
        <v>0</v>
      </c>
      <c r="BA27" s="2485"/>
      <c r="BB27" s="2486"/>
      <c r="BC27" s="2487">
        <v>0</v>
      </c>
      <c r="BD27" s="2485"/>
      <c r="BE27" s="2485"/>
      <c r="BF27" s="2484">
        <v>0</v>
      </c>
      <c r="BG27" s="2485"/>
      <c r="BH27" s="2485"/>
      <c r="BI27" s="2484">
        <v>0</v>
      </c>
      <c r="BJ27" s="2485"/>
      <c r="BK27" s="2486"/>
      <c r="BL27" s="2487">
        <v>0</v>
      </c>
      <c r="BM27" s="2485"/>
      <c r="BN27" s="2485"/>
      <c r="BO27" s="2484">
        <v>0</v>
      </c>
      <c r="BP27" s="2485"/>
      <c r="BQ27" s="2485"/>
      <c r="BR27" s="2484">
        <v>0</v>
      </c>
      <c r="BS27" s="2485"/>
      <c r="BT27" s="2486"/>
      <c r="BU27" s="2488">
        <f t="shared" si="0"/>
        <v>0</v>
      </c>
      <c r="BV27" s="2488"/>
      <c r="BW27" s="2488"/>
      <c r="BX27" s="2436" t="s">
        <v>720</v>
      </c>
      <c r="BY27" s="2477"/>
    </row>
    <row r="28" spans="7:80" ht="13.9" customHeight="1">
      <c r="G28" s="2465" t="s">
        <v>723</v>
      </c>
      <c r="H28" s="2433"/>
      <c r="I28" s="2433"/>
      <c r="J28" s="2433"/>
      <c r="K28" s="2433"/>
      <c r="L28" s="2433"/>
      <c r="M28" s="2493">
        <f>SUM(M16:P27)</f>
        <v>362</v>
      </c>
      <c r="N28" s="2494"/>
      <c r="O28" s="2494"/>
      <c r="P28" s="2494"/>
      <c r="Q28" s="2461" t="s">
        <v>722</v>
      </c>
      <c r="R28" s="2462"/>
      <c r="S28" s="2490">
        <f>SUM(S16:U27)</f>
        <v>0</v>
      </c>
      <c r="T28" s="2490"/>
      <c r="U28" s="2490"/>
      <c r="V28" s="2495"/>
      <c r="W28" s="2496"/>
      <c r="X28" s="2497"/>
      <c r="Y28" s="2489">
        <f>SUM(Y16:AA27)</f>
        <v>0</v>
      </c>
      <c r="Z28" s="2490"/>
      <c r="AA28" s="2491"/>
      <c r="AB28" s="2492">
        <f>SUM(AB16:AD27)</f>
        <v>0</v>
      </c>
      <c r="AC28" s="2488"/>
      <c r="AD28" s="2488"/>
      <c r="AE28" s="2495"/>
      <c r="AF28" s="2496"/>
      <c r="AG28" s="2497"/>
      <c r="AH28" s="2489">
        <f>SUM(AH16:AJ27)</f>
        <v>0</v>
      </c>
      <c r="AI28" s="2490"/>
      <c r="AJ28" s="2491"/>
      <c r="AK28" s="2492">
        <f>SUM(AK16:AM27)</f>
        <v>0</v>
      </c>
      <c r="AL28" s="2488"/>
      <c r="AM28" s="2488"/>
      <c r="AN28" s="2495"/>
      <c r="AO28" s="2496"/>
      <c r="AP28" s="2497"/>
      <c r="AQ28" s="2489">
        <f>SUM(AQ16:AS27)</f>
        <v>0</v>
      </c>
      <c r="AR28" s="2490"/>
      <c r="AS28" s="2491"/>
      <c r="AT28" s="2488">
        <f>SUM(AT16:AV27)</f>
        <v>0</v>
      </c>
      <c r="AU28" s="2488"/>
      <c r="AV28" s="2488"/>
      <c r="AW28" s="2489">
        <f>SUM(AW16:AY27)</f>
        <v>0</v>
      </c>
      <c r="AX28" s="2490"/>
      <c r="AY28" s="2490"/>
      <c r="AZ28" s="2489">
        <f>SUM(AZ16:BB27)</f>
        <v>0</v>
      </c>
      <c r="BA28" s="2490"/>
      <c r="BB28" s="2490"/>
      <c r="BC28" s="2492">
        <f>SUM(BC16:BE27)</f>
        <v>0</v>
      </c>
      <c r="BD28" s="2488"/>
      <c r="BE28" s="2488"/>
      <c r="BF28" s="2489">
        <f>SUM(BF16:BH27)</f>
        <v>0</v>
      </c>
      <c r="BG28" s="2490"/>
      <c r="BH28" s="2490"/>
      <c r="BI28" s="2489">
        <f>SUM(BI16:BK27)</f>
        <v>0</v>
      </c>
      <c r="BJ28" s="2490"/>
      <c r="BK28" s="2491"/>
      <c r="BL28" s="2492">
        <f>SUM(BL16:BN27)</f>
        <v>0</v>
      </c>
      <c r="BM28" s="2488"/>
      <c r="BN28" s="2488"/>
      <c r="BO28" s="2489">
        <f>SUM(BO16:BQ27)</f>
        <v>0</v>
      </c>
      <c r="BP28" s="2490"/>
      <c r="BQ28" s="2490"/>
      <c r="BR28" s="2489">
        <f>SUM(BR16:BT27)</f>
        <v>0</v>
      </c>
      <c r="BS28" s="2490"/>
      <c r="BT28" s="2491"/>
      <c r="BU28" s="2488">
        <f>SUM(BU16:BW27)</f>
        <v>0</v>
      </c>
      <c r="BV28" s="2488"/>
      <c r="BW28" s="2488"/>
      <c r="BX28" s="2436" t="s">
        <v>720</v>
      </c>
      <c r="BY28" s="2477"/>
    </row>
    <row r="29" spans="7:80" ht="21.75" customHeight="1" thickBot="1">
      <c r="G29" s="2514" t="s">
        <v>721</v>
      </c>
      <c r="H29" s="2515"/>
      <c r="I29" s="2515"/>
      <c r="J29" s="2515"/>
      <c r="K29" s="2515"/>
      <c r="L29" s="2516"/>
      <c r="M29" s="2517"/>
      <c r="N29" s="2518"/>
      <c r="O29" s="2518"/>
      <c r="P29" s="2518"/>
      <c r="Q29" s="2518"/>
      <c r="R29" s="2519"/>
      <c r="S29" s="2507">
        <f>IFERROR(ROUNDUP(S28/$M$28,1),"0")</f>
        <v>0</v>
      </c>
      <c r="T29" s="2507"/>
      <c r="U29" s="2507"/>
      <c r="V29" s="2520"/>
      <c r="W29" s="2521"/>
      <c r="X29" s="2522"/>
      <c r="Y29" s="2506">
        <f>IFERROR(ROUNDUP(Y28/$M$28,1),"0")</f>
        <v>0</v>
      </c>
      <c r="Z29" s="2507"/>
      <c r="AA29" s="2508"/>
      <c r="AB29" s="2509">
        <f>IFERROR(ROUNDUP(AB28/$M$28,1),"0")</f>
        <v>0</v>
      </c>
      <c r="AC29" s="2507"/>
      <c r="AD29" s="2507"/>
      <c r="AE29" s="2520"/>
      <c r="AF29" s="2521"/>
      <c r="AG29" s="2522"/>
      <c r="AH29" s="2506">
        <f>IFERROR(ROUNDUP(AH28/$M$28,1),"0")</f>
        <v>0</v>
      </c>
      <c r="AI29" s="2507"/>
      <c r="AJ29" s="2508"/>
      <c r="AK29" s="2509">
        <f>IFERROR(ROUNDUP(AK28/$M$28,1),"0")</f>
        <v>0</v>
      </c>
      <c r="AL29" s="2507"/>
      <c r="AM29" s="2507"/>
      <c r="AN29" s="2520"/>
      <c r="AO29" s="2521"/>
      <c r="AP29" s="2522"/>
      <c r="AQ29" s="2506">
        <f>IFERROR(ROUNDUP(AQ28/$M$28,1),"0")</f>
        <v>0</v>
      </c>
      <c r="AR29" s="2507"/>
      <c r="AS29" s="2508"/>
      <c r="AT29" s="2507">
        <f>IFERROR(ROUNDUP(AT28/$M$28,1),"0")</f>
        <v>0</v>
      </c>
      <c r="AU29" s="2507"/>
      <c r="AV29" s="2507"/>
      <c r="AW29" s="2506">
        <f>IFERROR(ROUNDUP(AW28/$M$28,1),"0")</f>
        <v>0</v>
      </c>
      <c r="AX29" s="2507"/>
      <c r="AY29" s="2507"/>
      <c r="AZ29" s="2506">
        <f>IFERROR(ROUNDUP(AZ28/$M$28,1),"0")</f>
        <v>0</v>
      </c>
      <c r="BA29" s="2507"/>
      <c r="BB29" s="2507"/>
      <c r="BC29" s="2509">
        <f>IFERROR(ROUNDUP(BC28/$M$28,1),"0")</f>
        <v>0</v>
      </c>
      <c r="BD29" s="2507"/>
      <c r="BE29" s="2507"/>
      <c r="BF29" s="2506">
        <f>IFERROR(ROUNDUP(BF28/$M$28,1),"0")</f>
        <v>0</v>
      </c>
      <c r="BG29" s="2507"/>
      <c r="BH29" s="2507"/>
      <c r="BI29" s="2506">
        <f>IFERROR(ROUNDUP(BI28/$M$28,1),"0")</f>
        <v>0</v>
      </c>
      <c r="BJ29" s="2507"/>
      <c r="BK29" s="2508"/>
      <c r="BL29" s="2509">
        <f>IFERROR(ROUNDUP(BL28/$M$28,1),"0")</f>
        <v>0</v>
      </c>
      <c r="BM29" s="2507"/>
      <c r="BN29" s="2507"/>
      <c r="BO29" s="2506">
        <f>IFERROR(ROUNDUP(BO28/$M$28,1),"0")</f>
        <v>0</v>
      </c>
      <c r="BP29" s="2507"/>
      <c r="BQ29" s="2507"/>
      <c r="BR29" s="2506">
        <f>IFERROR(ROUNDUP(BR28/$M$28,1),"0")</f>
        <v>0</v>
      </c>
      <c r="BS29" s="2507"/>
      <c r="BT29" s="2508"/>
      <c r="BU29" s="2523">
        <f>S29+AB29+AK29+AT29+BC29+BL29</f>
        <v>0</v>
      </c>
      <c r="BV29" s="2523"/>
      <c r="BW29" s="2523"/>
      <c r="BX29" s="2524" t="s">
        <v>720</v>
      </c>
      <c r="BY29" s="2525"/>
    </row>
    <row r="30" spans="7:80" ht="13.9" customHeight="1" thickBot="1">
      <c r="G30" s="2510" t="s">
        <v>719</v>
      </c>
      <c r="H30" s="2511"/>
      <c r="I30" s="2511"/>
      <c r="J30" s="2511"/>
      <c r="K30" s="2511"/>
      <c r="L30" s="2511"/>
      <c r="M30" s="2511"/>
      <c r="N30" s="2511"/>
      <c r="O30" s="2511"/>
      <c r="P30" s="2511"/>
      <c r="Q30" s="2511"/>
      <c r="R30" s="2512"/>
      <c r="S30" s="2513">
        <f>S29+Y29</f>
        <v>0</v>
      </c>
      <c r="T30" s="2504"/>
      <c r="U30" s="2504"/>
      <c r="V30" s="2504"/>
      <c r="W30" s="2504"/>
      <c r="X30" s="2504"/>
      <c r="Y30" s="2504"/>
      <c r="Z30" s="2504"/>
      <c r="AA30" s="2504"/>
      <c r="AB30" s="2504">
        <f>AB29+AH29</f>
        <v>0</v>
      </c>
      <c r="AC30" s="2504"/>
      <c r="AD30" s="2504"/>
      <c r="AE30" s="2504"/>
      <c r="AF30" s="2504"/>
      <c r="AG30" s="2504"/>
      <c r="AH30" s="2504"/>
      <c r="AI30" s="2504"/>
      <c r="AJ30" s="2504"/>
      <c r="AK30" s="2504">
        <f>AK29+AQ29</f>
        <v>0</v>
      </c>
      <c r="AL30" s="2504"/>
      <c r="AM30" s="2504"/>
      <c r="AN30" s="2504"/>
      <c r="AO30" s="2504"/>
      <c r="AP30" s="2504"/>
      <c r="AQ30" s="2504"/>
      <c r="AR30" s="2504"/>
      <c r="AS30" s="2504"/>
      <c r="AT30" s="2504">
        <f>AT29+AZ29</f>
        <v>0</v>
      </c>
      <c r="AU30" s="2504"/>
      <c r="AV30" s="2504"/>
      <c r="AW30" s="2504"/>
      <c r="AX30" s="2504"/>
      <c r="AY30" s="2504"/>
      <c r="AZ30" s="2504"/>
      <c r="BA30" s="2504"/>
      <c r="BB30" s="2504"/>
      <c r="BC30" s="2504">
        <f>BC29+BI29</f>
        <v>0</v>
      </c>
      <c r="BD30" s="2504"/>
      <c r="BE30" s="2504"/>
      <c r="BF30" s="2504"/>
      <c r="BG30" s="2504"/>
      <c r="BH30" s="2504"/>
      <c r="BI30" s="2504"/>
      <c r="BJ30" s="2504"/>
      <c r="BK30" s="2504"/>
      <c r="BL30" s="2504">
        <f>BL29+BR29</f>
        <v>0</v>
      </c>
      <c r="BM30" s="2504"/>
      <c r="BN30" s="2504"/>
      <c r="BO30" s="2504"/>
      <c r="BP30" s="2504"/>
      <c r="BQ30" s="2504"/>
      <c r="BR30" s="2504"/>
      <c r="BS30" s="2504"/>
      <c r="BT30" s="2505"/>
      <c r="BU30" s="514"/>
      <c r="BV30" s="514"/>
      <c r="BW30" s="514"/>
      <c r="BX30" s="392"/>
      <c r="BY30" s="392"/>
    </row>
    <row r="31" spans="7:80" ht="13.9" customHeight="1">
      <c r="G31" s="515"/>
      <c r="H31" s="515"/>
      <c r="I31" s="515"/>
      <c r="J31" s="515"/>
      <c r="K31" s="515"/>
      <c r="L31" s="515"/>
      <c r="M31" s="392"/>
      <c r="N31" s="392"/>
      <c r="O31" s="392"/>
      <c r="P31" s="392"/>
      <c r="Q31" s="392"/>
      <c r="R31" s="392"/>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c r="AT31" s="514"/>
      <c r="AU31" s="514"/>
      <c r="AV31" s="514"/>
      <c r="AW31" s="514"/>
      <c r="AX31" s="514"/>
      <c r="AY31" s="514"/>
      <c r="AZ31" s="514"/>
      <c r="BA31" s="514"/>
      <c r="BB31" s="514"/>
      <c r="BC31" s="514"/>
      <c r="BD31" s="514"/>
      <c r="BE31" s="514"/>
      <c r="BF31" s="514"/>
      <c r="BG31" s="514"/>
      <c r="BH31" s="514"/>
      <c r="BI31" s="514"/>
      <c r="BJ31" s="514"/>
      <c r="BK31" s="514"/>
      <c r="BL31" s="514"/>
      <c r="BM31" s="514"/>
      <c r="BN31" s="514"/>
      <c r="BO31" s="514"/>
      <c r="BP31" s="514"/>
      <c r="BQ31" s="514"/>
      <c r="BR31" s="514"/>
      <c r="BS31" s="514"/>
      <c r="BT31" s="514"/>
      <c r="BU31" s="514"/>
      <c r="BV31" s="514"/>
      <c r="BW31" s="514"/>
      <c r="BX31" s="392"/>
      <c r="BY31" s="392"/>
    </row>
    <row r="32" spans="7:80" ht="13.9" customHeight="1">
      <c r="G32" s="512" t="s">
        <v>718</v>
      </c>
      <c r="H32" s="511"/>
      <c r="I32" s="511"/>
      <c r="J32" s="511"/>
      <c r="K32" s="511"/>
      <c r="L32" s="511"/>
      <c r="M32" s="511"/>
      <c r="N32" s="511"/>
      <c r="O32" s="511"/>
      <c r="P32" s="511"/>
      <c r="Q32" s="511"/>
      <c r="R32" s="511"/>
      <c r="S32" s="511"/>
      <c r="T32" s="511"/>
      <c r="U32" s="511"/>
      <c r="V32" s="511"/>
      <c r="W32" s="511"/>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510"/>
      <c r="AY32" s="510"/>
      <c r="AZ32" s="510"/>
      <c r="BA32" s="510"/>
      <c r="BB32" s="510"/>
      <c r="BC32" s="510"/>
      <c r="BD32" s="510"/>
      <c r="BE32" s="510"/>
      <c r="BF32" s="510"/>
      <c r="BG32" s="510"/>
      <c r="BH32" s="510"/>
      <c r="BI32" s="510"/>
      <c r="BJ32" s="510"/>
      <c r="BK32" s="510"/>
      <c r="BL32" s="510"/>
      <c r="BM32" s="510"/>
      <c r="BN32" s="510"/>
      <c r="BO32" s="510"/>
      <c r="BP32" s="510"/>
      <c r="BQ32" s="510"/>
      <c r="BR32" s="510"/>
      <c r="BS32" s="510"/>
      <c r="BT32" s="510"/>
      <c r="BU32" s="510"/>
      <c r="BV32" s="510"/>
      <c r="BW32" s="510"/>
      <c r="BX32" s="510"/>
      <c r="BY32" s="513" t="str">
        <f>IFERROR(IF(BU29&gt;#REF!,"「１　事業者名等」の定員数を超過しています。",""),"")</f>
        <v/>
      </c>
    </row>
    <row r="33" spans="7:77" ht="13.9" customHeight="1">
      <c r="G33" s="512" t="s">
        <v>717</v>
      </c>
      <c r="H33" s="511"/>
      <c r="I33" s="511"/>
      <c r="J33" s="511"/>
      <c r="K33" s="511"/>
      <c r="L33" s="511"/>
      <c r="M33" s="511"/>
      <c r="N33" s="511"/>
      <c r="O33" s="511"/>
      <c r="P33" s="511"/>
      <c r="Q33" s="511"/>
      <c r="R33" s="511"/>
      <c r="S33" s="511"/>
      <c r="T33" s="511"/>
      <c r="U33" s="511"/>
      <c r="V33" s="511"/>
      <c r="W33" s="511"/>
      <c r="X33" s="510"/>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510"/>
      <c r="AV33" s="510"/>
      <c r="AW33" s="510"/>
      <c r="AX33" s="510"/>
      <c r="AY33" s="510"/>
      <c r="AZ33" s="510"/>
      <c r="BA33" s="510"/>
      <c r="BB33" s="510"/>
      <c r="BC33" s="510"/>
      <c r="BD33" s="510"/>
      <c r="BE33" s="510"/>
      <c r="BF33" s="510"/>
      <c r="BG33" s="510"/>
      <c r="BH33" s="510"/>
      <c r="BI33" s="510"/>
      <c r="BJ33" s="510"/>
      <c r="BK33" s="510"/>
      <c r="BL33" s="510"/>
      <c r="BM33" s="510"/>
      <c r="BN33" s="510"/>
      <c r="BO33" s="510"/>
      <c r="BP33" s="510"/>
      <c r="BQ33" s="510"/>
      <c r="BR33" s="510"/>
      <c r="BS33" s="510"/>
      <c r="BT33" s="510"/>
      <c r="BU33" s="510"/>
      <c r="BV33" s="510"/>
      <c r="BW33" s="510"/>
      <c r="BX33" s="510"/>
      <c r="BY33" s="510"/>
    </row>
    <row r="34" spans="7:77" ht="13.9" customHeight="1">
      <c r="G34" s="512" t="s">
        <v>716</v>
      </c>
      <c r="H34" s="511"/>
      <c r="I34" s="511"/>
      <c r="J34" s="511"/>
      <c r="K34" s="511"/>
      <c r="L34" s="511"/>
      <c r="M34" s="511"/>
      <c r="N34" s="511"/>
      <c r="O34" s="511"/>
      <c r="P34" s="511"/>
      <c r="Q34" s="511"/>
      <c r="R34" s="511"/>
      <c r="S34" s="511"/>
      <c r="T34" s="511"/>
      <c r="U34" s="511"/>
      <c r="V34" s="511"/>
      <c r="W34" s="511"/>
      <c r="X34" s="510"/>
      <c r="Y34" s="510"/>
      <c r="Z34" s="510"/>
      <c r="AA34" s="510"/>
      <c r="AB34" s="510"/>
      <c r="AC34" s="510"/>
      <c r="AD34" s="510"/>
      <c r="AE34" s="510"/>
      <c r="AF34" s="510"/>
      <c r="AG34" s="510"/>
      <c r="AH34" s="510"/>
      <c r="AI34" s="510"/>
      <c r="AJ34" s="510"/>
      <c r="AK34" s="510"/>
      <c r="AL34" s="510"/>
      <c r="AM34" s="510"/>
      <c r="AN34" s="510"/>
      <c r="AO34" s="510"/>
      <c r="AP34" s="510"/>
      <c r="AQ34" s="510"/>
      <c r="AR34" s="510"/>
      <c r="AS34" s="510"/>
      <c r="AT34" s="510"/>
      <c r="AU34" s="510"/>
      <c r="AV34" s="510"/>
      <c r="AW34" s="510"/>
      <c r="AX34" s="510"/>
      <c r="AY34" s="510"/>
      <c r="AZ34" s="510"/>
      <c r="BA34" s="510"/>
      <c r="BB34" s="510"/>
      <c r="BC34" s="510"/>
      <c r="BD34" s="510"/>
      <c r="BE34" s="510"/>
      <c r="BF34" s="510"/>
      <c r="BG34" s="510"/>
      <c r="BH34" s="510"/>
      <c r="BI34" s="510"/>
      <c r="BJ34" s="510"/>
      <c r="BK34" s="510"/>
      <c r="BL34" s="510"/>
      <c r="BM34" s="510"/>
      <c r="BN34" s="510"/>
      <c r="BO34" s="510"/>
      <c r="BP34" s="510"/>
      <c r="BQ34" s="510"/>
      <c r="BR34" s="510"/>
      <c r="BS34" s="510"/>
      <c r="BT34" s="510"/>
      <c r="BU34" s="510"/>
      <c r="BV34" s="510"/>
      <c r="BW34" s="510"/>
      <c r="BX34" s="510"/>
      <c r="BY34" s="510"/>
    </row>
    <row r="35" spans="7:77" ht="13.9" customHeight="1">
      <c r="G35" s="512" t="s">
        <v>715</v>
      </c>
      <c r="H35" s="511"/>
      <c r="I35" s="511"/>
      <c r="J35" s="511"/>
      <c r="K35" s="511"/>
      <c r="L35" s="511"/>
      <c r="M35" s="511"/>
      <c r="N35" s="511"/>
      <c r="O35" s="511"/>
      <c r="P35" s="511"/>
      <c r="Q35" s="511"/>
      <c r="R35" s="511"/>
      <c r="S35" s="511"/>
      <c r="T35" s="511"/>
      <c r="U35" s="511"/>
      <c r="V35" s="511"/>
      <c r="W35" s="511"/>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0"/>
      <c r="AY35" s="510"/>
      <c r="AZ35" s="510"/>
      <c r="BA35" s="510"/>
      <c r="BB35" s="510"/>
      <c r="BC35" s="510"/>
      <c r="BD35" s="510"/>
      <c r="BE35" s="510"/>
      <c r="BF35" s="510"/>
      <c r="BG35" s="510"/>
      <c r="BH35" s="510"/>
      <c r="BI35" s="510"/>
      <c r="BJ35" s="510"/>
      <c r="BK35" s="510"/>
      <c r="BL35" s="510"/>
      <c r="BM35" s="510"/>
      <c r="BN35" s="510"/>
      <c r="BO35" s="510"/>
      <c r="BP35" s="510"/>
      <c r="BQ35" s="510"/>
      <c r="BR35" s="510"/>
      <c r="BS35" s="510"/>
      <c r="BT35" s="510"/>
      <c r="BU35" s="510"/>
      <c r="BV35" s="510"/>
      <c r="BW35" s="510"/>
      <c r="BX35" s="510"/>
      <c r="BY35" s="510"/>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L29:BN29"/>
    <mergeCell ref="AE29:AG29"/>
    <mergeCell ref="AH29:AJ29"/>
    <mergeCell ref="AK29:AM29"/>
    <mergeCell ref="AN29:AP29"/>
    <mergeCell ref="AQ29:AS29"/>
    <mergeCell ref="AT29:AV29"/>
    <mergeCell ref="BU29:BW29"/>
    <mergeCell ref="BX29:BY29"/>
    <mergeCell ref="G30:R30"/>
    <mergeCell ref="S30:AA30"/>
    <mergeCell ref="AB30:AJ30"/>
    <mergeCell ref="AK30:AS30"/>
    <mergeCell ref="AT30:BB30"/>
    <mergeCell ref="BC30:BK30"/>
    <mergeCell ref="AW29:AY29"/>
    <mergeCell ref="AZ29:BB29"/>
    <mergeCell ref="BI28:BK28"/>
    <mergeCell ref="G29:L29"/>
    <mergeCell ref="M29:R29"/>
    <mergeCell ref="S29:U29"/>
    <mergeCell ref="V29:X29"/>
    <mergeCell ref="BL28:BN28"/>
    <mergeCell ref="BO28:BQ28"/>
    <mergeCell ref="Y14:AA15"/>
    <mergeCell ref="BL30:BT30"/>
    <mergeCell ref="BO29:BQ29"/>
    <mergeCell ref="BR29:BT29"/>
    <mergeCell ref="BC29:BE29"/>
    <mergeCell ref="BF29:BH29"/>
    <mergeCell ref="BI29:BK29"/>
    <mergeCell ref="Y29:AA29"/>
    <mergeCell ref="AB29:AD29"/>
    <mergeCell ref="BF28:BH28"/>
    <mergeCell ref="Y28:AA28"/>
    <mergeCell ref="AB28:AD28"/>
    <mergeCell ref="AE28:AG28"/>
    <mergeCell ref="AH28:AJ28"/>
    <mergeCell ref="AK28:AM28"/>
    <mergeCell ref="AN28:AP28"/>
    <mergeCell ref="AK26:AM26"/>
    <mergeCell ref="AN26:AP26"/>
    <mergeCell ref="BO27:BQ27"/>
    <mergeCell ref="BR27:BT27"/>
    <mergeCell ref="AK24:AM24"/>
    <mergeCell ref="AN24:AP24"/>
    <mergeCell ref="G27:L27"/>
    <mergeCell ref="M27:P27"/>
    <mergeCell ref="BU28:BW28"/>
    <mergeCell ref="BX28:BY28"/>
    <mergeCell ref="AQ28:AS28"/>
    <mergeCell ref="AT28:AV28"/>
    <mergeCell ref="BR28:BT28"/>
    <mergeCell ref="AW28:AY28"/>
    <mergeCell ref="AZ28:BB28"/>
    <mergeCell ref="BC28:BE28"/>
    <mergeCell ref="AB27:AD27"/>
    <mergeCell ref="AE27:AG27"/>
    <mergeCell ref="AH27:AJ27"/>
    <mergeCell ref="AK27:AM27"/>
    <mergeCell ref="AN27:AP27"/>
    <mergeCell ref="AQ27:AS27"/>
    <mergeCell ref="BX27:BY27"/>
    <mergeCell ref="G28:L28"/>
    <mergeCell ref="M28:P28"/>
    <mergeCell ref="Q28:R28"/>
    <mergeCell ref="S28:U28"/>
    <mergeCell ref="V28:X28"/>
    <mergeCell ref="AT27:AV27"/>
    <mergeCell ref="AW27:AY27"/>
    <mergeCell ref="BU27:BW27"/>
    <mergeCell ref="AZ26:BB26"/>
    <mergeCell ref="BC26:BE26"/>
    <mergeCell ref="BF26:BH26"/>
    <mergeCell ref="AZ27:BB27"/>
    <mergeCell ref="BC27:BE27"/>
    <mergeCell ref="BF27:BH27"/>
    <mergeCell ref="BI27:BK27"/>
    <mergeCell ref="Q27:R27"/>
    <mergeCell ref="S27:U27"/>
    <mergeCell ref="V27:X27"/>
    <mergeCell ref="Y27:AA27"/>
    <mergeCell ref="BI26:BK26"/>
    <mergeCell ref="BL26:BN26"/>
    <mergeCell ref="BL27:BN27"/>
    <mergeCell ref="Y26:AA26"/>
    <mergeCell ref="AB26:AD26"/>
    <mergeCell ref="AE26:AG26"/>
    <mergeCell ref="G25:L25"/>
    <mergeCell ref="M25:P25"/>
    <mergeCell ref="BX26:BY26"/>
    <mergeCell ref="AQ26:AS26"/>
    <mergeCell ref="AT26:AV26"/>
    <mergeCell ref="AW26:AY26"/>
    <mergeCell ref="BO26:BQ26"/>
    <mergeCell ref="BR26:BT26"/>
    <mergeCell ref="BU26:BW26"/>
    <mergeCell ref="AH26:AJ26"/>
    <mergeCell ref="AB25:AD25"/>
    <mergeCell ref="AE25:AG25"/>
    <mergeCell ref="AH25:AJ25"/>
    <mergeCell ref="AK25:AM25"/>
    <mergeCell ref="AN25:AP25"/>
    <mergeCell ref="AQ25:AS25"/>
    <mergeCell ref="BX25:BY25"/>
    <mergeCell ref="G26:L26"/>
    <mergeCell ref="M26:P26"/>
    <mergeCell ref="Q26:R26"/>
    <mergeCell ref="S26:U26"/>
    <mergeCell ref="V26:X26"/>
    <mergeCell ref="AT25:AV25"/>
    <mergeCell ref="AW25:AY25"/>
    <mergeCell ref="BO25:BQ25"/>
    <mergeCell ref="BR25:BT25"/>
    <mergeCell ref="BU25:BW25"/>
    <mergeCell ref="AZ24:BB24"/>
    <mergeCell ref="BC24:BE24"/>
    <mergeCell ref="BF24:BH24"/>
    <mergeCell ref="AZ25:BB25"/>
    <mergeCell ref="BC25:BE25"/>
    <mergeCell ref="BF25:BH25"/>
    <mergeCell ref="BI25:BK25"/>
    <mergeCell ref="BO24:BQ24"/>
    <mergeCell ref="BR24:BT24"/>
    <mergeCell ref="BU24:BW24"/>
    <mergeCell ref="Q25:R25"/>
    <mergeCell ref="S25:U25"/>
    <mergeCell ref="V25:X25"/>
    <mergeCell ref="Y25:AA25"/>
    <mergeCell ref="BI24:BK24"/>
    <mergeCell ref="BL24:BN24"/>
    <mergeCell ref="BL25:BN25"/>
    <mergeCell ref="Y24:AA24"/>
    <mergeCell ref="AB24:AD24"/>
    <mergeCell ref="AE24:AG24"/>
    <mergeCell ref="AW24:AY24"/>
    <mergeCell ref="AH24:AJ24"/>
    <mergeCell ref="BR23:BT23"/>
    <mergeCell ref="BU23:BW23"/>
    <mergeCell ref="AZ23:BB23"/>
    <mergeCell ref="BC23:BE23"/>
    <mergeCell ref="BF23:BH23"/>
    <mergeCell ref="BI23:BK23"/>
    <mergeCell ref="Q23:R23"/>
    <mergeCell ref="S23:U23"/>
    <mergeCell ref="V23:X23"/>
    <mergeCell ref="Y23:AA23"/>
    <mergeCell ref="G23:L23"/>
    <mergeCell ref="M23:P23"/>
    <mergeCell ref="BX24:BY24"/>
    <mergeCell ref="AQ24:AS24"/>
    <mergeCell ref="AT24:AV24"/>
    <mergeCell ref="BL23:BN23"/>
    <mergeCell ref="Y22:AA22"/>
    <mergeCell ref="AB22:AD22"/>
    <mergeCell ref="AE22:AG22"/>
    <mergeCell ref="AB23:AD23"/>
    <mergeCell ref="AE23:AG23"/>
    <mergeCell ref="AH23:AJ23"/>
    <mergeCell ref="AK23:AM23"/>
    <mergeCell ref="AN23:AP23"/>
    <mergeCell ref="AQ23:AS23"/>
    <mergeCell ref="BX23:BY23"/>
    <mergeCell ref="G24:L24"/>
    <mergeCell ref="M24:P24"/>
    <mergeCell ref="Q24:R24"/>
    <mergeCell ref="S24:U24"/>
    <mergeCell ref="V24:X24"/>
    <mergeCell ref="AT23:AV23"/>
    <mergeCell ref="AW23:AY23"/>
    <mergeCell ref="BO23:BQ23"/>
    <mergeCell ref="G21:L21"/>
    <mergeCell ref="M21:P21"/>
    <mergeCell ref="BX22:BY22"/>
    <mergeCell ref="AQ22:AS22"/>
    <mergeCell ref="AT22:AV22"/>
    <mergeCell ref="AW22:AY22"/>
    <mergeCell ref="BO22:BQ22"/>
    <mergeCell ref="BR22:BT22"/>
    <mergeCell ref="BU22:BW22"/>
    <mergeCell ref="AH22:AJ22"/>
    <mergeCell ref="BF21:BH21"/>
    <mergeCell ref="BI21:BK21"/>
    <mergeCell ref="AB21:AD21"/>
    <mergeCell ref="AE21:AG21"/>
    <mergeCell ref="AH21:AJ21"/>
    <mergeCell ref="AK21:AM21"/>
    <mergeCell ref="AN21:AP21"/>
    <mergeCell ref="AQ21:AS21"/>
    <mergeCell ref="AK22:AM22"/>
    <mergeCell ref="AN22:AP22"/>
    <mergeCell ref="BR21:BT21"/>
    <mergeCell ref="BU21:BW21"/>
    <mergeCell ref="AT20:AV20"/>
    <mergeCell ref="AW20:AY20"/>
    <mergeCell ref="AZ20:BB20"/>
    <mergeCell ref="BC20:BE20"/>
    <mergeCell ref="BF20:BH20"/>
    <mergeCell ref="BX21:BY21"/>
    <mergeCell ref="G22:L22"/>
    <mergeCell ref="M22:P22"/>
    <mergeCell ref="Q22:R22"/>
    <mergeCell ref="S22:U22"/>
    <mergeCell ref="V22:X22"/>
    <mergeCell ref="AT21:AV21"/>
    <mergeCell ref="AW21:AY21"/>
    <mergeCell ref="AZ21:BB21"/>
    <mergeCell ref="BC21:BE21"/>
    <mergeCell ref="BI22:BK22"/>
    <mergeCell ref="BL22:BN22"/>
    <mergeCell ref="AZ22:BB22"/>
    <mergeCell ref="BC22:BE22"/>
    <mergeCell ref="BF22:BH22"/>
    <mergeCell ref="G20:L20"/>
    <mergeCell ref="M20:P20"/>
    <mergeCell ref="Q20:R20"/>
    <mergeCell ref="S20:U20"/>
    <mergeCell ref="AN19:AP19"/>
    <mergeCell ref="AQ19:AS19"/>
    <mergeCell ref="AT19:AV19"/>
    <mergeCell ref="AW19:AY19"/>
    <mergeCell ref="AZ19:BB19"/>
    <mergeCell ref="BX20:BY20"/>
    <mergeCell ref="AQ20:AS20"/>
    <mergeCell ref="Q21:R21"/>
    <mergeCell ref="S21:U21"/>
    <mergeCell ref="V21:X21"/>
    <mergeCell ref="Y21:AA21"/>
    <mergeCell ref="BI20:BK20"/>
    <mergeCell ref="BL20:BN20"/>
    <mergeCell ref="BO20:BQ20"/>
    <mergeCell ref="BR20:BT20"/>
    <mergeCell ref="Y20:AA20"/>
    <mergeCell ref="AB20:AD20"/>
    <mergeCell ref="AE20:AG20"/>
    <mergeCell ref="AH20:AJ20"/>
    <mergeCell ref="AK20:AM20"/>
    <mergeCell ref="AN20:AP20"/>
    <mergeCell ref="BU20:BW20"/>
    <mergeCell ref="BL21:BN21"/>
    <mergeCell ref="BO21:BQ21"/>
    <mergeCell ref="V20:X20"/>
    <mergeCell ref="AB19:AD19"/>
    <mergeCell ref="AE19:AG19"/>
    <mergeCell ref="AH19:AJ19"/>
    <mergeCell ref="AK19:AM19"/>
    <mergeCell ref="BX18:BY18"/>
    <mergeCell ref="G19:L19"/>
    <mergeCell ref="M19:P19"/>
    <mergeCell ref="Q19:R19"/>
    <mergeCell ref="S19:U19"/>
    <mergeCell ref="V19:X19"/>
    <mergeCell ref="Y19:AA19"/>
    <mergeCell ref="AE18:AG18"/>
    <mergeCell ref="AH18:AJ18"/>
    <mergeCell ref="AK18:AM18"/>
    <mergeCell ref="AN18:AP18"/>
    <mergeCell ref="AQ18:AS18"/>
    <mergeCell ref="AT18:AV18"/>
    <mergeCell ref="AW18:AY18"/>
    <mergeCell ref="AZ18:BB18"/>
    <mergeCell ref="BC18:BE18"/>
    <mergeCell ref="BC19:BE19"/>
    <mergeCell ref="BF19:BH19"/>
    <mergeCell ref="BI19:BK19"/>
    <mergeCell ref="BL19:BN19"/>
    <mergeCell ref="BO19:BQ19"/>
    <mergeCell ref="BR19:BT19"/>
    <mergeCell ref="BU19:BW19"/>
    <mergeCell ref="BX19:BY19"/>
    <mergeCell ref="BU17:BW17"/>
    <mergeCell ref="BX17:BY17"/>
    <mergeCell ref="G18:L18"/>
    <mergeCell ref="M18:P18"/>
    <mergeCell ref="Q18:R18"/>
    <mergeCell ref="S18:U18"/>
    <mergeCell ref="V18:X18"/>
    <mergeCell ref="Y18:AA18"/>
    <mergeCell ref="AB18:AD18"/>
    <mergeCell ref="BL17:BN17"/>
    <mergeCell ref="BO17:BQ17"/>
    <mergeCell ref="AH17:AJ17"/>
    <mergeCell ref="AK17:AM17"/>
    <mergeCell ref="AN17:AP17"/>
    <mergeCell ref="AQ17:AS17"/>
    <mergeCell ref="AT17:AV17"/>
    <mergeCell ref="AW17:AY17"/>
    <mergeCell ref="BR17:BT17"/>
    <mergeCell ref="BF18:BH18"/>
    <mergeCell ref="BI18:BK18"/>
    <mergeCell ref="BL18:BN18"/>
    <mergeCell ref="BO18:BQ18"/>
    <mergeCell ref="BR18:BT18"/>
    <mergeCell ref="BU18:BW18"/>
    <mergeCell ref="AE17:AG17"/>
    <mergeCell ref="BC16:BE16"/>
    <mergeCell ref="BF16:BH16"/>
    <mergeCell ref="BI16:BK16"/>
    <mergeCell ref="BL16:BN16"/>
    <mergeCell ref="BO16:BQ16"/>
    <mergeCell ref="AZ17:BB17"/>
    <mergeCell ref="BC17:BE17"/>
    <mergeCell ref="BF17:BH17"/>
    <mergeCell ref="BI17:BK17"/>
    <mergeCell ref="BU16:BW16"/>
    <mergeCell ref="BX16:BY16"/>
    <mergeCell ref="G17:L17"/>
    <mergeCell ref="M17:P17"/>
    <mergeCell ref="Q17:R17"/>
    <mergeCell ref="S17:U17"/>
    <mergeCell ref="V17:X17"/>
    <mergeCell ref="Y17:AA17"/>
    <mergeCell ref="AB17:AD17"/>
    <mergeCell ref="AB16:AD16"/>
    <mergeCell ref="AE16:AG16"/>
    <mergeCell ref="AH16:AJ16"/>
    <mergeCell ref="G16:L16"/>
    <mergeCell ref="M16:P16"/>
    <mergeCell ref="Q16:R16"/>
    <mergeCell ref="S16:U16"/>
    <mergeCell ref="V16:X16"/>
    <mergeCell ref="Y16:AA16"/>
    <mergeCell ref="BR16:BT16"/>
    <mergeCell ref="AK16:AM16"/>
    <mergeCell ref="AN16:AP16"/>
    <mergeCell ref="AQ16:AS16"/>
    <mergeCell ref="AT16:AV16"/>
    <mergeCell ref="AW16:AY16"/>
    <mergeCell ref="AZ16:BB16"/>
    <mergeCell ref="AT15:AV15"/>
    <mergeCell ref="AW15:AY15"/>
    <mergeCell ref="BR14:BT15"/>
    <mergeCell ref="BC15:BE15"/>
    <mergeCell ref="BF15:BH15"/>
    <mergeCell ref="BL15:BN15"/>
    <mergeCell ref="AZ14:BB15"/>
    <mergeCell ref="BC14:BH14"/>
    <mergeCell ref="BI14:BK15"/>
    <mergeCell ref="S15:U15"/>
    <mergeCell ref="V15:X15"/>
    <mergeCell ref="AB15:AD15"/>
    <mergeCell ref="AE15:AG15"/>
    <mergeCell ref="AK15:AM15"/>
    <mergeCell ref="S12:BY12"/>
    <mergeCell ref="BU13:BY15"/>
    <mergeCell ref="G14:L15"/>
    <mergeCell ref="M14:R15"/>
    <mergeCell ref="S14:X14"/>
    <mergeCell ref="AB14:AG14"/>
    <mergeCell ref="AH14:AJ15"/>
    <mergeCell ref="AK14:AP14"/>
    <mergeCell ref="AQ14:AS15"/>
    <mergeCell ref="AT14:AY14"/>
    <mergeCell ref="S13:AA13"/>
    <mergeCell ref="BL14:BQ14"/>
    <mergeCell ref="AB13:AJ13"/>
    <mergeCell ref="AK13:AS13"/>
    <mergeCell ref="AT13:BB13"/>
    <mergeCell ref="BC13:BK13"/>
    <mergeCell ref="BL13:BT13"/>
    <mergeCell ref="BO15:BQ15"/>
    <mergeCell ref="AN15:AP15"/>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whole" allowBlank="1" showInputMessage="1" showErrorMessage="1" error="入力月の月日数を超過しています" sqref="M17:P17 M19:P20 M22:P22 M24:P25 M27:P27" xr:uid="{75BB8082-E078-422C-8ABB-AE5949C2719C}">
      <formula1>0</formula1>
      <formula2>31</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list" allowBlank="1" showInputMessage="1" showErrorMessage="1" sqref="BE2:BK2 BO8:BQ10 CG10 AZ7:BB9" xr:uid="{B8A13FAC-7D4F-4526-84A1-79F099AC250C}">
      <formula1>$T$3:$T$4</formula1>
    </dataValidation>
  </dataValidations>
  <printOptions horizontalCentered="1" verticalCentered="1"/>
  <pageMargins left="0.25" right="0.25" top="0.75" bottom="0.75" header="0.3" footer="0.3"/>
  <pageSetup paperSize="9" scale="87"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L43"/>
  <sheetViews>
    <sheetView showGridLines="0" view="pageBreakPreview" zoomScale="80" zoomScaleSheetLayoutView="80" workbookViewId="0">
      <selection activeCell="A3" sqref="A3:C3"/>
    </sheetView>
  </sheetViews>
  <sheetFormatPr defaultRowHeight="13"/>
  <cols>
    <col min="1" max="1" width="9.08984375" style="97" customWidth="1"/>
    <col min="2" max="2" width="2.36328125" style="97" customWidth="1"/>
    <col min="3" max="3" width="18" style="97" customWidth="1"/>
    <col min="4" max="4" width="13.6328125" style="97" customWidth="1"/>
    <col min="5" max="5" width="13.453125" style="97" customWidth="1"/>
    <col min="6" max="7" width="13.6328125" style="97" customWidth="1"/>
    <col min="8" max="9" width="13.453125" style="97" customWidth="1"/>
    <col min="10" max="10" width="13.6328125" style="97" customWidth="1"/>
    <col min="11" max="11" width="13.453125" style="97" customWidth="1"/>
    <col min="12" max="12" width="13" style="97" customWidth="1"/>
    <col min="13" max="256" width="9" style="97" customWidth="1"/>
    <col min="257" max="257" width="9.08984375" style="97" customWidth="1"/>
    <col min="258" max="258" width="2.36328125" style="97" customWidth="1"/>
    <col min="259" max="259" width="18" style="97" customWidth="1"/>
    <col min="260" max="260" width="13.6328125" style="97" customWidth="1"/>
    <col min="261" max="261" width="13.453125" style="97" customWidth="1"/>
    <col min="262" max="263" width="13.6328125" style="97" customWidth="1"/>
    <col min="264" max="265" width="13.453125" style="97" customWidth="1"/>
    <col min="266" max="266" width="13.6328125" style="97" customWidth="1"/>
    <col min="267" max="267" width="13.453125" style="97" customWidth="1"/>
    <col min="268" max="268" width="13" style="97" customWidth="1"/>
    <col min="269" max="512" width="9" style="97" customWidth="1"/>
    <col min="513" max="513" width="9.08984375" style="97" customWidth="1"/>
    <col min="514" max="514" width="2.36328125" style="97" customWidth="1"/>
    <col min="515" max="515" width="18" style="97" customWidth="1"/>
    <col min="516" max="516" width="13.6328125" style="97" customWidth="1"/>
    <col min="517" max="517" width="13.453125" style="97" customWidth="1"/>
    <col min="518" max="519" width="13.6328125" style="97" customWidth="1"/>
    <col min="520" max="521" width="13.453125" style="97" customWidth="1"/>
    <col min="522" max="522" width="13.6328125" style="97" customWidth="1"/>
    <col min="523" max="523" width="13.453125" style="97" customWidth="1"/>
    <col min="524" max="524" width="13" style="97" customWidth="1"/>
    <col min="525" max="768" width="9" style="97" customWidth="1"/>
    <col min="769" max="769" width="9.08984375" style="97" customWidth="1"/>
    <col min="770" max="770" width="2.36328125" style="97" customWidth="1"/>
    <col min="771" max="771" width="18" style="97" customWidth="1"/>
    <col min="772" max="772" width="13.6328125" style="97" customWidth="1"/>
    <col min="773" max="773" width="13.453125" style="97" customWidth="1"/>
    <col min="774" max="775" width="13.6328125" style="97" customWidth="1"/>
    <col min="776" max="777" width="13.453125" style="97" customWidth="1"/>
    <col min="778" max="778" width="13.6328125" style="97" customWidth="1"/>
    <col min="779" max="779" width="13.453125" style="97" customWidth="1"/>
    <col min="780" max="780" width="13" style="97" customWidth="1"/>
    <col min="781" max="1024" width="9" style="97" customWidth="1"/>
    <col min="1025" max="1025" width="9.08984375" style="97" customWidth="1"/>
    <col min="1026" max="1026" width="2.36328125" style="97" customWidth="1"/>
    <col min="1027" max="1027" width="18" style="97" customWidth="1"/>
    <col min="1028" max="1028" width="13.6328125" style="97" customWidth="1"/>
    <col min="1029" max="1029" width="13.453125" style="97" customWidth="1"/>
    <col min="1030" max="1031" width="13.6328125" style="97" customWidth="1"/>
    <col min="1032" max="1033" width="13.453125" style="97" customWidth="1"/>
    <col min="1034" max="1034" width="13.6328125" style="97" customWidth="1"/>
    <col min="1035" max="1035" width="13.453125" style="97" customWidth="1"/>
    <col min="1036" max="1036" width="13" style="97" customWidth="1"/>
    <col min="1037" max="1280" width="9" style="97" customWidth="1"/>
    <col min="1281" max="1281" width="9.08984375" style="97" customWidth="1"/>
    <col min="1282" max="1282" width="2.36328125" style="97" customWidth="1"/>
    <col min="1283" max="1283" width="18" style="97" customWidth="1"/>
    <col min="1284" max="1284" width="13.6328125" style="97" customWidth="1"/>
    <col min="1285" max="1285" width="13.453125" style="97" customWidth="1"/>
    <col min="1286" max="1287" width="13.6328125" style="97" customWidth="1"/>
    <col min="1288" max="1289" width="13.453125" style="97" customWidth="1"/>
    <col min="1290" max="1290" width="13.6328125" style="97" customWidth="1"/>
    <col min="1291" max="1291" width="13.453125" style="97" customWidth="1"/>
    <col min="1292" max="1292" width="13" style="97" customWidth="1"/>
    <col min="1293" max="1536" width="9" style="97" customWidth="1"/>
    <col min="1537" max="1537" width="9.08984375" style="97" customWidth="1"/>
    <col min="1538" max="1538" width="2.36328125" style="97" customWidth="1"/>
    <col min="1539" max="1539" width="18" style="97" customWidth="1"/>
    <col min="1540" max="1540" width="13.6328125" style="97" customWidth="1"/>
    <col min="1541" max="1541" width="13.453125" style="97" customWidth="1"/>
    <col min="1542" max="1543" width="13.6328125" style="97" customWidth="1"/>
    <col min="1544" max="1545" width="13.453125" style="97" customWidth="1"/>
    <col min="1546" max="1546" width="13.6328125" style="97" customWidth="1"/>
    <col min="1547" max="1547" width="13.453125" style="97" customWidth="1"/>
    <col min="1548" max="1548" width="13" style="97" customWidth="1"/>
    <col min="1549" max="1792" width="9" style="97" customWidth="1"/>
    <col min="1793" max="1793" width="9.08984375" style="97" customWidth="1"/>
    <col min="1794" max="1794" width="2.36328125" style="97" customWidth="1"/>
    <col min="1795" max="1795" width="18" style="97" customWidth="1"/>
    <col min="1796" max="1796" width="13.6328125" style="97" customWidth="1"/>
    <col min="1797" max="1797" width="13.453125" style="97" customWidth="1"/>
    <col min="1798" max="1799" width="13.6328125" style="97" customWidth="1"/>
    <col min="1800" max="1801" width="13.453125" style="97" customWidth="1"/>
    <col min="1802" max="1802" width="13.6328125" style="97" customWidth="1"/>
    <col min="1803" max="1803" width="13.453125" style="97" customWidth="1"/>
    <col min="1804" max="1804" width="13" style="97" customWidth="1"/>
    <col min="1805" max="2048" width="9" style="97" customWidth="1"/>
    <col min="2049" max="2049" width="9.08984375" style="97" customWidth="1"/>
    <col min="2050" max="2050" width="2.36328125" style="97" customWidth="1"/>
    <col min="2051" max="2051" width="18" style="97" customWidth="1"/>
    <col min="2052" max="2052" width="13.6328125" style="97" customWidth="1"/>
    <col min="2053" max="2053" width="13.453125" style="97" customWidth="1"/>
    <col min="2054" max="2055" width="13.6328125" style="97" customWidth="1"/>
    <col min="2056" max="2057" width="13.453125" style="97" customWidth="1"/>
    <col min="2058" max="2058" width="13.6328125" style="97" customWidth="1"/>
    <col min="2059" max="2059" width="13.453125" style="97" customWidth="1"/>
    <col min="2060" max="2060" width="13" style="97" customWidth="1"/>
    <col min="2061" max="2304" width="9" style="97" customWidth="1"/>
    <col min="2305" max="2305" width="9.08984375" style="97" customWidth="1"/>
    <col min="2306" max="2306" width="2.36328125" style="97" customWidth="1"/>
    <col min="2307" max="2307" width="18" style="97" customWidth="1"/>
    <col min="2308" max="2308" width="13.6328125" style="97" customWidth="1"/>
    <col min="2309" max="2309" width="13.453125" style="97" customWidth="1"/>
    <col min="2310" max="2311" width="13.6328125" style="97" customWidth="1"/>
    <col min="2312" max="2313" width="13.453125" style="97" customWidth="1"/>
    <col min="2314" max="2314" width="13.6328125" style="97" customWidth="1"/>
    <col min="2315" max="2315" width="13.453125" style="97" customWidth="1"/>
    <col min="2316" max="2316" width="13" style="97" customWidth="1"/>
    <col min="2317" max="2560" width="9" style="97" customWidth="1"/>
    <col min="2561" max="2561" width="9.08984375" style="97" customWidth="1"/>
    <col min="2562" max="2562" width="2.36328125" style="97" customWidth="1"/>
    <col min="2563" max="2563" width="18" style="97" customWidth="1"/>
    <col min="2564" max="2564" width="13.6328125" style="97" customWidth="1"/>
    <col min="2565" max="2565" width="13.453125" style="97" customWidth="1"/>
    <col min="2566" max="2567" width="13.6328125" style="97" customWidth="1"/>
    <col min="2568" max="2569" width="13.453125" style="97" customWidth="1"/>
    <col min="2570" max="2570" width="13.6328125" style="97" customWidth="1"/>
    <col min="2571" max="2571" width="13.453125" style="97" customWidth="1"/>
    <col min="2572" max="2572" width="13" style="97" customWidth="1"/>
    <col min="2573" max="2816" width="9" style="97" customWidth="1"/>
    <col min="2817" max="2817" width="9.08984375" style="97" customWidth="1"/>
    <col min="2818" max="2818" width="2.36328125" style="97" customWidth="1"/>
    <col min="2819" max="2819" width="18" style="97" customWidth="1"/>
    <col min="2820" max="2820" width="13.6328125" style="97" customWidth="1"/>
    <col min="2821" max="2821" width="13.453125" style="97" customWidth="1"/>
    <col min="2822" max="2823" width="13.6328125" style="97" customWidth="1"/>
    <col min="2824" max="2825" width="13.453125" style="97" customWidth="1"/>
    <col min="2826" max="2826" width="13.6328125" style="97" customWidth="1"/>
    <col min="2827" max="2827" width="13.453125" style="97" customWidth="1"/>
    <col min="2828" max="2828" width="13" style="97" customWidth="1"/>
    <col min="2829" max="3072" width="9" style="97" customWidth="1"/>
    <col min="3073" max="3073" width="9.08984375" style="97" customWidth="1"/>
    <col min="3074" max="3074" width="2.36328125" style="97" customWidth="1"/>
    <col min="3075" max="3075" width="18" style="97" customWidth="1"/>
    <col min="3076" max="3076" width="13.6328125" style="97" customWidth="1"/>
    <col min="3077" max="3077" width="13.453125" style="97" customWidth="1"/>
    <col min="3078" max="3079" width="13.6328125" style="97" customWidth="1"/>
    <col min="3080" max="3081" width="13.453125" style="97" customWidth="1"/>
    <col min="3082" max="3082" width="13.6328125" style="97" customWidth="1"/>
    <col min="3083" max="3083" width="13.453125" style="97" customWidth="1"/>
    <col min="3084" max="3084" width="13" style="97" customWidth="1"/>
    <col min="3085" max="3328" width="9" style="97" customWidth="1"/>
    <col min="3329" max="3329" width="9.08984375" style="97" customWidth="1"/>
    <col min="3330" max="3330" width="2.36328125" style="97" customWidth="1"/>
    <col min="3331" max="3331" width="18" style="97" customWidth="1"/>
    <col min="3332" max="3332" width="13.6328125" style="97" customWidth="1"/>
    <col min="3333" max="3333" width="13.453125" style="97" customWidth="1"/>
    <col min="3334" max="3335" width="13.6328125" style="97" customWidth="1"/>
    <col min="3336" max="3337" width="13.453125" style="97" customWidth="1"/>
    <col min="3338" max="3338" width="13.6328125" style="97" customWidth="1"/>
    <col min="3339" max="3339" width="13.453125" style="97" customWidth="1"/>
    <col min="3340" max="3340" width="13" style="97" customWidth="1"/>
    <col min="3341" max="3584" width="9" style="97" customWidth="1"/>
    <col min="3585" max="3585" width="9.08984375" style="97" customWidth="1"/>
    <col min="3586" max="3586" width="2.36328125" style="97" customWidth="1"/>
    <col min="3587" max="3587" width="18" style="97" customWidth="1"/>
    <col min="3588" max="3588" width="13.6328125" style="97" customWidth="1"/>
    <col min="3589" max="3589" width="13.453125" style="97" customWidth="1"/>
    <col min="3590" max="3591" width="13.6328125" style="97" customWidth="1"/>
    <col min="3592" max="3593" width="13.453125" style="97" customWidth="1"/>
    <col min="3594" max="3594" width="13.6328125" style="97" customWidth="1"/>
    <col min="3595" max="3595" width="13.453125" style="97" customWidth="1"/>
    <col min="3596" max="3596" width="13" style="97" customWidth="1"/>
    <col min="3597" max="3840" width="9" style="97" customWidth="1"/>
    <col min="3841" max="3841" width="9.08984375" style="97" customWidth="1"/>
    <col min="3842" max="3842" width="2.36328125" style="97" customWidth="1"/>
    <col min="3843" max="3843" width="18" style="97" customWidth="1"/>
    <col min="3844" max="3844" width="13.6328125" style="97" customWidth="1"/>
    <col min="3845" max="3845" width="13.453125" style="97" customWidth="1"/>
    <col min="3846" max="3847" width="13.6328125" style="97" customWidth="1"/>
    <col min="3848" max="3849" width="13.453125" style="97" customWidth="1"/>
    <col min="3850" max="3850" width="13.6328125" style="97" customWidth="1"/>
    <col min="3851" max="3851" width="13.453125" style="97" customWidth="1"/>
    <col min="3852" max="3852" width="13" style="97" customWidth="1"/>
    <col min="3853" max="4096" width="9" style="97" customWidth="1"/>
    <col min="4097" max="4097" width="9.08984375" style="97" customWidth="1"/>
    <col min="4098" max="4098" width="2.36328125" style="97" customWidth="1"/>
    <col min="4099" max="4099" width="18" style="97" customWidth="1"/>
    <col min="4100" max="4100" width="13.6328125" style="97" customWidth="1"/>
    <col min="4101" max="4101" width="13.453125" style="97" customWidth="1"/>
    <col min="4102" max="4103" width="13.6328125" style="97" customWidth="1"/>
    <col min="4104" max="4105" width="13.453125" style="97" customWidth="1"/>
    <col min="4106" max="4106" width="13.6328125" style="97" customWidth="1"/>
    <col min="4107" max="4107" width="13.453125" style="97" customWidth="1"/>
    <col min="4108" max="4108" width="13" style="97" customWidth="1"/>
    <col min="4109" max="4352" width="9" style="97" customWidth="1"/>
    <col min="4353" max="4353" width="9.08984375" style="97" customWidth="1"/>
    <col min="4354" max="4354" width="2.36328125" style="97" customWidth="1"/>
    <col min="4355" max="4355" width="18" style="97" customWidth="1"/>
    <col min="4356" max="4356" width="13.6328125" style="97" customWidth="1"/>
    <col min="4357" max="4357" width="13.453125" style="97" customWidth="1"/>
    <col min="4358" max="4359" width="13.6328125" style="97" customWidth="1"/>
    <col min="4360" max="4361" width="13.453125" style="97" customWidth="1"/>
    <col min="4362" max="4362" width="13.6328125" style="97" customWidth="1"/>
    <col min="4363" max="4363" width="13.453125" style="97" customWidth="1"/>
    <col min="4364" max="4364" width="13" style="97" customWidth="1"/>
    <col min="4365" max="4608" width="9" style="97" customWidth="1"/>
    <col min="4609" max="4609" width="9.08984375" style="97" customWidth="1"/>
    <col min="4610" max="4610" width="2.36328125" style="97" customWidth="1"/>
    <col min="4611" max="4611" width="18" style="97" customWidth="1"/>
    <col min="4612" max="4612" width="13.6328125" style="97" customWidth="1"/>
    <col min="4613" max="4613" width="13.453125" style="97" customWidth="1"/>
    <col min="4614" max="4615" width="13.6328125" style="97" customWidth="1"/>
    <col min="4616" max="4617" width="13.453125" style="97" customWidth="1"/>
    <col min="4618" max="4618" width="13.6328125" style="97" customWidth="1"/>
    <col min="4619" max="4619" width="13.453125" style="97" customWidth="1"/>
    <col min="4620" max="4620" width="13" style="97" customWidth="1"/>
    <col min="4621" max="4864" width="9" style="97" customWidth="1"/>
    <col min="4865" max="4865" width="9.08984375" style="97" customWidth="1"/>
    <col min="4866" max="4866" width="2.36328125" style="97" customWidth="1"/>
    <col min="4867" max="4867" width="18" style="97" customWidth="1"/>
    <col min="4868" max="4868" width="13.6328125" style="97" customWidth="1"/>
    <col min="4869" max="4869" width="13.453125" style="97" customWidth="1"/>
    <col min="4870" max="4871" width="13.6328125" style="97" customWidth="1"/>
    <col min="4872" max="4873" width="13.453125" style="97" customWidth="1"/>
    <col min="4874" max="4874" width="13.6328125" style="97" customWidth="1"/>
    <col min="4875" max="4875" width="13.453125" style="97" customWidth="1"/>
    <col min="4876" max="4876" width="13" style="97" customWidth="1"/>
    <col min="4877" max="5120" width="9" style="97" customWidth="1"/>
    <col min="5121" max="5121" width="9.08984375" style="97" customWidth="1"/>
    <col min="5122" max="5122" width="2.36328125" style="97" customWidth="1"/>
    <col min="5123" max="5123" width="18" style="97" customWidth="1"/>
    <col min="5124" max="5124" width="13.6328125" style="97" customWidth="1"/>
    <col min="5125" max="5125" width="13.453125" style="97" customWidth="1"/>
    <col min="5126" max="5127" width="13.6328125" style="97" customWidth="1"/>
    <col min="5128" max="5129" width="13.453125" style="97" customWidth="1"/>
    <col min="5130" max="5130" width="13.6328125" style="97" customWidth="1"/>
    <col min="5131" max="5131" width="13.453125" style="97" customWidth="1"/>
    <col min="5132" max="5132" width="13" style="97" customWidth="1"/>
    <col min="5133" max="5376" width="9" style="97" customWidth="1"/>
    <col min="5377" max="5377" width="9.08984375" style="97" customWidth="1"/>
    <col min="5378" max="5378" width="2.36328125" style="97" customWidth="1"/>
    <col min="5379" max="5379" width="18" style="97" customWidth="1"/>
    <col min="5380" max="5380" width="13.6328125" style="97" customWidth="1"/>
    <col min="5381" max="5381" width="13.453125" style="97" customWidth="1"/>
    <col min="5382" max="5383" width="13.6328125" style="97" customWidth="1"/>
    <col min="5384" max="5385" width="13.453125" style="97" customWidth="1"/>
    <col min="5386" max="5386" width="13.6328125" style="97" customWidth="1"/>
    <col min="5387" max="5387" width="13.453125" style="97" customWidth="1"/>
    <col min="5388" max="5388" width="13" style="97" customWidth="1"/>
    <col min="5389" max="5632" width="9" style="97" customWidth="1"/>
    <col min="5633" max="5633" width="9.08984375" style="97" customWidth="1"/>
    <col min="5634" max="5634" width="2.36328125" style="97" customWidth="1"/>
    <col min="5635" max="5635" width="18" style="97" customWidth="1"/>
    <col min="5636" max="5636" width="13.6328125" style="97" customWidth="1"/>
    <col min="5637" max="5637" width="13.453125" style="97" customWidth="1"/>
    <col min="5638" max="5639" width="13.6328125" style="97" customWidth="1"/>
    <col min="5640" max="5641" width="13.453125" style="97" customWidth="1"/>
    <col min="5642" max="5642" width="13.6328125" style="97" customWidth="1"/>
    <col min="5643" max="5643" width="13.453125" style="97" customWidth="1"/>
    <col min="5644" max="5644" width="13" style="97" customWidth="1"/>
    <col min="5645" max="5888" width="9" style="97" customWidth="1"/>
    <col min="5889" max="5889" width="9.08984375" style="97" customWidth="1"/>
    <col min="5890" max="5890" width="2.36328125" style="97" customWidth="1"/>
    <col min="5891" max="5891" width="18" style="97" customWidth="1"/>
    <col min="5892" max="5892" width="13.6328125" style="97" customWidth="1"/>
    <col min="5893" max="5893" width="13.453125" style="97" customWidth="1"/>
    <col min="5894" max="5895" width="13.6328125" style="97" customWidth="1"/>
    <col min="5896" max="5897" width="13.453125" style="97" customWidth="1"/>
    <col min="5898" max="5898" width="13.6328125" style="97" customWidth="1"/>
    <col min="5899" max="5899" width="13.453125" style="97" customWidth="1"/>
    <col min="5900" max="5900" width="13" style="97" customWidth="1"/>
    <col min="5901" max="6144" width="9" style="97" customWidth="1"/>
    <col min="6145" max="6145" width="9.08984375" style="97" customWidth="1"/>
    <col min="6146" max="6146" width="2.36328125" style="97" customWidth="1"/>
    <col min="6147" max="6147" width="18" style="97" customWidth="1"/>
    <col min="6148" max="6148" width="13.6328125" style="97" customWidth="1"/>
    <col min="6149" max="6149" width="13.453125" style="97" customWidth="1"/>
    <col min="6150" max="6151" width="13.6328125" style="97" customWidth="1"/>
    <col min="6152" max="6153" width="13.453125" style="97" customWidth="1"/>
    <col min="6154" max="6154" width="13.6328125" style="97" customWidth="1"/>
    <col min="6155" max="6155" width="13.453125" style="97" customWidth="1"/>
    <col min="6156" max="6156" width="13" style="97" customWidth="1"/>
    <col min="6157" max="6400" width="9" style="97" customWidth="1"/>
    <col min="6401" max="6401" width="9.08984375" style="97" customWidth="1"/>
    <col min="6402" max="6402" width="2.36328125" style="97" customWidth="1"/>
    <col min="6403" max="6403" width="18" style="97" customWidth="1"/>
    <col min="6404" max="6404" width="13.6328125" style="97" customWidth="1"/>
    <col min="6405" max="6405" width="13.453125" style="97" customWidth="1"/>
    <col min="6406" max="6407" width="13.6328125" style="97" customWidth="1"/>
    <col min="6408" max="6409" width="13.453125" style="97" customWidth="1"/>
    <col min="6410" max="6410" width="13.6328125" style="97" customWidth="1"/>
    <col min="6411" max="6411" width="13.453125" style="97" customWidth="1"/>
    <col min="6412" max="6412" width="13" style="97" customWidth="1"/>
    <col min="6413" max="6656" width="9" style="97" customWidth="1"/>
    <col min="6657" max="6657" width="9.08984375" style="97" customWidth="1"/>
    <col min="6658" max="6658" width="2.36328125" style="97" customWidth="1"/>
    <col min="6659" max="6659" width="18" style="97" customWidth="1"/>
    <col min="6660" max="6660" width="13.6328125" style="97" customWidth="1"/>
    <col min="6661" max="6661" width="13.453125" style="97" customWidth="1"/>
    <col min="6662" max="6663" width="13.6328125" style="97" customWidth="1"/>
    <col min="6664" max="6665" width="13.453125" style="97" customWidth="1"/>
    <col min="6666" max="6666" width="13.6328125" style="97" customWidth="1"/>
    <col min="6667" max="6667" width="13.453125" style="97" customWidth="1"/>
    <col min="6668" max="6668" width="13" style="97" customWidth="1"/>
    <col min="6669" max="6912" width="9" style="97" customWidth="1"/>
    <col min="6913" max="6913" width="9.08984375" style="97" customWidth="1"/>
    <col min="6914" max="6914" width="2.36328125" style="97" customWidth="1"/>
    <col min="6915" max="6915" width="18" style="97" customWidth="1"/>
    <col min="6916" max="6916" width="13.6328125" style="97" customWidth="1"/>
    <col min="6917" max="6917" width="13.453125" style="97" customWidth="1"/>
    <col min="6918" max="6919" width="13.6328125" style="97" customWidth="1"/>
    <col min="6920" max="6921" width="13.453125" style="97" customWidth="1"/>
    <col min="6922" max="6922" width="13.6328125" style="97" customWidth="1"/>
    <col min="6923" max="6923" width="13.453125" style="97" customWidth="1"/>
    <col min="6924" max="6924" width="13" style="97" customWidth="1"/>
    <col min="6925" max="7168" width="9" style="97" customWidth="1"/>
    <col min="7169" max="7169" width="9.08984375" style="97" customWidth="1"/>
    <col min="7170" max="7170" width="2.36328125" style="97" customWidth="1"/>
    <col min="7171" max="7171" width="18" style="97" customWidth="1"/>
    <col min="7172" max="7172" width="13.6328125" style="97" customWidth="1"/>
    <col min="7173" max="7173" width="13.453125" style="97" customWidth="1"/>
    <col min="7174" max="7175" width="13.6328125" style="97" customWidth="1"/>
    <col min="7176" max="7177" width="13.453125" style="97" customWidth="1"/>
    <col min="7178" max="7178" width="13.6328125" style="97" customWidth="1"/>
    <col min="7179" max="7179" width="13.453125" style="97" customWidth="1"/>
    <col min="7180" max="7180" width="13" style="97" customWidth="1"/>
    <col min="7181" max="7424" width="9" style="97" customWidth="1"/>
    <col min="7425" max="7425" width="9.08984375" style="97" customWidth="1"/>
    <col min="7426" max="7426" width="2.36328125" style="97" customWidth="1"/>
    <col min="7427" max="7427" width="18" style="97" customWidth="1"/>
    <col min="7428" max="7428" width="13.6328125" style="97" customWidth="1"/>
    <col min="7429" max="7429" width="13.453125" style="97" customWidth="1"/>
    <col min="7430" max="7431" width="13.6328125" style="97" customWidth="1"/>
    <col min="7432" max="7433" width="13.453125" style="97" customWidth="1"/>
    <col min="7434" max="7434" width="13.6328125" style="97" customWidth="1"/>
    <col min="7435" max="7435" width="13.453125" style="97" customWidth="1"/>
    <col min="7436" max="7436" width="13" style="97" customWidth="1"/>
    <col min="7437" max="7680" width="9" style="97" customWidth="1"/>
    <col min="7681" max="7681" width="9.08984375" style="97" customWidth="1"/>
    <col min="7682" max="7682" width="2.36328125" style="97" customWidth="1"/>
    <col min="7683" max="7683" width="18" style="97" customWidth="1"/>
    <col min="7684" max="7684" width="13.6328125" style="97" customWidth="1"/>
    <col min="7685" max="7685" width="13.453125" style="97" customWidth="1"/>
    <col min="7686" max="7687" width="13.6328125" style="97" customWidth="1"/>
    <col min="7688" max="7689" width="13.453125" style="97" customWidth="1"/>
    <col min="7690" max="7690" width="13.6328125" style="97" customWidth="1"/>
    <col min="7691" max="7691" width="13.453125" style="97" customWidth="1"/>
    <col min="7692" max="7692" width="13" style="97" customWidth="1"/>
    <col min="7693" max="7936" width="9" style="97" customWidth="1"/>
    <col min="7937" max="7937" width="9.08984375" style="97" customWidth="1"/>
    <col min="7938" max="7938" width="2.36328125" style="97" customWidth="1"/>
    <col min="7939" max="7939" width="18" style="97" customWidth="1"/>
    <col min="7940" max="7940" width="13.6328125" style="97" customWidth="1"/>
    <col min="7941" max="7941" width="13.453125" style="97" customWidth="1"/>
    <col min="7942" max="7943" width="13.6328125" style="97" customWidth="1"/>
    <col min="7944" max="7945" width="13.453125" style="97" customWidth="1"/>
    <col min="7946" max="7946" width="13.6328125" style="97" customWidth="1"/>
    <col min="7947" max="7947" width="13.453125" style="97" customWidth="1"/>
    <col min="7948" max="7948" width="13" style="97" customWidth="1"/>
    <col min="7949" max="8192" width="9" style="97" customWidth="1"/>
    <col min="8193" max="8193" width="9.08984375" style="97" customWidth="1"/>
    <col min="8194" max="8194" width="2.36328125" style="97" customWidth="1"/>
    <col min="8195" max="8195" width="18" style="97" customWidth="1"/>
    <col min="8196" max="8196" width="13.6328125" style="97" customWidth="1"/>
    <col min="8197" max="8197" width="13.453125" style="97" customWidth="1"/>
    <col min="8198" max="8199" width="13.6328125" style="97" customWidth="1"/>
    <col min="8200" max="8201" width="13.453125" style="97" customWidth="1"/>
    <col min="8202" max="8202" width="13.6328125" style="97" customWidth="1"/>
    <col min="8203" max="8203" width="13.453125" style="97" customWidth="1"/>
    <col min="8204" max="8204" width="13" style="97" customWidth="1"/>
    <col min="8205" max="8448" width="9" style="97" customWidth="1"/>
    <col min="8449" max="8449" width="9.08984375" style="97" customWidth="1"/>
    <col min="8450" max="8450" width="2.36328125" style="97" customWidth="1"/>
    <col min="8451" max="8451" width="18" style="97" customWidth="1"/>
    <col min="8452" max="8452" width="13.6328125" style="97" customWidth="1"/>
    <col min="8453" max="8453" width="13.453125" style="97" customWidth="1"/>
    <col min="8454" max="8455" width="13.6328125" style="97" customWidth="1"/>
    <col min="8456" max="8457" width="13.453125" style="97" customWidth="1"/>
    <col min="8458" max="8458" width="13.6328125" style="97" customWidth="1"/>
    <col min="8459" max="8459" width="13.453125" style="97" customWidth="1"/>
    <col min="8460" max="8460" width="13" style="97" customWidth="1"/>
    <col min="8461" max="8704" width="9" style="97" customWidth="1"/>
    <col min="8705" max="8705" width="9.08984375" style="97" customWidth="1"/>
    <col min="8706" max="8706" width="2.36328125" style="97" customWidth="1"/>
    <col min="8707" max="8707" width="18" style="97" customWidth="1"/>
    <col min="8708" max="8708" width="13.6328125" style="97" customWidth="1"/>
    <col min="8709" max="8709" width="13.453125" style="97" customWidth="1"/>
    <col min="8710" max="8711" width="13.6328125" style="97" customWidth="1"/>
    <col min="8712" max="8713" width="13.453125" style="97" customWidth="1"/>
    <col min="8714" max="8714" width="13.6328125" style="97" customWidth="1"/>
    <col min="8715" max="8715" width="13.453125" style="97" customWidth="1"/>
    <col min="8716" max="8716" width="13" style="97" customWidth="1"/>
    <col min="8717" max="8960" width="9" style="97" customWidth="1"/>
    <col min="8961" max="8961" width="9.08984375" style="97" customWidth="1"/>
    <col min="8962" max="8962" width="2.36328125" style="97" customWidth="1"/>
    <col min="8963" max="8963" width="18" style="97" customWidth="1"/>
    <col min="8964" max="8964" width="13.6328125" style="97" customWidth="1"/>
    <col min="8965" max="8965" width="13.453125" style="97" customWidth="1"/>
    <col min="8966" max="8967" width="13.6328125" style="97" customWidth="1"/>
    <col min="8968" max="8969" width="13.453125" style="97" customWidth="1"/>
    <col min="8970" max="8970" width="13.6328125" style="97" customWidth="1"/>
    <col min="8971" max="8971" width="13.453125" style="97" customWidth="1"/>
    <col min="8972" max="8972" width="13" style="97" customWidth="1"/>
    <col min="8973" max="9216" width="9" style="97" customWidth="1"/>
    <col min="9217" max="9217" width="9.08984375" style="97" customWidth="1"/>
    <col min="9218" max="9218" width="2.36328125" style="97" customWidth="1"/>
    <col min="9219" max="9219" width="18" style="97" customWidth="1"/>
    <col min="9220" max="9220" width="13.6328125" style="97" customWidth="1"/>
    <col min="9221" max="9221" width="13.453125" style="97" customWidth="1"/>
    <col min="9222" max="9223" width="13.6328125" style="97" customWidth="1"/>
    <col min="9224" max="9225" width="13.453125" style="97" customWidth="1"/>
    <col min="9226" max="9226" width="13.6328125" style="97" customWidth="1"/>
    <col min="9227" max="9227" width="13.453125" style="97" customWidth="1"/>
    <col min="9228" max="9228" width="13" style="97" customWidth="1"/>
    <col min="9229" max="9472" width="9" style="97" customWidth="1"/>
    <col min="9473" max="9473" width="9.08984375" style="97" customWidth="1"/>
    <col min="9474" max="9474" width="2.36328125" style="97" customWidth="1"/>
    <col min="9475" max="9475" width="18" style="97" customWidth="1"/>
    <col min="9476" max="9476" width="13.6328125" style="97" customWidth="1"/>
    <col min="9477" max="9477" width="13.453125" style="97" customWidth="1"/>
    <col min="9478" max="9479" width="13.6328125" style="97" customWidth="1"/>
    <col min="9480" max="9481" width="13.453125" style="97" customWidth="1"/>
    <col min="9482" max="9482" width="13.6328125" style="97" customWidth="1"/>
    <col min="9483" max="9483" width="13.453125" style="97" customWidth="1"/>
    <col min="9484" max="9484" width="13" style="97" customWidth="1"/>
    <col min="9485" max="9728" width="9" style="97" customWidth="1"/>
    <col min="9729" max="9729" width="9.08984375" style="97" customWidth="1"/>
    <col min="9730" max="9730" width="2.36328125" style="97" customWidth="1"/>
    <col min="9731" max="9731" width="18" style="97" customWidth="1"/>
    <col min="9732" max="9732" width="13.6328125" style="97" customWidth="1"/>
    <col min="9733" max="9733" width="13.453125" style="97" customWidth="1"/>
    <col min="9734" max="9735" width="13.6328125" style="97" customWidth="1"/>
    <col min="9736" max="9737" width="13.453125" style="97" customWidth="1"/>
    <col min="9738" max="9738" width="13.6328125" style="97" customWidth="1"/>
    <col min="9739" max="9739" width="13.453125" style="97" customWidth="1"/>
    <col min="9740" max="9740" width="13" style="97" customWidth="1"/>
    <col min="9741" max="9984" width="9" style="97" customWidth="1"/>
    <col min="9985" max="9985" width="9.08984375" style="97" customWidth="1"/>
    <col min="9986" max="9986" width="2.36328125" style="97" customWidth="1"/>
    <col min="9987" max="9987" width="18" style="97" customWidth="1"/>
    <col min="9988" max="9988" width="13.6328125" style="97" customWidth="1"/>
    <col min="9989" max="9989" width="13.453125" style="97" customWidth="1"/>
    <col min="9990" max="9991" width="13.6328125" style="97" customWidth="1"/>
    <col min="9992" max="9993" width="13.453125" style="97" customWidth="1"/>
    <col min="9994" max="9994" width="13.6328125" style="97" customWidth="1"/>
    <col min="9995" max="9995" width="13.453125" style="97" customWidth="1"/>
    <col min="9996" max="9996" width="13" style="97" customWidth="1"/>
    <col min="9997" max="10240" width="9" style="97" customWidth="1"/>
    <col min="10241" max="10241" width="9.08984375" style="97" customWidth="1"/>
    <col min="10242" max="10242" width="2.36328125" style="97" customWidth="1"/>
    <col min="10243" max="10243" width="18" style="97" customWidth="1"/>
    <col min="10244" max="10244" width="13.6328125" style="97" customWidth="1"/>
    <col min="10245" max="10245" width="13.453125" style="97" customWidth="1"/>
    <col min="10246" max="10247" width="13.6328125" style="97" customWidth="1"/>
    <col min="10248" max="10249" width="13.453125" style="97" customWidth="1"/>
    <col min="10250" max="10250" width="13.6328125" style="97" customWidth="1"/>
    <col min="10251" max="10251" width="13.453125" style="97" customWidth="1"/>
    <col min="10252" max="10252" width="13" style="97" customWidth="1"/>
    <col min="10253" max="10496" width="9" style="97" customWidth="1"/>
    <col min="10497" max="10497" width="9.08984375" style="97" customWidth="1"/>
    <col min="10498" max="10498" width="2.36328125" style="97" customWidth="1"/>
    <col min="10499" max="10499" width="18" style="97" customWidth="1"/>
    <col min="10500" max="10500" width="13.6328125" style="97" customWidth="1"/>
    <col min="10501" max="10501" width="13.453125" style="97" customWidth="1"/>
    <col min="10502" max="10503" width="13.6328125" style="97" customWidth="1"/>
    <col min="10504" max="10505" width="13.453125" style="97" customWidth="1"/>
    <col min="10506" max="10506" width="13.6328125" style="97" customWidth="1"/>
    <col min="10507" max="10507" width="13.453125" style="97" customWidth="1"/>
    <col min="10508" max="10508" width="13" style="97" customWidth="1"/>
    <col min="10509" max="10752" width="9" style="97" customWidth="1"/>
    <col min="10753" max="10753" width="9.08984375" style="97" customWidth="1"/>
    <col min="10754" max="10754" width="2.36328125" style="97" customWidth="1"/>
    <col min="10755" max="10755" width="18" style="97" customWidth="1"/>
    <col min="10756" max="10756" width="13.6328125" style="97" customWidth="1"/>
    <col min="10757" max="10757" width="13.453125" style="97" customWidth="1"/>
    <col min="10758" max="10759" width="13.6328125" style="97" customWidth="1"/>
    <col min="10760" max="10761" width="13.453125" style="97" customWidth="1"/>
    <col min="10762" max="10762" width="13.6328125" style="97" customWidth="1"/>
    <col min="10763" max="10763" width="13.453125" style="97" customWidth="1"/>
    <col min="10764" max="10764" width="13" style="97" customWidth="1"/>
    <col min="10765" max="11008" width="9" style="97" customWidth="1"/>
    <col min="11009" max="11009" width="9.08984375" style="97" customWidth="1"/>
    <col min="11010" max="11010" width="2.36328125" style="97" customWidth="1"/>
    <col min="11011" max="11011" width="18" style="97" customWidth="1"/>
    <col min="11012" max="11012" width="13.6328125" style="97" customWidth="1"/>
    <col min="11013" max="11013" width="13.453125" style="97" customWidth="1"/>
    <col min="11014" max="11015" width="13.6328125" style="97" customWidth="1"/>
    <col min="11016" max="11017" width="13.453125" style="97" customWidth="1"/>
    <col min="11018" max="11018" width="13.6328125" style="97" customWidth="1"/>
    <col min="11019" max="11019" width="13.453125" style="97" customWidth="1"/>
    <col min="11020" max="11020" width="13" style="97" customWidth="1"/>
    <col min="11021" max="11264" width="9" style="97" customWidth="1"/>
    <col min="11265" max="11265" width="9.08984375" style="97" customWidth="1"/>
    <col min="11266" max="11266" width="2.36328125" style="97" customWidth="1"/>
    <col min="11267" max="11267" width="18" style="97" customWidth="1"/>
    <col min="11268" max="11268" width="13.6328125" style="97" customWidth="1"/>
    <col min="11269" max="11269" width="13.453125" style="97" customWidth="1"/>
    <col min="11270" max="11271" width="13.6328125" style="97" customWidth="1"/>
    <col min="11272" max="11273" width="13.453125" style="97" customWidth="1"/>
    <col min="11274" max="11274" width="13.6328125" style="97" customWidth="1"/>
    <col min="11275" max="11275" width="13.453125" style="97" customWidth="1"/>
    <col min="11276" max="11276" width="13" style="97" customWidth="1"/>
    <col min="11277" max="11520" width="9" style="97" customWidth="1"/>
    <col min="11521" max="11521" width="9.08984375" style="97" customWidth="1"/>
    <col min="11522" max="11522" width="2.36328125" style="97" customWidth="1"/>
    <col min="11523" max="11523" width="18" style="97" customWidth="1"/>
    <col min="11524" max="11524" width="13.6328125" style="97" customWidth="1"/>
    <col min="11525" max="11525" width="13.453125" style="97" customWidth="1"/>
    <col min="11526" max="11527" width="13.6328125" style="97" customWidth="1"/>
    <col min="11528" max="11529" width="13.453125" style="97" customWidth="1"/>
    <col min="11530" max="11530" width="13.6328125" style="97" customWidth="1"/>
    <col min="11531" max="11531" width="13.453125" style="97" customWidth="1"/>
    <col min="11532" max="11532" width="13" style="97" customWidth="1"/>
    <col min="11533" max="11776" width="9" style="97" customWidth="1"/>
    <col min="11777" max="11777" width="9.08984375" style="97" customWidth="1"/>
    <col min="11778" max="11778" width="2.36328125" style="97" customWidth="1"/>
    <col min="11779" max="11779" width="18" style="97" customWidth="1"/>
    <col min="11780" max="11780" width="13.6328125" style="97" customWidth="1"/>
    <col min="11781" max="11781" width="13.453125" style="97" customWidth="1"/>
    <col min="11782" max="11783" width="13.6328125" style="97" customWidth="1"/>
    <col min="11784" max="11785" width="13.453125" style="97" customWidth="1"/>
    <col min="11786" max="11786" width="13.6328125" style="97" customWidth="1"/>
    <col min="11787" max="11787" width="13.453125" style="97" customWidth="1"/>
    <col min="11788" max="11788" width="13" style="97" customWidth="1"/>
    <col min="11789" max="12032" width="9" style="97" customWidth="1"/>
    <col min="12033" max="12033" width="9.08984375" style="97" customWidth="1"/>
    <col min="12034" max="12034" width="2.36328125" style="97" customWidth="1"/>
    <col min="12035" max="12035" width="18" style="97" customWidth="1"/>
    <col min="12036" max="12036" width="13.6328125" style="97" customWidth="1"/>
    <col min="12037" max="12037" width="13.453125" style="97" customWidth="1"/>
    <col min="12038" max="12039" width="13.6328125" style="97" customWidth="1"/>
    <col min="12040" max="12041" width="13.453125" style="97" customWidth="1"/>
    <col min="12042" max="12042" width="13.6328125" style="97" customWidth="1"/>
    <col min="12043" max="12043" width="13.453125" style="97" customWidth="1"/>
    <col min="12044" max="12044" width="13" style="97" customWidth="1"/>
    <col min="12045" max="12288" width="9" style="97" customWidth="1"/>
    <col min="12289" max="12289" width="9.08984375" style="97" customWidth="1"/>
    <col min="12290" max="12290" width="2.36328125" style="97" customWidth="1"/>
    <col min="12291" max="12291" width="18" style="97" customWidth="1"/>
    <col min="12292" max="12292" width="13.6328125" style="97" customWidth="1"/>
    <col min="12293" max="12293" width="13.453125" style="97" customWidth="1"/>
    <col min="12294" max="12295" width="13.6328125" style="97" customWidth="1"/>
    <col min="12296" max="12297" width="13.453125" style="97" customWidth="1"/>
    <col min="12298" max="12298" width="13.6328125" style="97" customWidth="1"/>
    <col min="12299" max="12299" width="13.453125" style="97" customWidth="1"/>
    <col min="12300" max="12300" width="13" style="97" customWidth="1"/>
    <col min="12301" max="12544" width="9" style="97" customWidth="1"/>
    <col min="12545" max="12545" width="9.08984375" style="97" customWidth="1"/>
    <col min="12546" max="12546" width="2.36328125" style="97" customWidth="1"/>
    <col min="12547" max="12547" width="18" style="97" customWidth="1"/>
    <col min="12548" max="12548" width="13.6328125" style="97" customWidth="1"/>
    <col min="12549" max="12549" width="13.453125" style="97" customWidth="1"/>
    <col min="12550" max="12551" width="13.6328125" style="97" customWidth="1"/>
    <col min="12552" max="12553" width="13.453125" style="97" customWidth="1"/>
    <col min="12554" max="12554" width="13.6328125" style="97" customWidth="1"/>
    <col min="12555" max="12555" width="13.453125" style="97" customWidth="1"/>
    <col min="12556" max="12556" width="13" style="97" customWidth="1"/>
    <col min="12557" max="12800" width="9" style="97" customWidth="1"/>
    <col min="12801" max="12801" width="9.08984375" style="97" customWidth="1"/>
    <col min="12802" max="12802" width="2.36328125" style="97" customWidth="1"/>
    <col min="12803" max="12803" width="18" style="97" customWidth="1"/>
    <col min="12804" max="12804" width="13.6328125" style="97" customWidth="1"/>
    <col min="12805" max="12805" width="13.453125" style="97" customWidth="1"/>
    <col min="12806" max="12807" width="13.6328125" style="97" customWidth="1"/>
    <col min="12808" max="12809" width="13.453125" style="97" customWidth="1"/>
    <col min="12810" max="12810" width="13.6328125" style="97" customWidth="1"/>
    <col min="12811" max="12811" width="13.453125" style="97" customWidth="1"/>
    <col min="12812" max="12812" width="13" style="97" customWidth="1"/>
    <col min="12813" max="13056" width="9" style="97" customWidth="1"/>
    <col min="13057" max="13057" width="9.08984375" style="97" customWidth="1"/>
    <col min="13058" max="13058" width="2.36328125" style="97" customWidth="1"/>
    <col min="13059" max="13059" width="18" style="97" customWidth="1"/>
    <col min="13060" max="13060" width="13.6328125" style="97" customWidth="1"/>
    <col min="13061" max="13061" width="13.453125" style="97" customWidth="1"/>
    <col min="13062" max="13063" width="13.6328125" style="97" customWidth="1"/>
    <col min="13064" max="13065" width="13.453125" style="97" customWidth="1"/>
    <col min="13066" max="13066" width="13.6328125" style="97" customWidth="1"/>
    <col min="13067" max="13067" width="13.453125" style="97" customWidth="1"/>
    <col min="13068" max="13068" width="13" style="97" customWidth="1"/>
    <col min="13069" max="13312" width="9" style="97" customWidth="1"/>
    <col min="13313" max="13313" width="9.08984375" style="97" customWidth="1"/>
    <col min="13314" max="13314" width="2.36328125" style="97" customWidth="1"/>
    <col min="13315" max="13315" width="18" style="97" customWidth="1"/>
    <col min="13316" max="13316" width="13.6328125" style="97" customWidth="1"/>
    <col min="13317" max="13317" width="13.453125" style="97" customWidth="1"/>
    <col min="13318" max="13319" width="13.6328125" style="97" customWidth="1"/>
    <col min="13320" max="13321" width="13.453125" style="97" customWidth="1"/>
    <col min="13322" max="13322" width="13.6328125" style="97" customWidth="1"/>
    <col min="13323" max="13323" width="13.453125" style="97" customWidth="1"/>
    <col min="13324" max="13324" width="13" style="97" customWidth="1"/>
    <col min="13325" max="13568" width="9" style="97" customWidth="1"/>
    <col min="13569" max="13569" width="9.08984375" style="97" customWidth="1"/>
    <col min="13570" max="13570" width="2.36328125" style="97" customWidth="1"/>
    <col min="13571" max="13571" width="18" style="97" customWidth="1"/>
    <col min="13572" max="13572" width="13.6328125" style="97" customWidth="1"/>
    <col min="13573" max="13573" width="13.453125" style="97" customWidth="1"/>
    <col min="13574" max="13575" width="13.6328125" style="97" customWidth="1"/>
    <col min="13576" max="13577" width="13.453125" style="97" customWidth="1"/>
    <col min="13578" max="13578" width="13.6328125" style="97" customWidth="1"/>
    <col min="13579" max="13579" width="13.453125" style="97" customWidth="1"/>
    <col min="13580" max="13580" width="13" style="97" customWidth="1"/>
    <col min="13581" max="13824" width="9" style="97" customWidth="1"/>
    <col min="13825" max="13825" width="9.08984375" style="97" customWidth="1"/>
    <col min="13826" max="13826" width="2.36328125" style="97" customWidth="1"/>
    <col min="13827" max="13827" width="18" style="97" customWidth="1"/>
    <col min="13828" max="13828" width="13.6328125" style="97" customWidth="1"/>
    <col min="13829" max="13829" width="13.453125" style="97" customWidth="1"/>
    <col min="13830" max="13831" width="13.6328125" style="97" customWidth="1"/>
    <col min="13832" max="13833" width="13.453125" style="97" customWidth="1"/>
    <col min="13834" max="13834" width="13.6328125" style="97" customWidth="1"/>
    <col min="13835" max="13835" width="13.453125" style="97" customWidth="1"/>
    <col min="13836" max="13836" width="13" style="97" customWidth="1"/>
    <col min="13837" max="14080" width="9" style="97" customWidth="1"/>
    <col min="14081" max="14081" width="9.08984375" style="97" customWidth="1"/>
    <col min="14082" max="14082" width="2.36328125" style="97" customWidth="1"/>
    <col min="14083" max="14083" width="18" style="97" customWidth="1"/>
    <col min="14084" max="14084" width="13.6328125" style="97" customWidth="1"/>
    <col min="14085" max="14085" width="13.453125" style="97" customWidth="1"/>
    <col min="14086" max="14087" width="13.6328125" style="97" customWidth="1"/>
    <col min="14088" max="14089" width="13.453125" style="97" customWidth="1"/>
    <col min="14090" max="14090" width="13.6328125" style="97" customWidth="1"/>
    <col min="14091" max="14091" width="13.453125" style="97" customWidth="1"/>
    <col min="14092" max="14092" width="13" style="97" customWidth="1"/>
    <col min="14093" max="14336" width="9" style="97" customWidth="1"/>
    <col min="14337" max="14337" width="9.08984375" style="97" customWidth="1"/>
    <col min="14338" max="14338" width="2.36328125" style="97" customWidth="1"/>
    <col min="14339" max="14339" width="18" style="97" customWidth="1"/>
    <col min="14340" max="14340" width="13.6328125" style="97" customWidth="1"/>
    <col min="14341" max="14341" width="13.453125" style="97" customWidth="1"/>
    <col min="14342" max="14343" width="13.6328125" style="97" customWidth="1"/>
    <col min="14344" max="14345" width="13.453125" style="97" customWidth="1"/>
    <col min="14346" max="14346" width="13.6328125" style="97" customWidth="1"/>
    <col min="14347" max="14347" width="13.453125" style="97" customWidth="1"/>
    <col min="14348" max="14348" width="13" style="97" customWidth="1"/>
    <col min="14349" max="14592" width="9" style="97" customWidth="1"/>
    <col min="14593" max="14593" width="9.08984375" style="97" customWidth="1"/>
    <col min="14594" max="14594" width="2.36328125" style="97" customWidth="1"/>
    <col min="14595" max="14595" width="18" style="97" customWidth="1"/>
    <col min="14596" max="14596" width="13.6328125" style="97" customWidth="1"/>
    <col min="14597" max="14597" width="13.453125" style="97" customWidth="1"/>
    <col min="14598" max="14599" width="13.6328125" style="97" customWidth="1"/>
    <col min="14600" max="14601" width="13.453125" style="97" customWidth="1"/>
    <col min="14602" max="14602" width="13.6328125" style="97" customWidth="1"/>
    <col min="14603" max="14603" width="13.453125" style="97" customWidth="1"/>
    <col min="14604" max="14604" width="13" style="97" customWidth="1"/>
    <col min="14605" max="14848" width="9" style="97" customWidth="1"/>
    <col min="14849" max="14849" width="9.08984375" style="97" customWidth="1"/>
    <col min="14850" max="14850" width="2.36328125" style="97" customWidth="1"/>
    <col min="14851" max="14851" width="18" style="97" customWidth="1"/>
    <col min="14852" max="14852" width="13.6328125" style="97" customWidth="1"/>
    <col min="14853" max="14853" width="13.453125" style="97" customWidth="1"/>
    <col min="14854" max="14855" width="13.6328125" style="97" customWidth="1"/>
    <col min="14856" max="14857" width="13.453125" style="97" customWidth="1"/>
    <col min="14858" max="14858" width="13.6328125" style="97" customWidth="1"/>
    <col min="14859" max="14859" width="13.453125" style="97" customWidth="1"/>
    <col min="14860" max="14860" width="13" style="97" customWidth="1"/>
    <col min="14861" max="15104" width="9" style="97" customWidth="1"/>
    <col min="15105" max="15105" width="9.08984375" style="97" customWidth="1"/>
    <col min="15106" max="15106" width="2.36328125" style="97" customWidth="1"/>
    <col min="15107" max="15107" width="18" style="97" customWidth="1"/>
    <col min="15108" max="15108" width="13.6328125" style="97" customWidth="1"/>
    <col min="15109" max="15109" width="13.453125" style="97" customWidth="1"/>
    <col min="15110" max="15111" width="13.6328125" style="97" customWidth="1"/>
    <col min="15112" max="15113" width="13.453125" style="97" customWidth="1"/>
    <col min="15114" max="15114" width="13.6328125" style="97" customWidth="1"/>
    <col min="15115" max="15115" width="13.453125" style="97" customWidth="1"/>
    <col min="15116" max="15116" width="13" style="97" customWidth="1"/>
    <col min="15117" max="15360" width="9" style="97" customWidth="1"/>
    <col min="15361" max="15361" width="9.08984375" style="97" customWidth="1"/>
    <col min="15362" max="15362" width="2.36328125" style="97" customWidth="1"/>
    <col min="15363" max="15363" width="18" style="97" customWidth="1"/>
    <col min="15364" max="15364" width="13.6328125" style="97" customWidth="1"/>
    <col min="15365" max="15365" width="13.453125" style="97" customWidth="1"/>
    <col min="15366" max="15367" width="13.6328125" style="97" customWidth="1"/>
    <col min="15368" max="15369" width="13.453125" style="97" customWidth="1"/>
    <col min="15370" max="15370" width="13.6328125" style="97" customWidth="1"/>
    <col min="15371" max="15371" width="13.453125" style="97" customWidth="1"/>
    <col min="15372" max="15372" width="13" style="97" customWidth="1"/>
    <col min="15373" max="15616" width="9" style="97" customWidth="1"/>
    <col min="15617" max="15617" width="9.08984375" style="97" customWidth="1"/>
    <col min="15618" max="15618" width="2.36328125" style="97" customWidth="1"/>
    <col min="15619" max="15619" width="18" style="97" customWidth="1"/>
    <col min="15620" max="15620" width="13.6328125" style="97" customWidth="1"/>
    <col min="15621" max="15621" width="13.453125" style="97" customWidth="1"/>
    <col min="15622" max="15623" width="13.6328125" style="97" customWidth="1"/>
    <col min="15624" max="15625" width="13.453125" style="97" customWidth="1"/>
    <col min="15626" max="15626" width="13.6328125" style="97" customWidth="1"/>
    <col min="15627" max="15627" width="13.453125" style="97" customWidth="1"/>
    <col min="15628" max="15628" width="13" style="97" customWidth="1"/>
    <col min="15629" max="15872" width="9" style="97" customWidth="1"/>
    <col min="15873" max="15873" width="9.08984375" style="97" customWidth="1"/>
    <col min="15874" max="15874" width="2.36328125" style="97" customWidth="1"/>
    <col min="15875" max="15875" width="18" style="97" customWidth="1"/>
    <col min="15876" max="15876" width="13.6328125" style="97" customWidth="1"/>
    <col min="15877" max="15877" width="13.453125" style="97" customWidth="1"/>
    <col min="15878" max="15879" width="13.6328125" style="97" customWidth="1"/>
    <col min="15880" max="15881" width="13.453125" style="97" customWidth="1"/>
    <col min="15882" max="15882" width="13.6328125" style="97" customWidth="1"/>
    <col min="15883" max="15883" width="13.453125" style="97" customWidth="1"/>
    <col min="15884" max="15884" width="13" style="97" customWidth="1"/>
    <col min="15885" max="16128" width="9" style="97" customWidth="1"/>
    <col min="16129" max="16129" width="9.08984375" style="97" customWidth="1"/>
    <col min="16130" max="16130" width="2.36328125" style="97" customWidth="1"/>
    <col min="16131" max="16131" width="18" style="97" customWidth="1"/>
    <col min="16132" max="16132" width="13.6328125" style="97" customWidth="1"/>
    <col min="16133" max="16133" width="13.453125" style="97" customWidth="1"/>
    <col min="16134" max="16135" width="13.6328125" style="97" customWidth="1"/>
    <col min="16136" max="16137" width="13.453125" style="97" customWidth="1"/>
    <col min="16138" max="16138" width="13.6328125" style="97" customWidth="1"/>
    <col min="16139" max="16139" width="13.453125" style="97" customWidth="1"/>
    <col min="16140" max="16140" width="13" style="97" customWidth="1"/>
    <col min="16141" max="16384" width="9" style="97" customWidth="1"/>
  </cols>
  <sheetData>
    <row r="1" spans="1:12" ht="13.5" customHeight="1">
      <c r="A1" s="2526" t="s">
        <v>769</v>
      </c>
      <c r="B1" s="2526"/>
      <c r="C1" s="2526"/>
      <c r="D1" s="113"/>
      <c r="E1" s="113"/>
      <c r="F1" s="113"/>
      <c r="G1" s="113"/>
      <c r="H1" s="113"/>
      <c r="I1" s="113"/>
      <c r="J1" s="113"/>
      <c r="K1" s="2527" t="s">
        <v>80</v>
      </c>
      <c r="L1" s="2527"/>
    </row>
    <row r="2" spans="1:12" ht="19">
      <c r="A2" s="2528" t="s">
        <v>1336</v>
      </c>
      <c r="B2" s="2528"/>
      <c r="C2" s="2528"/>
      <c r="D2" s="2528"/>
      <c r="E2" s="2528"/>
      <c r="F2" s="2528"/>
      <c r="G2" s="2528"/>
      <c r="H2" s="2528"/>
      <c r="I2" s="2528"/>
      <c r="J2" s="2528"/>
      <c r="K2" s="2528"/>
      <c r="L2" s="2528"/>
    </row>
    <row r="3" spans="1:12" ht="30" customHeight="1">
      <c r="A3" s="2529" t="s">
        <v>1334</v>
      </c>
      <c r="B3" s="2530"/>
      <c r="C3" s="2531"/>
      <c r="D3" s="2532"/>
      <c r="E3" s="2533"/>
      <c r="F3" s="2533"/>
      <c r="G3" s="2533"/>
      <c r="H3" s="2533"/>
      <c r="I3" s="2533"/>
      <c r="J3" s="2533"/>
      <c r="K3" s="2533"/>
      <c r="L3" s="2534"/>
    </row>
    <row r="4" spans="1:12" ht="30" customHeight="1">
      <c r="A4" s="2535" t="s">
        <v>1231</v>
      </c>
      <c r="B4" s="2536"/>
      <c r="C4" s="2537"/>
      <c r="D4" s="2538" t="s">
        <v>1333</v>
      </c>
      <c r="E4" s="2539"/>
      <c r="F4" s="2539"/>
      <c r="G4" s="2539"/>
      <c r="H4" s="2539"/>
      <c r="I4" s="2539"/>
      <c r="J4" s="2539"/>
      <c r="K4" s="2539"/>
      <c r="L4" s="2540"/>
    </row>
    <row r="5" spans="1:12" ht="30" customHeight="1">
      <c r="A5" s="2599" t="s">
        <v>85</v>
      </c>
      <c r="B5" s="110">
        <v>1</v>
      </c>
      <c r="C5" s="111" t="s">
        <v>86</v>
      </c>
      <c r="D5" s="2541"/>
      <c r="E5" s="2542"/>
      <c r="F5" s="2542"/>
      <c r="G5" s="2542"/>
      <c r="H5" s="2542"/>
      <c r="I5" s="2542"/>
      <c r="J5" s="2542"/>
      <c r="K5" s="2542"/>
      <c r="L5" s="2543"/>
    </row>
    <row r="6" spans="1:12" ht="27.9" customHeight="1">
      <c r="A6" s="2600"/>
      <c r="B6" s="2558">
        <v>2</v>
      </c>
      <c r="C6" s="2602" t="s">
        <v>87</v>
      </c>
      <c r="D6" s="2567" t="s">
        <v>89</v>
      </c>
      <c r="E6" s="2568"/>
      <c r="F6" s="2571" t="s">
        <v>90</v>
      </c>
      <c r="G6" s="2544" t="s">
        <v>93</v>
      </c>
      <c r="H6" s="2545"/>
      <c r="I6" s="2545"/>
      <c r="J6" s="2545"/>
      <c r="K6" s="2546"/>
      <c r="L6" s="2573" t="s">
        <v>95</v>
      </c>
    </row>
    <row r="7" spans="1:12" ht="27.9" customHeight="1">
      <c r="A7" s="2600"/>
      <c r="B7" s="2558"/>
      <c r="C7" s="2602"/>
      <c r="D7" s="2569"/>
      <c r="E7" s="2570"/>
      <c r="F7" s="2572"/>
      <c r="G7" s="117" t="s">
        <v>96</v>
      </c>
      <c r="H7" s="121" t="s">
        <v>98</v>
      </c>
      <c r="I7" s="125" t="s">
        <v>99</v>
      </c>
      <c r="J7" s="129" t="s">
        <v>100</v>
      </c>
      <c r="K7" s="133" t="s">
        <v>61</v>
      </c>
      <c r="L7" s="2574"/>
    </row>
    <row r="8" spans="1:12" ht="27.9" customHeight="1">
      <c r="A8" s="2600"/>
      <c r="B8" s="2558"/>
      <c r="C8" s="2602"/>
      <c r="D8" s="2547"/>
      <c r="E8" s="2548"/>
      <c r="F8" s="114"/>
      <c r="G8" s="118"/>
      <c r="H8" s="122"/>
      <c r="I8" s="126"/>
      <c r="J8" s="130"/>
      <c r="K8" s="134"/>
      <c r="L8" s="137"/>
    </row>
    <row r="9" spans="1:12" ht="27.9" customHeight="1">
      <c r="A9" s="2600"/>
      <c r="B9" s="2558"/>
      <c r="C9" s="2602"/>
      <c r="D9" s="2547"/>
      <c r="E9" s="2548"/>
      <c r="F9" s="114"/>
      <c r="G9" s="118"/>
      <c r="H9" s="122"/>
      <c r="I9" s="126"/>
      <c r="J9" s="130"/>
      <c r="K9" s="134"/>
      <c r="L9" s="137"/>
    </row>
    <row r="10" spans="1:12" ht="27.9" customHeight="1">
      <c r="A10" s="2600"/>
      <c r="B10" s="2558"/>
      <c r="C10" s="2602"/>
      <c r="D10" s="2547"/>
      <c r="E10" s="2548"/>
      <c r="F10" s="114"/>
      <c r="G10" s="118"/>
      <c r="H10" s="122"/>
      <c r="I10" s="126"/>
      <c r="J10" s="130"/>
      <c r="K10" s="134"/>
      <c r="L10" s="137"/>
    </row>
    <row r="11" spans="1:12" ht="27.9" customHeight="1">
      <c r="A11" s="2600"/>
      <c r="B11" s="2558"/>
      <c r="C11" s="2602"/>
      <c r="D11" s="2547"/>
      <c r="E11" s="2549"/>
      <c r="F11" s="115"/>
      <c r="G11" s="119"/>
      <c r="H11" s="123"/>
      <c r="I11" s="127"/>
      <c r="J11" s="131"/>
      <c r="K11" s="134"/>
      <c r="L11" s="137"/>
    </row>
    <row r="12" spans="1:12" ht="27.9" customHeight="1">
      <c r="A12" s="2600"/>
      <c r="B12" s="2558"/>
      <c r="C12" s="2602"/>
      <c r="D12" s="2547"/>
      <c r="E12" s="2549"/>
      <c r="F12" s="115"/>
      <c r="G12" s="119"/>
      <c r="H12" s="123"/>
      <c r="I12" s="127"/>
      <c r="J12" s="131"/>
      <c r="K12" s="135"/>
      <c r="L12" s="137"/>
    </row>
    <row r="13" spans="1:12" ht="30" customHeight="1">
      <c r="A13" s="2600"/>
      <c r="B13" s="2558"/>
      <c r="C13" s="2602"/>
      <c r="D13" s="2550" t="s">
        <v>68</v>
      </c>
      <c r="E13" s="2551"/>
      <c r="F13" s="116"/>
      <c r="G13" s="120"/>
      <c r="H13" s="124"/>
      <c r="I13" s="128"/>
      <c r="J13" s="132"/>
      <c r="K13" s="136"/>
      <c r="L13" s="138"/>
    </row>
    <row r="14" spans="1:12" ht="30" customHeight="1">
      <c r="A14" s="2600"/>
      <c r="B14" s="2575">
        <v>3</v>
      </c>
      <c r="C14" s="2577" t="s">
        <v>102</v>
      </c>
      <c r="D14" s="98" t="s">
        <v>103</v>
      </c>
      <c r="E14" s="2552"/>
      <c r="F14" s="2553"/>
      <c r="G14" s="2553"/>
      <c r="H14" s="2553"/>
      <c r="I14" s="2553"/>
      <c r="J14" s="2553"/>
      <c r="K14" s="2553"/>
      <c r="L14" s="2554"/>
    </row>
    <row r="15" spans="1:12" ht="30" customHeight="1">
      <c r="A15" s="2600"/>
      <c r="B15" s="2576"/>
      <c r="C15" s="2578"/>
      <c r="D15" s="98" t="s">
        <v>105</v>
      </c>
      <c r="E15" s="2555"/>
      <c r="F15" s="2548"/>
      <c r="G15" s="2548"/>
      <c r="H15" s="2548"/>
      <c r="I15" s="2548"/>
      <c r="J15" s="2548"/>
      <c r="K15" s="2548"/>
      <c r="L15" s="2556"/>
    </row>
    <row r="16" spans="1:12" ht="30" customHeight="1">
      <c r="A16" s="2600"/>
      <c r="B16" s="2576"/>
      <c r="C16" s="2578"/>
      <c r="D16" s="98" t="s">
        <v>106</v>
      </c>
      <c r="E16" s="2555"/>
      <c r="F16" s="2548"/>
      <c r="G16" s="2548"/>
      <c r="H16" s="2548"/>
      <c r="I16" s="2548"/>
      <c r="J16" s="2548"/>
      <c r="K16" s="2548"/>
      <c r="L16" s="2556"/>
    </row>
    <row r="17" spans="1:12" ht="30" customHeight="1">
      <c r="A17" s="2600"/>
      <c r="B17" s="2576"/>
      <c r="C17" s="2578"/>
      <c r="D17" s="98" t="s">
        <v>107</v>
      </c>
      <c r="E17" s="2555"/>
      <c r="F17" s="2548"/>
      <c r="G17" s="2548"/>
      <c r="H17" s="2548"/>
      <c r="I17" s="2548"/>
      <c r="J17" s="2548"/>
      <c r="K17" s="2548"/>
      <c r="L17" s="2556"/>
    </row>
    <row r="18" spans="1:12" ht="30" customHeight="1">
      <c r="A18" s="2600"/>
      <c r="B18" s="2572"/>
      <c r="C18" s="2579"/>
      <c r="D18" s="98" t="s">
        <v>29</v>
      </c>
      <c r="E18" s="2555"/>
      <c r="F18" s="2548"/>
      <c r="G18" s="2548"/>
      <c r="H18" s="2548"/>
      <c r="I18" s="2548"/>
      <c r="J18" s="2548"/>
      <c r="K18" s="2548"/>
      <c r="L18" s="2556"/>
    </row>
    <row r="19" spans="1:12" ht="30" customHeight="1">
      <c r="A19" s="2600"/>
      <c r="B19" s="2575">
        <v>4</v>
      </c>
      <c r="C19" s="2577" t="s">
        <v>109</v>
      </c>
      <c r="D19" s="98" t="s">
        <v>103</v>
      </c>
      <c r="E19" s="2555"/>
      <c r="F19" s="2548"/>
      <c r="G19" s="2548"/>
      <c r="H19" s="2548"/>
      <c r="I19" s="2548"/>
      <c r="J19" s="2548"/>
      <c r="K19" s="2548"/>
      <c r="L19" s="2556"/>
    </row>
    <row r="20" spans="1:12" ht="30" customHeight="1">
      <c r="A20" s="2600"/>
      <c r="B20" s="2576"/>
      <c r="C20" s="2578"/>
      <c r="D20" s="98" t="s">
        <v>105</v>
      </c>
      <c r="E20" s="2555"/>
      <c r="F20" s="2548"/>
      <c r="G20" s="2548"/>
      <c r="H20" s="2548"/>
      <c r="I20" s="2548"/>
      <c r="J20" s="2548"/>
      <c r="K20" s="2548"/>
      <c r="L20" s="2556"/>
    </row>
    <row r="21" spans="1:12" ht="30" customHeight="1">
      <c r="A21" s="2600"/>
      <c r="B21" s="2576"/>
      <c r="C21" s="2578"/>
      <c r="D21" s="98" t="s">
        <v>106</v>
      </c>
      <c r="E21" s="2555"/>
      <c r="F21" s="2548"/>
      <c r="G21" s="2548"/>
      <c r="H21" s="2548"/>
      <c r="I21" s="2548"/>
      <c r="J21" s="2548"/>
      <c r="K21" s="2548"/>
      <c r="L21" s="2556"/>
    </row>
    <row r="22" spans="1:12" ht="30" customHeight="1">
      <c r="A22" s="2600"/>
      <c r="B22" s="2576"/>
      <c r="C22" s="2578"/>
      <c r="D22" s="98" t="s">
        <v>107</v>
      </c>
      <c r="E22" s="2555"/>
      <c r="F22" s="2548"/>
      <c r="G22" s="2548"/>
      <c r="H22" s="2548"/>
      <c r="I22" s="2548"/>
      <c r="J22" s="2548"/>
      <c r="K22" s="2548"/>
      <c r="L22" s="2556"/>
    </row>
    <row r="23" spans="1:12" ht="30" customHeight="1">
      <c r="A23" s="2600"/>
      <c r="B23" s="2572"/>
      <c r="C23" s="2579"/>
      <c r="D23" s="98" t="s">
        <v>29</v>
      </c>
      <c r="E23" s="2555"/>
      <c r="F23" s="2548"/>
      <c r="G23" s="2548"/>
      <c r="H23" s="2548"/>
      <c r="I23" s="2548"/>
      <c r="J23" s="2548"/>
      <c r="K23" s="2548"/>
      <c r="L23" s="2556"/>
    </row>
    <row r="24" spans="1:12" ht="30" customHeight="1">
      <c r="A24" s="2600"/>
      <c r="B24" s="2575">
        <v>5</v>
      </c>
      <c r="C24" s="2577" t="s">
        <v>42</v>
      </c>
      <c r="D24" s="98" t="s">
        <v>103</v>
      </c>
      <c r="E24" s="2555"/>
      <c r="F24" s="2548"/>
      <c r="G24" s="2548"/>
      <c r="H24" s="2548"/>
      <c r="I24" s="2548"/>
      <c r="J24" s="2548"/>
      <c r="K24" s="2548"/>
      <c r="L24" s="2556"/>
    </row>
    <row r="25" spans="1:12" ht="30" customHeight="1">
      <c r="A25" s="2600"/>
      <c r="B25" s="2576"/>
      <c r="C25" s="2578"/>
      <c r="D25" s="98" t="s">
        <v>105</v>
      </c>
      <c r="E25" s="2555"/>
      <c r="F25" s="2548"/>
      <c r="G25" s="2548"/>
      <c r="H25" s="2548"/>
      <c r="I25" s="2548"/>
      <c r="J25" s="2548"/>
      <c r="K25" s="2548"/>
      <c r="L25" s="2556"/>
    </row>
    <row r="26" spans="1:12" ht="30" customHeight="1">
      <c r="A26" s="2600"/>
      <c r="B26" s="2576"/>
      <c r="C26" s="2578"/>
      <c r="D26" s="98" t="s">
        <v>106</v>
      </c>
      <c r="E26" s="2555"/>
      <c r="F26" s="2548"/>
      <c r="G26" s="2548"/>
      <c r="H26" s="2548"/>
      <c r="I26" s="2548"/>
      <c r="J26" s="2548"/>
      <c r="K26" s="2548"/>
      <c r="L26" s="2556"/>
    </row>
    <row r="27" spans="1:12" ht="30" customHeight="1">
      <c r="A27" s="2600"/>
      <c r="B27" s="2576"/>
      <c r="C27" s="2578"/>
      <c r="D27" s="98" t="s">
        <v>107</v>
      </c>
      <c r="E27" s="2555"/>
      <c r="F27" s="2548"/>
      <c r="G27" s="2548"/>
      <c r="H27" s="2548"/>
      <c r="I27" s="2548"/>
      <c r="J27" s="2548"/>
      <c r="K27" s="2548"/>
      <c r="L27" s="2556"/>
    </row>
    <row r="28" spans="1:12" ht="30" customHeight="1">
      <c r="A28" s="2600"/>
      <c r="B28" s="2572"/>
      <c r="C28" s="2579"/>
      <c r="D28" s="98" t="s">
        <v>29</v>
      </c>
      <c r="E28" s="2555"/>
      <c r="F28" s="2548"/>
      <c r="G28" s="2548"/>
      <c r="H28" s="2548"/>
      <c r="I28" s="2548"/>
      <c r="J28" s="2548"/>
      <c r="K28" s="2548"/>
      <c r="L28" s="2556"/>
    </row>
    <row r="29" spans="1:12" ht="19.5" customHeight="1">
      <c r="A29" s="2600"/>
      <c r="B29" s="2558">
        <v>6</v>
      </c>
      <c r="C29" s="2580" t="s">
        <v>35</v>
      </c>
      <c r="D29" s="2581"/>
      <c r="E29" s="2582"/>
      <c r="F29" s="2582"/>
      <c r="G29" s="2582"/>
      <c r="H29" s="2582"/>
      <c r="I29" s="2582"/>
      <c r="J29" s="2582"/>
      <c r="K29" s="2582"/>
      <c r="L29" s="2583"/>
    </row>
    <row r="30" spans="1:12" ht="19.5" customHeight="1">
      <c r="A30" s="2600"/>
      <c r="B30" s="2558"/>
      <c r="C30" s="2580"/>
      <c r="D30" s="2584"/>
      <c r="E30" s="2585"/>
      <c r="F30" s="2585"/>
      <c r="G30" s="2585"/>
      <c r="H30" s="2585"/>
      <c r="I30" s="2585"/>
      <c r="J30" s="2585"/>
      <c r="K30" s="2585"/>
      <c r="L30" s="2586"/>
    </row>
    <row r="31" spans="1:12" ht="19.5" customHeight="1">
      <c r="A31" s="2600"/>
      <c r="B31" s="2587">
        <v>7</v>
      </c>
      <c r="C31" s="2588" t="s">
        <v>110</v>
      </c>
      <c r="D31" s="2590"/>
      <c r="E31" s="2591"/>
      <c r="F31" s="2591"/>
      <c r="G31" s="2591"/>
      <c r="H31" s="2591"/>
      <c r="I31" s="2591"/>
      <c r="J31" s="2591"/>
      <c r="K31" s="2591"/>
      <c r="L31" s="2592"/>
    </row>
    <row r="32" spans="1:12" ht="19.5" customHeight="1">
      <c r="A32" s="2601"/>
      <c r="B32" s="2587"/>
      <c r="C32" s="2589"/>
      <c r="D32" s="2590"/>
      <c r="E32" s="2591"/>
      <c r="F32" s="2591"/>
      <c r="G32" s="2591"/>
      <c r="H32" s="2591"/>
      <c r="I32" s="2591"/>
      <c r="J32" s="2591"/>
      <c r="K32" s="2591"/>
      <c r="L32" s="2592"/>
    </row>
    <row r="33" spans="1:12" ht="36" customHeight="1">
      <c r="A33" s="2593" t="s">
        <v>112</v>
      </c>
      <c r="B33" s="101">
        <v>1</v>
      </c>
      <c r="C33" s="101" t="s">
        <v>113</v>
      </c>
      <c r="D33" s="2562"/>
      <c r="E33" s="2562"/>
      <c r="F33" s="2562"/>
      <c r="G33" s="2562"/>
      <c r="H33" s="2562"/>
      <c r="I33" s="2562"/>
      <c r="J33" s="2563"/>
      <c r="K33" s="2563"/>
      <c r="L33" s="2596"/>
    </row>
    <row r="34" spans="1:12" ht="36" customHeight="1">
      <c r="A34" s="2594"/>
      <c r="B34" s="60">
        <v>2</v>
      </c>
      <c r="C34" s="60" t="s">
        <v>114</v>
      </c>
      <c r="D34" s="2555"/>
      <c r="E34" s="2549"/>
      <c r="F34" s="2555"/>
      <c r="G34" s="2549"/>
      <c r="H34" s="2557"/>
      <c r="I34" s="2558"/>
      <c r="J34" s="2557"/>
      <c r="K34" s="2558"/>
      <c r="L34" s="2597"/>
    </row>
    <row r="35" spans="1:12" ht="36" customHeight="1">
      <c r="A35" s="2594"/>
      <c r="B35" s="60">
        <v>3</v>
      </c>
      <c r="C35" s="112" t="s">
        <v>117</v>
      </c>
      <c r="D35" s="2557"/>
      <c r="E35" s="2558"/>
      <c r="F35" s="2557"/>
      <c r="G35" s="2558"/>
      <c r="H35" s="2555"/>
      <c r="I35" s="2549"/>
      <c r="J35" s="2557"/>
      <c r="K35" s="2558"/>
      <c r="L35" s="2598"/>
    </row>
    <row r="36" spans="1:12" ht="36" customHeight="1">
      <c r="A36" s="2595"/>
      <c r="B36" s="102">
        <v>4</v>
      </c>
      <c r="C36" s="102" t="s">
        <v>110</v>
      </c>
      <c r="D36" s="2559"/>
      <c r="E36" s="2560"/>
      <c r="F36" s="2560"/>
      <c r="G36" s="2560"/>
      <c r="H36" s="2560"/>
      <c r="I36" s="2560"/>
      <c r="J36" s="2560"/>
      <c r="K36" s="2560"/>
      <c r="L36" s="2561"/>
    </row>
    <row r="37" spans="1:12" ht="21" customHeight="1">
      <c r="A37" s="2564" t="s">
        <v>127</v>
      </c>
      <c r="B37" s="2564"/>
      <c r="C37" s="2564"/>
      <c r="D37" s="2564"/>
      <c r="E37" s="2564"/>
      <c r="F37" s="2564"/>
      <c r="G37" s="2564"/>
      <c r="H37" s="2564"/>
      <c r="I37" s="2564"/>
      <c r="J37" s="2564"/>
      <c r="K37" s="2564"/>
      <c r="L37" s="2564"/>
    </row>
    <row r="38" spans="1:12" ht="25.5" customHeight="1">
      <c r="A38" s="2565" t="s">
        <v>128</v>
      </c>
      <c r="B38" s="2565"/>
      <c r="C38" s="2565"/>
      <c r="D38" s="2565"/>
      <c r="E38" s="2565"/>
      <c r="F38" s="2565"/>
      <c r="G38" s="2565"/>
      <c r="H38" s="2565"/>
      <c r="I38" s="2565"/>
      <c r="J38" s="2565"/>
      <c r="K38" s="2565"/>
      <c r="L38" s="2565"/>
    </row>
    <row r="39" spans="1:12" ht="39.75" customHeight="1">
      <c r="A39" s="2565" t="s">
        <v>129</v>
      </c>
      <c r="B39" s="2565"/>
      <c r="C39" s="2565"/>
      <c r="D39" s="2565"/>
      <c r="E39" s="2565"/>
      <c r="F39" s="2565"/>
      <c r="G39" s="2565"/>
      <c r="H39" s="2565"/>
      <c r="I39" s="2565"/>
      <c r="J39" s="2565"/>
      <c r="K39" s="2565"/>
      <c r="L39" s="2565"/>
    </row>
    <row r="40" spans="1:12" ht="35.25" customHeight="1">
      <c r="A40" s="2565" t="s">
        <v>17</v>
      </c>
      <c r="B40" s="2565"/>
      <c r="C40" s="2565"/>
      <c r="D40" s="2565"/>
      <c r="E40" s="2565"/>
      <c r="F40" s="2565"/>
      <c r="G40" s="2565"/>
      <c r="H40" s="2565"/>
      <c r="I40" s="2565"/>
      <c r="J40" s="2565"/>
      <c r="K40" s="2565"/>
      <c r="L40" s="2565"/>
    </row>
    <row r="41" spans="1:12" ht="24.75" customHeight="1">
      <c r="A41" s="2565" t="s">
        <v>132</v>
      </c>
      <c r="B41" s="2565"/>
      <c r="C41" s="2565"/>
      <c r="D41" s="2565"/>
      <c r="E41" s="2565"/>
      <c r="F41" s="2565"/>
      <c r="G41" s="2565"/>
      <c r="H41" s="2565"/>
      <c r="I41" s="2565"/>
      <c r="J41" s="2565"/>
      <c r="K41" s="2565"/>
      <c r="L41" s="2565"/>
    </row>
    <row r="42" spans="1:12" ht="21" customHeight="1">
      <c r="A42" s="2566" t="s">
        <v>134</v>
      </c>
      <c r="B42" s="2566"/>
      <c r="C42" s="2566"/>
      <c r="D42" s="2566"/>
      <c r="E42" s="2566"/>
      <c r="F42" s="2566"/>
      <c r="G42" s="2566"/>
      <c r="H42" s="2566"/>
      <c r="I42" s="2566"/>
      <c r="J42" s="2566"/>
      <c r="K42" s="2566"/>
      <c r="L42" s="2566"/>
    </row>
    <row r="43" spans="1:12">
      <c r="A43" s="2566" t="s">
        <v>135</v>
      </c>
      <c r="B43" s="2566"/>
      <c r="C43" s="2566"/>
      <c r="D43" s="2566"/>
      <c r="E43" s="2566"/>
      <c r="F43" s="2566"/>
      <c r="G43" s="2566"/>
      <c r="H43" s="2566"/>
      <c r="I43" s="2566"/>
      <c r="J43" s="2566"/>
      <c r="K43" s="2566"/>
      <c r="L43" s="2566"/>
    </row>
  </sheetData>
  <mergeCells count="70">
    <mergeCell ref="A33:A36"/>
    <mergeCell ref="L33:L35"/>
    <mergeCell ref="A5:A32"/>
    <mergeCell ref="B6:B13"/>
    <mergeCell ref="C6:C13"/>
    <mergeCell ref="D34:E34"/>
    <mergeCell ref="F34:G34"/>
    <mergeCell ref="H34:I34"/>
    <mergeCell ref="J34:K34"/>
    <mergeCell ref="D35:E35"/>
    <mergeCell ref="F35:G35"/>
    <mergeCell ref="H35:I35"/>
    <mergeCell ref="E19:L19"/>
    <mergeCell ref="E20:L20"/>
    <mergeCell ref="E21:L21"/>
    <mergeCell ref="A42:L42"/>
    <mergeCell ref="A43:L43"/>
    <mergeCell ref="D6:E7"/>
    <mergeCell ref="F6:F7"/>
    <mergeCell ref="L6:L7"/>
    <mergeCell ref="B14:B18"/>
    <mergeCell ref="C14:C18"/>
    <mergeCell ref="B19:B23"/>
    <mergeCell ref="C19:C23"/>
    <mergeCell ref="B24:B28"/>
    <mergeCell ref="C24:C28"/>
    <mergeCell ref="B29:B30"/>
    <mergeCell ref="C29:C30"/>
    <mergeCell ref="D29:L30"/>
    <mergeCell ref="B31:B32"/>
    <mergeCell ref="C31:C32"/>
    <mergeCell ref="A37:L37"/>
    <mergeCell ref="A38:L38"/>
    <mergeCell ref="A39:L39"/>
    <mergeCell ref="A40:L40"/>
    <mergeCell ref="A41:L41"/>
    <mergeCell ref="J35:K35"/>
    <mergeCell ref="D36:L36"/>
    <mergeCell ref="E22:L22"/>
    <mergeCell ref="E23:L23"/>
    <mergeCell ref="E24:L24"/>
    <mergeCell ref="E25:L25"/>
    <mergeCell ref="E26:L26"/>
    <mergeCell ref="E27:L27"/>
    <mergeCell ref="E28:L28"/>
    <mergeCell ref="D33:E33"/>
    <mergeCell ref="F33:G33"/>
    <mergeCell ref="H33:I33"/>
    <mergeCell ref="J33:K33"/>
    <mergeCell ref="D31:L32"/>
    <mergeCell ref="E14:L14"/>
    <mergeCell ref="E15:L15"/>
    <mergeCell ref="E16:L16"/>
    <mergeCell ref="E17:L17"/>
    <mergeCell ref="E18:L18"/>
    <mergeCell ref="D9:E9"/>
    <mergeCell ref="D10:E10"/>
    <mergeCell ref="D11:E11"/>
    <mergeCell ref="D12:E12"/>
    <mergeCell ref="D13:E13"/>
    <mergeCell ref="A4:C4"/>
    <mergeCell ref="D4:L4"/>
    <mergeCell ref="D5:L5"/>
    <mergeCell ref="G6:K6"/>
    <mergeCell ref="D8:E8"/>
    <mergeCell ref="A1:C1"/>
    <mergeCell ref="K1:L1"/>
    <mergeCell ref="A2:L2"/>
    <mergeCell ref="A3:C3"/>
    <mergeCell ref="D3:L3"/>
  </mergeCells>
  <phoneticPr fontId="5"/>
  <pageMargins left="0.70866141732283472" right="0.70866141732283472" top="0.74803149606299213" bottom="0.74803149606299213" header="0.31496062992125984" footer="0.31496062992125984"/>
  <pageSetup paperSize="9" scale="5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L46"/>
  <sheetViews>
    <sheetView showGridLines="0" view="pageBreakPreview" zoomScale="80" zoomScaleSheetLayoutView="80" workbookViewId="0">
      <selection activeCell="M7" sqref="M7"/>
    </sheetView>
  </sheetViews>
  <sheetFormatPr defaultRowHeight="13"/>
  <cols>
    <col min="1" max="1" width="9.08984375" style="97" customWidth="1"/>
    <col min="2" max="2" width="2.36328125" style="97" customWidth="1"/>
    <col min="3" max="3" width="18" style="97" customWidth="1"/>
    <col min="4" max="4" width="13.6328125" style="97" customWidth="1"/>
    <col min="5" max="5" width="13.453125" style="97" customWidth="1"/>
    <col min="6" max="7" width="13.6328125" style="97" customWidth="1"/>
    <col min="8" max="9" width="13.453125" style="97" customWidth="1"/>
    <col min="10" max="10" width="13.6328125" style="97" customWidth="1"/>
    <col min="11" max="11" width="13.453125" style="97" customWidth="1"/>
    <col min="12" max="12" width="13" style="97" customWidth="1"/>
    <col min="13" max="256" width="9" style="97" customWidth="1"/>
    <col min="257" max="257" width="9.08984375" style="97" customWidth="1"/>
    <col min="258" max="258" width="2.36328125" style="97" customWidth="1"/>
    <col min="259" max="259" width="18" style="97" customWidth="1"/>
    <col min="260" max="260" width="13.6328125" style="97" customWidth="1"/>
    <col min="261" max="261" width="13.453125" style="97" customWidth="1"/>
    <col min="262" max="263" width="13.6328125" style="97" customWidth="1"/>
    <col min="264" max="265" width="13.453125" style="97" customWidth="1"/>
    <col min="266" max="266" width="13.6328125" style="97" customWidth="1"/>
    <col min="267" max="267" width="13.453125" style="97" customWidth="1"/>
    <col min="268" max="268" width="13" style="97" customWidth="1"/>
    <col min="269" max="512" width="9" style="97" customWidth="1"/>
    <col min="513" max="513" width="9.08984375" style="97" customWidth="1"/>
    <col min="514" max="514" width="2.36328125" style="97" customWidth="1"/>
    <col min="515" max="515" width="18" style="97" customWidth="1"/>
    <col min="516" max="516" width="13.6328125" style="97" customWidth="1"/>
    <col min="517" max="517" width="13.453125" style="97" customWidth="1"/>
    <col min="518" max="519" width="13.6328125" style="97" customWidth="1"/>
    <col min="520" max="521" width="13.453125" style="97" customWidth="1"/>
    <col min="522" max="522" width="13.6328125" style="97" customWidth="1"/>
    <col min="523" max="523" width="13.453125" style="97" customWidth="1"/>
    <col min="524" max="524" width="13" style="97" customWidth="1"/>
    <col min="525" max="768" width="9" style="97" customWidth="1"/>
    <col min="769" max="769" width="9.08984375" style="97" customWidth="1"/>
    <col min="770" max="770" width="2.36328125" style="97" customWidth="1"/>
    <col min="771" max="771" width="18" style="97" customWidth="1"/>
    <col min="772" max="772" width="13.6328125" style="97" customWidth="1"/>
    <col min="773" max="773" width="13.453125" style="97" customWidth="1"/>
    <col min="774" max="775" width="13.6328125" style="97" customWidth="1"/>
    <col min="776" max="777" width="13.453125" style="97" customWidth="1"/>
    <col min="778" max="778" width="13.6328125" style="97" customWidth="1"/>
    <col min="779" max="779" width="13.453125" style="97" customWidth="1"/>
    <col min="780" max="780" width="13" style="97" customWidth="1"/>
    <col min="781" max="1024" width="9" style="97" customWidth="1"/>
    <col min="1025" max="1025" width="9.08984375" style="97" customWidth="1"/>
    <col min="1026" max="1026" width="2.36328125" style="97" customWidth="1"/>
    <col min="1027" max="1027" width="18" style="97" customWidth="1"/>
    <col min="1028" max="1028" width="13.6328125" style="97" customWidth="1"/>
    <col min="1029" max="1029" width="13.453125" style="97" customWidth="1"/>
    <col min="1030" max="1031" width="13.6328125" style="97" customWidth="1"/>
    <col min="1032" max="1033" width="13.453125" style="97" customWidth="1"/>
    <col min="1034" max="1034" width="13.6328125" style="97" customWidth="1"/>
    <col min="1035" max="1035" width="13.453125" style="97" customWidth="1"/>
    <col min="1036" max="1036" width="13" style="97" customWidth="1"/>
    <col min="1037" max="1280" width="9" style="97" customWidth="1"/>
    <col min="1281" max="1281" width="9.08984375" style="97" customWidth="1"/>
    <col min="1282" max="1282" width="2.36328125" style="97" customWidth="1"/>
    <col min="1283" max="1283" width="18" style="97" customWidth="1"/>
    <col min="1284" max="1284" width="13.6328125" style="97" customWidth="1"/>
    <col min="1285" max="1285" width="13.453125" style="97" customWidth="1"/>
    <col min="1286" max="1287" width="13.6328125" style="97" customWidth="1"/>
    <col min="1288" max="1289" width="13.453125" style="97" customWidth="1"/>
    <col min="1290" max="1290" width="13.6328125" style="97" customWidth="1"/>
    <col min="1291" max="1291" width="13.453125" style="97" customWidth="1"/>
    <col min="1292" max="1292" width="13" style="97" customWidth="1"/>
    <col min="1293" max="1536" width="9" style="97" customWidth="1"/>
    <col min="1537" max="1537" width="9.08984375" style="97" customWidth="1"/>
    <col min="1538" max="1538" width="2.36328125" style="97" customWidth="1"/>
    <col min="1539" max="1539" width="18" style="97" customWidth="1"/>
    <col min="1540" max="1540" width="13.6328125" style="97" customWidth="1"/>
    <col min="1541" max="1541" width="13.453125" style="97" customWidth="1"/>
    <col min="1542" max="1543" width="13.6328125" style="97" customWidth="1"/>
    <col min="1544" max="1545" width="13.453125" style="97" customWidth="1"/>
    <col min="1546" max="1546" width="13.6328125" style="97" customWidth="1"/>
    <col min="1547" max="1547" width="13.453125" style="97" customWidth="1"/>
    <col min="1548" max="1548" width="13" style="97" customWidth="1"/>
    <col min="1549" max="1792" width="9" style="97" customWidth="1"/>
    <col min="1793" max="1793" width="9.08984375" style="97" customWidth="1"/>
    <col min="1794" max="1794" width="2.36328125" style="97" customWidth="1"/>
    <col min="1795" max="1795" width="18" style="97" customWidth="1"/>
    <col min="1796" max="1796" width="13.6328125" style="97" customWidth="1"/>
    <col min="1797" max="1797" width="13.453125" style="97" customWidth="1"/>
    <col min="1798" max="1799" width="13.6328125" style="97" customWidth="1"/>
    <col min="1800" max="1801" width="13.453125" style="97" customWidth="1"/>
    <col min="1802" max="1802" width="13.6328125" style="97" customWidth="1"/>
    <col min="1803" max="1803" width="13.453125" style="97" customWidth="1"/>
    <col min="1804" max="1804" width="13" style="97" customWidth="1"/>
    <col min="1805" max="2048" width="9" style="97" customWidth="1"/>
    <col min="2049" max="2049" width="9.08984375" style="97" customWidth="1"/>
    <col min="2050" max="2050" width="2.36328125" style="97" customWidth="1"/>
    <col min="2051" max="2051" width="18" style="97" customWidth="1"/>
    <col min="2052" max="2052" width="13.6328125" style="97" customWidth="1"/>
    <col min="2053" max="2053" width="13.453125" style="97" customWidth="1"/>
    <col min="2054" max="2055" width="13.6328125" style="97" customWidth="1"/>
    <col min="2056" max="2057" width="13.453125" style="97" customWidth="1"/>
    <col min="2058" max="2058" width="13.6328125" style="97" customWidth="1"/>
    <col min="2059" max="2059" width="13.453125" style="97" customWidth="1"/>
    <col min="2060" max="2060" width="13" style="97" customWidth="1"/>
    <col min="2061" max="2304" width="9" style="97" customWidth="1"/>
    <col min="2305" max="2305" width="9.08984375" style="97" customWidth="1"/>
    <col min="2306" max="2306" width="2.36328125" style="97" customWidth="1"/>
    <col min="2307" max="2307" width="18" style="97" customWidth="1"/>
    <col min="2308" max="2308" width="13.6328125" style="97" customWidth="1"/>
    <col min="2309" max="2309" width="13.453125" style="97" customWidth="1"/>
    <col min="2310" max="2311" width="13.6328125" style="97" customWidth="1"/>
    <col min="2312" max="2313" width="13.453125" style="97" customWidth="1"/>
    <col min="2314" max="2314" width="13.6328125" style="97" customWidth="1"/>
    <col min="2315" max="2315" width="13.453125" style="97" customWidth="1"/>
    <col min="2316" max="2316" width="13" style="97" customWidth="1"/>
    <col min="2317" max="2560" width="9" style="97" customWidth="1"/>
    <col min="2561" max="2561" width="9.08984375" style="97" customWidth="1"/>
    <col min="2562" max="2562" width="2.36328125" style="97" customWidth="1"/>
    <col min="2563" max="2563" width="18" style="97" customWidth="1"/>
    <col min="2564" max="2564" width="13.6328125" style="97" customWidth="1"/>
    <col min="2565" max="2565" width="13.453125" style="97" customWidth="1"/>
    <col min="2566" max="2567" width="13.6328125" style="97" customWidth="1"/>
    <col min="2568" max="2569" width="13.453125" style="97" customWidth="1"/>
    <col min="2570" max="2570" width="13.6328125" style="97" customWidth="1"/>
    <col min="2571" max="2571" width="13.453125" style="97" customWidth="1"/>
    <col min="2572" max="2572" width="13" style="97" customWidth="1"/>
    <col min="2573" max="2816" width="9" style="97" customWidth="1"/>
    <col min="2817" max="2817" width="9.08984375" style="97" customWidth="1"/>
    <col min="2818" max="2818" width="2.36328125" style="97" customWidth="1"/>
    <col min="2819" max="2819" width="18" style="97" customWidth="1"/>
    <col min="2820" max="2820" width="13.6328125" style="97" customWidth="1"/>
    <col min="2821" max="2821" width="13.453125" style="97" customWidth="1"/>
    <col min="2822" max="2823" width="13.6328125" style="97" customWidth="1"/>
    <col min="2824" max="2825" width="13.453125" style="97" customWidth="1"/>
    <col min="2826" max="2826" width="13.6328125" style="97" customWidth="1"/>
    <col min="2827" max="2827" width="13.453125" style="97" customWidth="1"/>
    <col min="2828" max="2828" width="13" style="97" customWidth="1"/>
    <col min="2829" max="3072" width="9" style="97" customWidth="1"/>
    <col min="3073" max="3073" width="9.08984375" style="97" customWidth="1"/>
    <col min="3074" max="3074" width="2.36328125" style="97" customWidth="1"/>
    <col min="3075" max="3075" width="18" style="97" customWidth="1"/>
    <col min="3076" max="3076" width="13.6328125" style="97" customWidth="1"/>
    <col min="3077" max="3077" width="13.453125" style="97" customWidth="1"/>
    <col min="3078" max="3079" width="13.6328125" style="97" customWidth="1"/>
    <col min="3080" max="3081" width="13.453125" style="97" customWidth="1"/>
    <col min="3082" max="3082" width="13.6328125" style="97" customWidth="1"/>
    <col min="3083" max="3083" width="13.453125" style="97" customWidth="1"/>
    <col min="3084" max="3084" width="13" style="97" customWidth="1"/>
    <col min="3085" max="3328" width="9" style="97" customWidth="1"/>
    <col min="3329" max="3329" width="9.08984375" style="97" customWidth="1"/>
    <col min="3330" max="3330" width="2.36328125" style="97" customWidth="1"/>
    <col min="3331" max="3331" width="18" style="97" customWidth="1"/>
    <col min="3332" max="3332" width="13.6328125" style="97" customWidth="1"/>
    <col min="3333" max="3333" width="13.453125" style="97" customWidth="1"/>
    <col min="3334" max="3335" width="13.6328125" style="97" customWidth="1"/>
    <col min="3336" max="3337" width="13.453125" style="97" customWidth="1"/>
    <col min="3338" max="3338" width="13.6328125" style="97" customWidth="1"/>
    <col min="3339" max="3339" width="13.453125" style="97" customWidth="1"/>
    <col min="3340" max="3340" width="13" style="97" customWidth="1"/>
    <col min="3341" max="3584" width="9" style="97" customWidth="1"/>
    <col min="3585" max="3585" width="9.08984375" style="97" customWidth="1"/>
    <col min="3586" max="3586" width="2.36328125" style="97" customWidth="1"/>
    <col min="3587" max="3587" width="18" style="97" customWidth="1"/>
    <col min="3588" max="3588" width="13.6328125" style="97" customWidth="1"/>
    <col min="3589" max="3589" width="13.453125" style="97" customWidth="1"/>
    <col min="3590" max="3591" width="13.6328125" style="97" customWidth="1"/>
    <col min="3592" max="3593" width="13.453125" style="97" customWidth="1"/>
    <col min="3594" max="3594" width="13.6328125" style="97" customWidth="1"/>
    <col min="3595" max="3595" width="13.453125" style="97" customWidth="1"/>
    <col min="3596" max="3596" width="13" style="97" customWidth="1"/>
    <col min="3597" max="3840" width="9" style="97" customWidth="1"/>
    <col min="3841" max="3841" width="9.08984375" style="97" customWidth="1"/>
    <col min="3842" max="3842" width="2.36328125" style="97" customWidth="1"/>
    <col min="3843" max="3843" width="18" style="97" customWidth="1"/>
    <col min="3844" max="3844" width="13.6328125" style="97" customWidth="1"/>
    <col min="3845" max="3845" width="13.453125" style="97" customWidth="1"/>
    <col min="3846" max="3847" width="13.6328125" style="97" customWidth="1"/>
    <col min="3848" max="3849" width="13.453125" style="97" customWidth="1"/>
    <col min="3850" max="3850" width="13.6328125" style="97" customWidth="1"/>
    <col min="3851" max="3851" width="13.453125" style="97" customWidth="1"/>
    <col min="3852" max="3852" width="13" style="97" customWidth="1"/>
    <col min="3853" max="4096" width="9" style="97" customWidth="1"/>
    <col min="4097" max="4097" width="9.08984375" style="97" customWidth="1"/>
    <col min="4098" max="4098" width="2.36328125" style="97" customWidth="1"/>
    <col min="4099" max="4099" width="18" style="97" customWidth="1"/>
    <col min="4100" max="4100" width="13.6328125" style="97" customWidth="1"/>
    <col min="4101" max="4101" width="13.453125" style="97" customWidth="1"/>
    <col min="4102" max="4103" width="13.6328125" style="97" customWidth="1"/>
    <col min="4104" max="4105" width="13.453125" style="97" customWidth="1"/>
    <col min="4106" max="4106" width="13.6328125" style="97" customWidth="1"/>
    <col min="4107" max="4107" width="13.453125" style="97" customWidth="1"/>
    <col min="4108" max="4108" width="13" style="97" customWidth="1"/>
    <col min="4109" max="4352" width="9" style="97" customWidth="1"/>
    <col min="4353" max="4353" width="9.08984375" style="97" customWidth="1"/>
    <col min="4354" max="4354" width="2.36328125" style="97" customWidth="1"/>
    <col min="4355" max="4355" width="18" style="97" customWidth="1"/>
    <col min="4356" max="4356" width="13.6328125" style="97" customWidth="1"/>
    <col min="4357" max="4357" width="13.453125" style="97" customWidth="1"/>
    <col min="4358" max="4359" width="13.6328125" style="97" customWidth="1"/>
    <col min="4360" max="4361" width="13.453125" style="97" customWidth="1"/>
    <col min="4362" max="4362" width="13.6328125" style="97" customWidth="1"/>
    <col min="4363" max="4363" width="13.453125" style="97" customWidth="1"/>
    <col min="4364" max="4364" width="13" style="97" customWidth="1"/>
    <col min="4365" max="4608" width="9" style="97" customWidth="1"/>
    <col min="4609" max="4609" width="9.08984375" style="97" customWidth="1"/>
    <col min="4610" max="4610" width="2.36328125" style="97" customWidth="1"/>
    <col min="4611" max="4611" width="18" style="97" customWidth="1"/>
    <col min="4612" max="4612" width="13.6328125" style="97" customWidth="1"/>
    <col min="4613" max="4613" width="13.453125" style="97" customWidth="1"/>
    <col min="4614" max="4615" width="13.6328125" style="97" customWidth="1"/>
    <col min="4616" max="4617" width="13.453125" style="97" customWidth="1"/>
    <col min="4618" max="4618" width="13.6328125" style="97" customWidth="1"/>
    <col min="4619" max="4619" width="13.453125" style="97" customWidth="1"/>
    <col min="4620" max="4620" width="13" style="97" customWidth="1"/>
    <col min="4621" max="4864" width="9" style="97" customWidth="1"/>
    <col min="4865" max="4865" width="9.08984375" style="97" customWidth="1"/>
    <col min="4866" max="4866" width="2.36328125" style="97" customWidth="1"/>
    <col min="4867" max="4867" width="18" style="97" customWidth="1"/>
    <col min="4868" max="4868" width="13.6328125" style="97" customWidth="1"/>
    <col min="4869" max="4869" width="13.453125" style="97" customWidth="1"/>
    <col min="4870" max="4871" width="13.6328125" style="97" customWidth="1"/>
    <col min="4872" max="4873" width="13.453125" style="97" customWidth="1"/>
    <col min="4874" max="4874" width="13.6328125" style="97" customWidth="1"/>
    <col min="4875" max="4875" width="13.453125" style="97" customWidth="1"/>
    <col min="4876" max="4876" width="13" style="97" customWidth="1"/>
    <col min="4877" max="5120" width="9" style="97" customWidth="1"/>
    <col min="5121" max="5121" width="9.08984375" style="97" customWidth="1"/>
    <col min="5122" max="5122" width="2.36328125" style="97" customWidth="1"/>
    <col min="5123" max="5123" width="18" style="97" customWidth="1"/>
    <col min="5124" max="5124" width="13.6328125" style="97" customWidth="1"/>
    <col min="5125" max="5125" width="13.453125" style="97" customWidth="1"/>
    <col min="5126" max="5127" width="13.6328125" style="97" customWidth="1"/>
    <col min="5128" max="5129" width="13.453125" style="97" customWidth="1"/>
    <col min="5130" max="5130" width="13.6328125" style="97" customWidth="1"/>
    <col min="5131" max="5131" width="13.453125" style="97" customWidth="1"/>
    <col min="5132" max="5132" width="13" style="97" customWidth="1"/>
    <col min="5133" max="5376" width="9" style="97" customWidth="1"/>
    <col min="5377" max="5377" width="9.08984375" style="97" customWidth="1"/>
    <col min="5378" max="5378" width="2.36328125" style="97" customWidth="1"/>
    <col min="5379" max="5379" width="18" style="97" customWidth="1"/>
    <col min="5380" max="5380" width="13.6328125" style="97" customWidth="1"/>
    <col min="5381" max="5381" width="13.453125" style="97" customWidth="1"/>
    <col min="5382" max="5383" width="13.6328125" style="97" customWidth="1"/>
    <col min="5384" max="5385" width="13.453125" style="97" customWidth="1"/>
    <col min="5386" max="5386" width="13.6328125" style="97" customWidth="1"/>
    <col min="5387" max="5387" width="13.453125" style="97" customWidth="1"/>
    <col min="5388" max="5388" width="13" style="97" customWidth="1"/>
    <col min="5389" max="5632" width="9" style="97" customWidth="1"/>
    <col min="5633" max="5633" width="9.08984375" style="97" customWidth="1"/>
    <col min="5634" max="5634" width="2.36328125" style="97" customWidth="1"/>
    <col min="5635" max="5635" width="18" style="97" customWidth="1"/>
    <col min="5636" max="5636" width="13.6328125" style="97" customWidth="1"/>
    <col min="5637" max="5637" width="13.453125" style="97" customWidth="1"/>
    <col min="5638" max="5639" width="13.6328125" style="97" customWidth="1"/>
    <col min="5640" max="5641" width="13.453125" style="97" customWidth="1"/>
    <col min="5642" max="5642" width="13.6328125" style="97" customWidth="1"/>
    <col min="5643" max="5643" width="13.453125" style="97" customWidth="1"/>
    <col min="5644" max="5644" width="13" style="97" customWidth="1"/>
    <col min="5645" max="5888" width="9" style="97" customWidth="1"/>
    <col min="5889" max="5889" width="9.08984375" style="97" customWidth="1"/>
    <col min="5890" max="5890" width="2.36328125" style="97" customWidth="1"/>
    <col min="5891" max="5891" width="18" style="97" customWidth="1"/>
    <col min="5892" max="5892" width="13.6328125" style="97" customWidth="1"/>
    <col min="5893" max="5893" width="13.453125" style="97" customWidth="1"/>
    <col min="5894" max="5895" width="13.6328125" style="97" customWidth="1"/>
    <col min="5896" max="5897" width="13.453125" style="97" customWidth="1"/>
    <col min="5898" max="5898" width="13.6328125" style="97" customWidth="1"/>
    <col min="5899" max="5899" width="13.453125" style="97" customWidth="1"/>
    <col min="5900" max="5900" width="13" style="97" customWidth="1"/>
    <col min="5901" max="6144" width="9" style="97" customWidth="1"/>
    <col min="6145" max="6145" width="9.08984375" style="97" customWidth="1"/>
    <col min="6146" max="6146" width="2.36328125" style="97" customWidth="1"/>
    <col min="6147" max="6147" width="18" style="97" customWidth="1"/>
    <col min="6148" max="6148" width="13.6328125" style="97" customWidth="1"/>
    <col min="6149" max="6149" width="13.453125" style="97" customWidth="1"/>
    <col min="6150" max="6151" width="13.6328125" style="97" customWidth="1"/>
    <col min="6152" max="6153" width="13.453125" style="97" customWidth="1"/>
    <col min="6154" max="6154" width="13.6328125" style="97" customWidth="1"/>
    <col min="6155" max="6155" width="13.453125" style="97" customWidth="1"/>
    <col min="6156" max="6156" width="13" style="97" customWidth="1"/>
    <col min="6157" max="6400" width="9" style="97" customWidth="1"/>
    <col min="6401" max="6401" width="9.08984375" style="97" customWidth="1"/>
    <col min="6402" max="6402" width="2.36328125" style="97" customWidth="1"/>
    <col min="6403" max="6403" width="18" style="97" customWidth="1"/>
    <col min="6404" max="6404" width="13.6328125" style="97" customWidth="1"/>
    <col min="6405" max="6405" width="13.453125" style="97" customWidth="1"/>
    <col min="6406" max="6407" width="13.6328125" style="97" customWidth="1"/>
    <col min="6408" max="6409" width="13.453125" style="97" customWidth="1"/>
    <col min="6410" max="6410" width="13.6328125" style="97" customWidth="1"/>
    <col min="6411" max="6411" width="13.453125" style="97" customWidth="1"/>
    <col min="6412" max="6412" width="13" style="97" customWidth="1"/>
    <col min="6413" max="6656" width="9" style="97" customWidth="1"/>
    <col min="6657" max="6657" width="9.08984375" style="97" customWidth="1"/>
    <col min="6658" max="6658" width="2.36328125" style="97" customWidth="1"/>
    <col min="6659" max="6659" width="18" style="97" customWidth="1"/>
    <col min="6660" max="6660" width="13.6328125" style="97" customWidth="1"/>
    <col min="6661" max="6661" width="13.453125" style="97" customWidth="1"/>
    <col min="6662" max="6663" width="13.6328125" style="97" customWidth="1"/>
    <col min="6664" max="6665" width="13.453125" style="97" customWidth="1"/>
    <col min="6666" max="6666" width="13.6328125" style="97" customWidth="1"/>
    <col min="6667" max="6667" width="13.453125" style="97" customWidth="1"/>
    <col min="6668" max="6668" width="13" style="97" customWidth="1"/>
    <col min="6669" max="6912" width="9" style="97" customWidth="1"/>
    <col min="6913" max="6913" width="9.08984375" style="97" customWidth="1"/>
    <col min="6914" max="6914" width="2.36328125" style="97" customWidth="1"/>
    <col min="6915" max="6915" width="18" style="97" customWidth="1"/>
    <col min="6916" max="6916" width="13.6328125" style="97" customWidth="1"/>
    <col min="6917" max="6917" width="13.453125" style="97" customWidth="1"/>
    <col min="6918" max="6919" width="13.6328125" style="97" customWidth="1"/>
    <col min="6920" max="6921" width="13.453125" style="97" customWidth="1"/>
    <col min="6922" max="6922" width="13.6328125" style="97" customWidth="1"/>
    <col min="6923" max="6923" width="13.453125" style="97" customWidth="1"/>
    <col min="6924" max="6924" width="13" style="97" customWidth="1"/>
    <col min="6925" max="7168" width="9" style="97" customWidth="1"/>
    <col min="7169" max="7169" width="9.08984375" style="97" customWidth="1"/>
    <col min="7170" max="7170" width="2.36328125" style="97" customWidth="1"/>
    <col min="7171" max="7171" width="18" style="97" customWidth="1"/>
    <col min="7172" max="7172" width="13.6328125" style="97" customWidth="1"/>
    <col min="7173" max="7173" width="13.453125" style="97" customWidth="1"/>
    <col min="7174" max="7175" width="13.6328125" style="97" customWidth="1"/>
    <col min="7176" max="7177" width="13.453125" style="97" customWidth="1"/>
    <col min="7178" max="7178" width="13.6328125" style="97" customWidth="1"/>
    <col min="7179" max="7179" width="13.453125" style="97" customWidth="1"/>
    <col min="7180" max="7180" width="13" style="97" customWidth="1"/>
    <col min="7181" max="7424" width="9" style="97" customWidth="1"/>
    <col min="7425" max="7425" width="9.08984375" style="97" customWidth="1"/>
    <col min="7426" max="7426" width="2.36328125" style="97" customWidth="1"/>
    <col min="7427" max="7427" width="18" style="97" customWidth="1"/>
    <col min="7428" max="7428" width="13.6328125" style="97" customWidth="1"/>
    <col min="7429" max="7429" width="13.453125" style="97" customWidth="1"/>
    <col min="7430" max="7431" width="13.6328125" style="97" customWidth="1"/>
    <col min="7432" max="7433" width="13.453125" style="97" customWidth="1"/>
    <col min="7434" max="7434" width="13.6328125" style="97" customWidth="1"/>
    <col min="7435" max="7435" width="13.453125" style="97" customWidth="1"/>
    <col min="7436" max="7436" width="13" style="97" customWidth="1"/>
    <col min="7437" max="7680" width="9" style="97" customWidth="1"/>
    <col min="7681" max="7681" width="9.08984375" style="97" customWidth="1"/>
    <col min="7682" max="7682" width="2.36328125" style="97" customWidth="1"/>
    <col min="7683" max="7683" width="18" style="97" customWidth="1"/>
    <col min="7684" max="7684" width="13.6328125" style="97" customWidth="1"/>
    <col min="7685" max="7685" width="13.453125" style="97" customWidth="1"/>
    <col min="7686" max="7687" width="13.6328125" style="97" customWidth="1"/>
    <col min="7688" max="7689" width="13.453125" style="97" customWidth="1"/>
    <col min="7690" max="7690" width="13.6328125" style="97" customWidth="1"/>
    <col min="7691" max="7691" width="13.453125" style="97" customWidth="1"/>
    <col min="7692" max="7692" width="13" style="97" customWidth="1"/>
    <col min="7693" max="7936" width="9" style="97" customWidth="1"/>
    <col min="7937" max="7937" width="9.08984375" style="97" customWidth="1"/>
    <col min="7938" max="7938" width="2.36328125" style="97" customWidth="1"/>
    <col min="7939" max="7939" width="18" style="97" customWidth="1"/>
    <col min="7940" max="7940" width="13.6328125" style="97" customWidth="1"/>
    <col min="7941" max="7941" width="13.453125" style="97" customWidth="1"/>
    <col min="7942" max="7943" width="13.6328125" style="97" customWidth="1"/>
    <col min="7944" max="7945" width="13.453125" style="97" customWidth="1"/>
    <col min="7946" max="7946" width="13.6328125" style="97" customWidth="1"/>
    <col min="7947" max="7947" width="13.453125" style="97" customWidth="1"/>
    <col min="7948" max="7948" width="13" style="97" customWidth="1"/>
    <col min="7949" max="8192" width="9" style="97" customWidth="1"/>
    <col min="8193" max="8193" width="9.08984375" style="97" customWidth="1"/>
    <col min="8194" max="8194" width="2.36328125" style="97" customWidth="1"/>
    <col min="8195" max="8195" width="18" style="97" customWidth="1"/>
    <col min="8196" max="8196" width="13.6328125" style="97" customWidth="1"/>
    <col min="8197" max="8197" width="13.453125" style="97" customWidth="1"/>
    <col min="8198" max="8199" width="13.6328125" style="97" customWidth="1"/>
    <col min="8200" max="8201" width="13.453125" style="97" customWidth="1"/>
    <col min="8202" max="8202" width="13.6328125" style="97" customWidth="1"/>
    <col min="8203" max="8203" width="13.453125" style="97" customWidth="1"/>
    <col min="8204" max="8204" width="13" style="97" customWidth="1"/>
    <col min="8205" max="8448" width="9" style="97" customWidth="1"/>
    <col min="8449" max="8449" width="9.08984375" style="97" customWidth="1"/>
    <col min="8450" max="8450" width="2.36328125" style="97" customWidth="1"/>
    <col min="8451" max="8451" width="18" style="97" customWidth="1"/>
    <col min="8452" max="8452" width="13.6328125" style="97" customWidth="1"/>
    <col min="8453" max="8453" width="13.453125" style="97" customWidth="1"/>
    <col min="8454" max="8455" width="13.6328125" style="97" customWidth="1"/>
    <col min="8456" max="8457" width="13.453125" style="97" customWidth="1"/>
    <col min="8458" max="8458" width="13.6328125" style="97" customWidth="1"/>
    <col min="8459" max="8459" width="13.453125" style="97" customWidth="1"/>
    <col min="8460" max="8460" width="13" style="97" customWidth="1"/>
    <col min="8461" max="8704" width="9" style="97" customWidth="1"/>
    <col min="8705" max="8705" width="9.08984375" style="97" customWidth="1"/>
    <col min="8706" max="8706" width="2.36328125" style="97" customWidth="1"/>
    <col min="8707" max="8707" width="18" style="97" customWidth="1"/>
    <col min="8708" max="8708" width="13.6328125" style="97" customWidth="1"/>
    <col min="8709" max="8709" width="13.453125" style="97" customWidth="1"/>
    <col min="8710" max="8711" width="13.6328125" style="97" customWidth="1"/>
    <col min="8712" max="8713" width="13.453125" style="97" customWidth="1"/>
    <col min="8714" max="8714" width="13.6328125" style="97" customWidth="1"/>
    <col min="8715" max="8715" width="13.453125" style="97" customWidth="1"/>
    <col min="8716" max="8716" width="13" style="97" customWidth="1"/>
    <col min="8717" max="8960" width="9" style="97" customWidth="1"/>
    <col min="8961" max="8961" width="9.08984375" style="97" customWidth="1"/>
    <col min="8962" max="8962" width="2.36328125" style="97" customWidth="1"/>
    <col min="8963" max="8963" width="18" style="97" customWidth="1"/>
    <col min="8964" max="8964" width="13.6328125" style="97" customWidth="1"/>
    <col min="8965" max="8965" width="13.453125" style="97" customWidth="1"/>
    <col min="8966" max="8967" width="13.6328125" style="97" customWidth="1"/>
    <col min="8968" max="8969" width="13.453125" style="97" customWidth="1"/>
    <col min="8970" max="8970" width="13.6328125" style="97" customWidth="1"/>
    <col min="8971" max="8971" width="13.453125" style="97" customWidth="1"/>
    <col min="8972" max="8972" width="13" style="97" customWidth="1"/>
    <col min="8973" max="9216" width="9" style="97" customWidth="1"/>
    <col min="9217" max="9217" width="9.08984375" style="97" customWidth="1"/>
    <col min="9218" max="9218" width="2.36328125" style="97" customWidth="1"/>
    <col min="9219" max="9219" width="18" style="97" customWidth="1"/>
    <col min="9220" max="9220" width="13.6328125" style="97" customWidth="1"/>
    <col min="9221" max="9221" width="13.453125" style="97" customWidth="1"/>
    <col min="9222" max="9223" width="13.6328125" style="97" customWidth="1"/>
    <col min="9224" max="9225" width="13.453125" style="97" customWidth="1"/>
    <col min="9226" max="9226" width="13.6328125" style="97" customWidth="1"/>
    <col min="9227" max="9227" width="13.453125" style="97" customWidth="1"/>
    <col min="9228" max="9228" width="13" style="97" customWidth="1"/>
    <col min="9229" max="9472" width="9" style="97" customWidth="1"/>
    <col min="9473" max="9473" width="9.08984375" style="97" customWidth="1"/>
    <col min="9474" max="9474" width="2.36328125" style="97" customWidth="1"/>
    <col min="9475" max="9475" width="18" style="97" customWidth="1"/>
    <col min="9476" max="9476" width="13.6328125" style="97" customWidth="1"/>
    <col min="9477" max="9477" width="13.453125" style="97" customWidth="1"/>
    <col min="9478" max="9479" width="13.6328125" style="97" customWidth="1"/>
    <col min="9480" max="9481" width="13.453125" style="97" customWidth="1"/>
    <col min="9482" max="9482" width="13.6328125" style="97" customWidth="1"/>
    <col min="9483" max="9483" width="13.453125" style="97" customWidth="1"/>
    <col min="9484" max="9484" width="13" style="97" customWidth="1"/>
    <col min="9485" max="9728" width="9" style="97" customWidth="1"/>
    <col min="9729" max="9729" width="9.08984375" style="97" customWidth="1"/>
    <col min="9730" max="9730" width="2.36328125" style="97" customWidth="1"/>
    <col min="9731" max="9731" width="18" style="97" customWidth="1"/>
    <col min="9732" max="9732" width="13.6328125" style="97" customWidth="1"/>
    <col min="9733" max="9733" width="13.453125" style="97" customWidth="1"/>
    <col min="9734" max="9735" width="13.6328125" style="97" customWidth="1"/>
    <col min="9736" max="9737" width="13.453125" style="97" customWidth="1"/>
    <col min="9738" max="9738" width="13.6328125" style="97" customWidth="1"/>
    <col min="9739" max="9739" width="13.453125" style="97" customWidth="1"/>
    <col min="9740" max="9740" width="13" style="97" customWidth="1"/>
    <col min="9741" max="9984" width="9" style="97" customWidth="1"/>
    <col min="9985" max="9985" width="9.08984375" style="97" customWidth="1"/>
    <col min="9986" max="9986" width="2.36328125" style="97" customWidth="1"/>
    <col min="9987" max="9987" width="18" style="97" customWidth="1"/>
    <col min="9988" max="9988" width="13.6328125" style="97" customWidth="1"/>
    <col min="9989" max="9989" width="13.453125" style="97" customWidth="1"/>
    <col min="9990" max="9991" width="13.6328125" style="97" customWidth="1"/>
    <col min="9992" max="9993" width="13.453125" style="97" customWidth="1"/>
    <col min="9994" max="9994" width="13.6328125" style="97" customWidth="1"/>
    <col min="9995" max="9995" width="13.453125" style="97" customWidth="1"/>
    <col min="9996" max="9996" width="13" style="97" customWidth="1"/>
    <col min="9997" max="10240" width="9" style="97" customWidth="1"/>
    <col min="10241" max="10241" width="9.08984375" style="97" customWidth="1"/>
    <col min="10242" max="10242" width="2.36328125" style="97" customWidth="1"/>
    <col min="10243" max="10243" width="18" style="97" customWidth="1"/>
    <col min="10244" max="10244" width="13.6328125" style="97" customWidth="1"/>
    <col min="10245" max="10245" width="13.453125" style="97" customWidth="1"/>
    <col min="10246" max="10247" width="13.6328125" style="97" customWidth="1"/>
    <col min="10248" max="10249" width="13.453125" style="97" customWidth="1"/>
    <col min="10250" max="10250" width="13.6328125" style="97" customWidth="1"/>
    <col min="10251" max="10251" width="13.453125" style="97" customWidth="1"/>
    <col min="10252" max="10252" width="13" style="97" customWidth="1"/>
    <col min="10253" max="10496" width="9" style="97" customWidth="1"/>
    <col min="10497" max="10497" width="9.08984375" style="97" customWidth="1"/>
    <col min="10498" max="10498" width="2.36328125" style="97" customWidth="1"/>
    <col min="10499" max="10499" width="18" style="97" customWidth="1"/>
    <col min="10500" max="10500" width="13.6328125" style="97" customWidth="1"/>
    <col min="10501" max="10501" width="13.453125" style="97" customWidth="1"/>
    <col min="10502" max="10503" width="13.6328125" style="97" customWidth="1"/>
    <col min="10504" max="10505" width="13.453125" style="97" customWidth="1"/>
    <col min="10506" max="10506" width="13.6328125" style="97" customWidth="1"/>
    <col min="10507" max="10507" width="13.453125" style="97" customWidth="1"/>
    <col min="10508" max="10508" width="13" style="97" customWidth="1"/>
    <col min="10509" max="10752" width="9" style="97" customWidth="1"/>
    <col min="10753" max="10753" width="9.08984375" style="97" customWidth="1"/>
    <col min="10754" max="10754" width="2.36328125" style="97" customWidth="1"/>
    <col min="10755" max="10755" width="18" style="97" customWidth="1"/>
    <col min="10756" max="10756" width="13.6328125" style="97" customWidth="1"/>
    <col min="10757" max="10757" width="13.453125" style="97" customWidth="1"/>
    <col min="10758" max="10759" width="13.6328125" style="97" customWidth="1"/>
    <col min="10760" max="10761" width="13.453125" style="97" customWidth="1"/>
    <col min="10762" max="10762" width="13.6328125" style="97" customWidth="1"/>
    <col min="10763" max="10763" width="13.453125" style="97" customWidth="1"/>
    <col min="10764" max="10764" width="13" style="97" customWidth="1"/>
    <col min="10765" max="11008" width="9" style="97" customWidth="1"/>
    <col min="11009" max="11009" width="9.08984375" style="97" customWidth="1"/>
    <col min="11010" max="11010" width="2.36328125" style="97" customWidth="1"/>
    <col min="11011" max="11011" width="18" style="97" customWidth="1"/>
    <col min="11012" max="11012" width="13.6328125" style="97" customWidth="1"/>
    <col min="11013" max="11013" width="13.453125" style="97" customWidth="1"/>
    <col min="11014" max="11015" width="13.6328125" style="97" customWidth="1"/>
    <col min="11016" max="11017" width="13.453125" style="97" customWidth="1"/>
    <col min="11018" max="11018" width="13.6328125" style="97" customWidth="1"/>
    <col min="11019" max="11019" width="13.453125" style="97" customWidth="1"/>
    <col min="11020" max="11020" width="13" style="97" customWidth="1"/>
    <col min="11021" max="11264" width="9" style="97" customWidth="1"/>
    <col min="11265" max="11265" width="9.08984375" style="97" customWidth="1"/>
    <col min="11266" max="11266" width="2.36328125" style="97" customWidth="1"/>
    <col min="11267" max="11267" width="18" style="97" customWidth="1"/>
    <col min="11268" max="11268" width="13.6328125" style="97" customWidth="1"/>
    <col min="11269" max="11269" width="13.453125" style="97" customWidth="1"/>
    <col min="11270" max="11271" width="13.6328125" style="97" customWidth="1"/>
    <col min="11272" max="11273" width="13.453125" style="97" customWidth="1"/>
    <col min="11274" max="11274" width="13.6328125" style="97" customWidth="1"/>
    <col min="11275" max="11275" width="13.453125" style="97" customWidth="1"/>
    <col min="11276" max="11276" width="13" style="97" customWidth="1"/>
    <col min="11277" max="11520" width="9" style="97" customWidth="1"/>
    <col min="11521" max="11521" width="9.08984375" style="97" customWidth="1"/>
    <col min="11522" max="11522" width="2.36328125" style="97" customWidth="1"/>
    <col min="11523" max="11523" width="18" style="97" customWidth="1"/>
    <col min="11524" max="11524" width="13.6328125" style="97" customWidth="1"/>
    <col min="11525" max="11525" width="13.453125" style="97" customWidth="1"/>
    <col min="11526" max="11527" width="13.6328125" style="97" customWidth="1"/>
    <col min="11528" max="11529" width="13.453125" style="97" customWidth="1"/>
    <col min="11530" max="11530" width="13.6328125" style="97" customWidth="1"/>
    <col min="11531" max="11531" width="13.453125" style="97" customWidth="1"/>
    <col min="11532" max="11532" width="13" style="97" customWidth="1"/>
    <col min="11533" max="11776" width="9" style="97" customWidth="1"/>
    <col min="11777" max="11777" width="9.08984375" style="97" customWidth="1"/>
    <col min="11778" max="11778" width="2.36328125" style="97" customWidth="1"/>
    <col min="11779" max="11779" width="18" style="97" customWidth="1"/>
    <col min="11780" max="11780" width="13.6328125" style="97" customWidth="1"/>
    <col min="11781" max="11781" width="13.453125" style="97" customWidth="1"/>
    <col min="11782" max="11783" width="13.6328125" style="97" customWidth="1"/>
    <col min="11784" max="11785" width="13.453125" style="97" customWidth="1"/>
    <col min="11786" max="11786" width="13.6328125" style="97" customWidth="1"/>
    <col min="11787" max="11787" width="13.453125" style="97" customWidth="1"/>
    <col min="11788" max="11788" width="13" style="97" customWidth="1"/>
    <col min="11789" max="12032" width="9" style="97" customWidth="1"/>
    <col min="12033" max="12033" width="9.08984375" style="97" customWidth="1"/>
    <col min="12034" max="12034" width="2.36328125" style="97" customWidth="1"/>
    <col min="12035" max="12035" width="18" style="97" customWidth="1"/>
    <col min="12036" max="12036" width="13.6328125" style="97" customWidth="1"/>
    <col min="12037" max="12037" width="13.453125" style="97" customWidth="1"/>
    <col min="12038" max="12039" width="13.6328125" style="97" customWidth="1"/>
    <col min="12040" max="12041" width="13.453125" style="97" customWidth="1"/>
    <col min="12042" max="12042" width="13.6328125" style="97" customWidth="1"/>
    <col min="12043" max="12043" width="13.453125" style="97" customWidth="1"/>
    <col min="12044" max="12044" width="13" style="97" customWidth="1"/>
    <col min="12045" max="12288" width="9" style="97" customWidth="1"/>
    <col min="12289" max="12289" width="9.08984375" style="97" customWidth="1"/>
    <col min="12290" max="12290" width="2.36328125" style="97" customWidth="1"/>
    <col min="12291" max="12291" width="18" style="97" customWidth="1"/>
    <col min="12292" max="12292" width="13.6328125" style="97" customWidth="1"/>
    <col min="12293" max="12293" width="13.453125" style="97" customWidth="1"/>
    <col min="12294" max="12295" width="13.6328125" style="97" customWidth="1"/>
    <col min="12296" max="12297" width="13.453125" style="97" customWidth="1"/>
    <col min="12298" max="12298" width="13.6328125" style="97" customWidth="1"/>
    <col min="12299" max="12299" width="13.453125" style="97" customWidth="1"/>
    <col min="12300" max="12300" width="13" style="97" customWidth="1"/>
    <col min="12301" max="12544" width="9" style="97" customWidth="1"/>
    <col min="12545" max="12545" width="9.08984375" style="97" customWidth="1"/>
    <col min="12546" max="12546" width="2.36328125" style="97" customWidth="1"/>
    <col min="12547" max="12547" width="18" style="97" customWidth="1"/>
    <col min="12548" max="12548" width="13.6328125" style="97" customWidth="1"/>
    <col min="12549" max="12549" width="13.453125" style="97" customWidth="1"/>
    <col min="12550" max="12551" width="13.6328125" style="97" customWidth="1"/>
    <col min="12552" max="12553" width="13.453125" style="97" customWidth="1"/>
    <col min="12554" max="12554" width="13.6328125" style="97" customWidth="1"/>
    <col min="12555" max="12555" width="13.453125" style="97" customWidth="1"/>
    <col min="12556" max="12556" width="13" style="97" customWidth="1"/>
    <col min="12557" max="12800" width="9" style="97" customWidth="1"/>
    <col min="12801" max="12801" width="9.08984375" style="97" customWidth="1"/>
    <col min="12802" max="12802" width="2.36328125" style="97" customWidth="1"/>
    <col min="12803" max="12803" width="18" style="97" customWidth="1"/>
    <col min="12804" max="12804" width="13.6328125" style="97" customWidth="1"/>
    <col min="12805" max="12805" width="13.453125" style="97" customWidth="1"/>
    <col min="12806" max="12807" width="13.6328125" style="97" customWidth="1"/>
    <col min="12808" max="12809" width="13.453125" style="97" customWidth="1"/>
    <col min="12810" max="12810" width="13.6328125" style="97" customWidth="1"/>
    <col min="12811" max="12811" width="13.453125" style="97" customWidth="1"/>
    <col min="12812" max="12812" width="13" style="97" customWidth="1"/>
    <col min="12813" max="13056" width="9" style="97" customWidth="1"/>
    <col min="13057" max="13057" width="9.08984375" style="97" customWidth="1"/>
    <col min="13058" max="13058" width="2.36328125" style="97" customWidth="1"/>
    <col min="13059" max="13059" width="18" style="97" customWidth="1"/>
    <col min="13060" max="13060" width="13.6328125" style="97" customWidth="1"/>
    <col min="13061" max="13061" width="13.453125" style="97" customWidth="1"/>
    <col min="13062" max="13063" width="13.6328125" style="97" customWidth="1"/>
    <col min="13064" max="13065" width="13.453125" style="97" customWidth="1"/>
    <col min="13066" max="13066" width="13.6328125" style="97" customWidth="1"/>
    <col min="13067" max="13067" width="13.453125" style="97" customWidth="1"/>
    <col min="13068" max="13068" width="13" style="97" customWidth="1"/>
    <col min="13069" max="13312" width="9" style="97" customWidth="1"/>
    <col min="13313" max="13313" width="9.08984375" style="97" customWidth="1"/>
    <col min="13314" max="13314" width="2.36328125" style="97" customWidth="1"/>
    <col min="13315" max="13315" width="18" style="97" customWidth="1"/>
    <col min="13316" max="13316" width="13.6328125" style="97" customWidth="1"/>
    <col min="13317" max="13317" width="13.453125" style="97" customWidth="1"/>
    <col min="13318" max="13319" width="13.6328125" style="97" customWidth="1"/>
    <col min="13320" max="13321" width="13.453125" style="97" customWidth="1"/>
    <col min="13322" max="13322" width="13.6328125" style="97" customWidth="1"/>
    <col min="13323" max="13323" width="13.453125" style="97" customWidth="1"/>
    <col min="13324" max="13324" width="13" style="97" customWidth="1"/>
    <col min="13325" max="13568" width="9" style="97" customWidth="1"/>
    <col min="13569" max="13569" width="9.08984375" style="97" customWidth="1"/>
    <col min="13570" max="13570" width="2.36328125" style="97" customWidth="1"/>
    <col min="13571" max="13571" width="18" style="97" customWidth="1"/>
    <col min="13572" max="13572" width="13.6328125" style="97" customWidth="1"/>
    <col min="13573" max="13573" width="13.453125" style="97" customWidth="1"/>
    <col min="13574" max="13575" width="13.6328125" style="97" customWidth="1"/>
    <col min="13576" max="13577" width="13.453125" style="97" customWidth="1"/>
    <col min="13578" max="13578" width="13.6328125" style="97" customWidth="1"/>
    <col min="13579" max="13579" width="13.453125" style="97" customWidth="1"/>
    <col min="13580" max="13580" width="13" style="97" customWidth="1"/>
    <col min="13581" max="13824" width="9" style="97" customWidth="1"/>
    <col min="13825" max="13825" width="9.08984375" style="97" customWidth="1"/>
    <col min="13826" max="13826" width="2.36328125" style="97" customWidth="1"/>
    <col min="13827" max="13827" width="18" style="97" customWidth="1"/>
    <col min="13828" max="13828" width="13.6328125" style="97" customWidth="1"/>
    <col min="13829" max="13829" width="13.453125" style="97" customWidth="1"/>
    <col min="13830" max="13831" width="13.6328125" style="97" customWidth="1"/>
    <col min="13832" max="13833" width="13.453125" style="97" customWidth="1"/>
    <col min="13834" max="13834" width="13.6328125" style="97" customWidth="1"/>
    <col min="13835" max="13835" width="13.453125" style="97" customWidth="1"/>
    <col min="13836" max="13836" width="13" style="97" customWidth="1"/>
    <col min="13837" max="14080" width="9" style="97" customWidth="1"/>
    <col min="14081" max="14081" width="9.08984375" style="97" customWidth="1"/>
    <col min="14082" max="14082" width="2.36328125" style="97" customWidth="1"/>
    <col min="14083" max="14083" width="18" style="97" customWidth="1"/>
    <col min="14084" max="14084" width="13.6328125" style="97" customWidth="1"/>
    <col min="14085" max="14085" width="13.453125" style="97" customWidth="1"/>
    <col min="14086" max="14087" width="13.6328125" style="97" customWidth="1"/>
    <col min="14088" max="14089" width="13.453125" style="97" customWidth="1"/>
    <col min="14090" max="14090" width="13.6328125" style="97" customWidth="1"/>
    <col min="14091" max="14091" width="13.453125" style="97" customWidth="1"/>
    <col min="14092" max="14092" width="13" style="97" customWidth="1"/>
    <col min="14093" max="14336" width="9" style="97" customWidth="1"/>
    <col min="14337" max="14337" width="9.08984375" style="97" customWidth="1"/>
    <col min="14338" max="14338" width="2.36328125" style="97" customWidth="1"/>
    <col min="14339" max="14339" width="18" style="97" customWidth="1"/>
    <col min="14340" max="14340" width="13.6328125" style="97" customWidth="1"/>
    <col min="14341" max="14341" width="13.453125" style="97" customWidth="1"/>
    <col min="14342" max="14343" width="13.6328125" style="97" customWidth="1"/>
    <col min="14344" max="14345" width="13.453125" style="97" customWidth="1"/>
    <col min="14346" max="14346" width="13.6328125" style="97" customWidth="1"/>
    <col min="14347" max="14347" width="13.453125" style="97" customWidth="1"/>
    <col min="14348" max="14348" width="13" style="97" customWidth="1"/>
    <col min="14349" max="14592" width="9" style="97" customWidth="1"/>
    <col min="14593" max="14593" width="9.08984375" style="97" customWidth="1"/>
    <col min="14594" max="14594" width="2.36328125" style="97" customWidth="1"/>
    <col min="14595" max="14595" width="18" style="97" customWidth="1"/>
    <col min="14596" max="14596" width="13.6328125" style="97" customWidth="1"/>
    <col min="14597" max="14597" width="13.453125" style="97" customWidth="1"/>
    <col min="14598" max="14599" width="13.6328125" style="97" customWidth="1"/>
    <col min="14600" max="14601" width="13.453125" style="97" customWidth="1"/>
    <col min="14602" max="14602" width="13.6328125" style="97" customWidth="1"/>
    <col min="14603" max="14603" width="13.453125" style="97" customWidth="1"/>
    <col min="14604" max="14604" width="13" style="97" customWidth="1"/>
    <col min="14605" max="14848" width="9" style="97" customWidth="1"/>
    <col min="14849" max="14849" width="9.08984375" style="97" customWidth="1"/>
    <col min="14850" max="14850" width="2.36328125" style="97" customWidth="1"/>
    <col min="14851" max="14851" width="18" style="97" customWidth="1"/>
    <col min="14852" max="14852" width="13.6328125" style="97" customWidth="1"/>
    <col min="14853" max="14853" width="13.453125" style="97" customWidth="1"/>
    <col min="14854" max="14855" width="13.6328125" style="97" customWidth="1"/>
    <col min="14856" max="14857" width="13.453125" style="97" customWidth="1"/>
    <col min="14858" max="14858" width="13.6328125" style="97" customWidth="1"/>
    <col min="14859" max="14859" width="13.453125" style="97" customWidth="1"/>
    <col min="14860" max="14860" width="13" style="97" customWidth="1"/>
    <col min="14861" max="15104" width="9" style="97" customWidth="1"/>
    <col min="15105" max="15105" width="9.08984375" style="97" customWidth="1"/>
    <col min="15106" max="15106" width="2.36328125" style="97" customWidth="1"/>
    <col min="15107" max="15107" width="18" style="97" customWidth="1"/>
    <col min="15108" max="15108" width="13.6328125" style="97" customWidth="1"/>
    <col min="15109" max="15109" width="13.453125" style="97" customWidth="1"/>
    <col min="15110" max="15111" width="13.6328125" style="97" customWidth="1"/>
    <col min="15112" max="15113" width="13.453125" style="97" customWidth="1"/>
    <col min="15114" max="15114" width="13.6328125" style="97" customWidth="1"/>
    <col min="15115" max="15115" width="13.453125" style="97" customWidth="1"/>
    <col min="15116" max="15116" width="13" style="97" customWidth="1"/>
    <col min="15117" max="15360" width="9" style="97" customWidth="1"/>
    <col min="15361" max="15361" width="9.08984375" style="97" customWidth="1"/>
    <col min="15362" max="15362" width="2.36328125" style="97" customWidth="1"/>
    <col min="15363" max="15363" width="18" style="97" customWidth="1"/>
    <col min="15364" max="15364" width="13.6328125" style="97" customWidth="1"/>
    <col min="15365" max="15365" width="13.453125" style="97" customWidth="1"/>
    <col min="15366" max="15367" width="13.6328125" style="97" customWidth="1"/>
    <col min="15368" max="15369" width="13.453125" style="97" customWidth="1"/>
    <col min="15370" max="15370" width="13.6328125" style="97" customWidth="1"/>
    <col min="15371" max="15371" width="13.453125" style="97" customWidth="1"/>
    <col min="15372" max="15372" width="13" style="97" customWidth="1"/>
    <col min="15373" max="15616" width="9" style="97" customWidth="1"/>
    <col min="15617" max="15617" width="9.08984375" style="97" customWidth="1"/>
    <col min="15618" max="15618" width="2.36328125" style="97" customWidth="1"/>
    <col min="15619" max="15619" width="18" style="97" customWidth="1"/>
    <col min="15620" max="15620" width="13.6328125" style="97" customWidth="1"/>
    <col min="15621" max="15621" width="13.453125" style="97" customWidth="1"/>
    <col min="15622" max="15623" width="13.6328125" style="97" customWidth="1"/>
    <col min="15624" max="15625" width="13.453125" style="97" customWidth="1"/>
    <col min="15626" max="15626" width="13.6328125" style="97" customWidth="1"/>
    <col min="15627" max="15627" width="13.453125" style="97" customWidth="1"/>
    <col min="15628" max="15628" width="13" style="97" customWidth="1"/>
    <col min="15629" max="15872" width="9" style="97" customWidth="1"/>
    <col min="15873" max="15873" width="9.08984375" style="97" customWidth="1"/>
    <col min="15874" max="15874" width="2.36328125" style="97" customWidth="1"/>
    <col min="15875" max="15875" width="18" style="97" customWidth="1"/>
    <col min="15876" max="15876" width="13.6328125" style="97" customWidth="1"/>
    <col min="15877" max="15877" width="13.453125" style="97" customWidth="1"/>
    <col min="15878" max="15879" width="13.6328125" style="97" customWidth="1"/>
    <col min="15880" max="15881" width="13.453125" style="97" customWidth="1"/>
    <col min="15882" max="15882" width="13.6328125" style="97" customWidth="1"/>
    <col min="15883" max="15883" width="13.453125" style="97" customWidth="1"/>
    <col min="15884" max="15884" width="13" style="97" customWidth="1"/>
    <col min="15885" max="16128" width="9" style="97" customWidth="1"/>
    <col min="16129" max="16129" width="9.08984375" style="97" customWidth="1"/>
    <col min="16130" max="16130" width="2.36328125" style="97" customWidth="1"/>
    <col min="16131" max="16131" width="18" style="97" customWidth="1"/>
    <col min="16132" max="16132" width="13.6328125" style="97" customWidth="1"/>
    <col min="16133" max="16133" width="13.453125" style="97" customWidth="1"/>
    <col min="16134" max="16135" width="13.6328125" style="97" customWidth="1"/>
    <col min="16136" max="16137" width="13.453125" style="97" customWidth="1"/>
    <col min="16138" max="16138" width="13.6328125" style="97" customWidth="1"/>
    <col min="16139" max="16139" width="13.453125" style="97" customWidth="1"/>
    <col min="16140" max="16140" width="13" style="97" customWidth="1"/>
    <col min="16141" max="16384" width="9" style="97" customWidth="1"/>
  </cols>
  <sheetData>
    <row r="1" spans="1:12" ht="13.5" customHeight="1">
      <c r="A1" s="2527" t="s">
        <v>80</v>
      </c>
      <c r="B1" s="2527"/>
      <c r="C1" s="2527"/>
      <c r="D1" s="2527"/>
      <c r="E1" s="2527"/>
      <c r="F1" s="2527"/>
      <c r="G1" s="2527"/>
      <c r="H1" s="2527"/>
      <c r="I1" s="2527"/>
      <c r="J1" s="2527"/>
      <c r="K1" s="2527"/>
      <c r="L1" s="2527"/>
    </row>
    <row r="2" spans="1:12" ht="19">
      <c r="A2" s="2528" t="s">
        <v>1336</v>
      </c>
      <c r="B2" s="2528"/>
      <c r="C2" s="2528"/>
      <c r="D2" s="2528"/>
      <c r="E2" s="2528"/>
      <c r="F2" s="2528"/>
      <c r="G2" s="2528"/>
      <c r="H2" s="2528"/>
      <c r="I2" s="2528"/>
      <c r="J2" s="2528"/>
      <c r="K2" s="2528"/>
      <c r="L2" s="2528"/>
    </row>
    <row r="3" spans="1:12" ht="30" customHeight="1">
      <c r="A3" s="2529" t="s">
        <v>1334</v>
      </c>
      <c r="B3" s="2530"/>
      <c r="C3" s="2531"/>
      <c r="D3" s="2532" t="s">
        <v>1335</v>
      </c>
      <c r="E3" s="2533"/>
      <c r="F3" s="2533"/>
      <c r="G3" s="2533"/>
      <c r="H3" s="2533"/>
      <c r="I3" s="2533"/>
      <c r="J3" s="2533"/>
      <c r="K3" s="2533"/>
      <c r="L3" s="2534"/>
    </row>
    <row r="4" spans="1:12" ht="30" customHeight="1">
      <c r="A4" s="2535" t="s">
        <v>1231</v>
      </c>
      <c r="B4" s="2536"/>
      <c r="C4" s="2537"/>
      <c r="D4" s="2538" t="s">
        <v>1333</v>
      </c>
      <c r="E4" s="2539"/>
      <c r="F4" s="2539"/>
      <c r="G4" s="2539"/>
      <c r="H4" s="2539"/>
      <c r="I4" s="2539"/>
      <c r="J4" s="2539"/>
      <c r="K4" s="2539"/>
      <c r="L4" s="2540"/>
    </row>
    <row r="5" spans="1:12" ht="30" customHeight="1">
      <c r="A5" s="2599" t="s">
        <v>85</v>
      </c>
      <c r="B5" s="110">
        <v>1</v>
      </c>
      <c r="C5" s="111" t="s">
        <v>86</v>
      </c>
      <c r="D5" s="2541" t="s">
        <v>143</v>
      </c>
      <c r="E5" s="2542"/>
      <c r="F5" s="2542"/>
      <c r="G5" s="2542"/>
      <c r="H5" s="2542"/>
      <c r="I5" s="2542"/>
      <c r="J5" s="2542"/>
      <c r="K5" s="2542"/>
      <c r="L5" s="2543"/>
    </row>
    <row r="6" spans="1:12" ht="30" customHeight="1">
      <c r="A6" s="2600"/>
      <c r="B6" s="2558">
        <v>2</v>
      </c>
      <c r="C6" s="2602" t="s">
        <v>87</v>
      </c>
      <c r="D6" s="2567" t="s">
        <v>89</v>
      </c>
      <c r="E6" s="2568"/>
      <c r="F6" s="2571" t="s">
        <v>90</v>
      </c>
      <c r="G6" s="2544" t="s">
        <v>93</v>
      </c>
      <c r="H6" s="2545"/>
      <c r="I6" s="2545"/>
      <c r="J6" s="2545"/>
      <c r="K6" s="2546"/>
      <c r="L6" s="2573" t="s">
        <v>95</v>
      </c>
    </row>
    <row r="7" spans="1:12" ht="30" customHeight="1">
      <c r="A7" s="2600"/>
      <c r="B7" s="2558"/>
      <c r="C7" s="2602"/>
      <c r="D7" s="2569"/>
      <c r="E7" s="2570"/>
      <c r="F7" s="2572"/>
      <c r="G7" s="117" t="s">
        <v>96</v>
      </c>
      <c r="H7" s="121" t="s">
        <v>98</v>
      </c>
      <c r="I7" s="125" t="s">
        <v>99</v>
      </c>
      <c r="J7" s="129" t="s">
        <v>100</v>
      </c>
      <c r="K7" s="133" t="s">
        <v>61</v>
      </c>
      <c r="L7" s="2574"/>
    </row>
    <row r="8" spans="1:12" ht="27.9" customHeight="1">
      <c r="A8" s="2600"/>
      <c r="B8" s="2558"/>
      <c r="C8" s="2602"/>
      <c r="D8" s="2547" t="s">
        <v>145</v>
      </c>
      <c r="E8" s="2548"/>
      <c r="F8" s="114">
        <v>5</v>
      </c>
      <c r="G8" s="118">
        <v>5</v>
      </c>
      <c r="H8" s="122"/>
      <c r="I8" s="126"/>
      <c r="J8" s="130"/>
      <c r="K8" s="134"/>
      <c r="L8" s="137" t="s">
        <v>147</v>
      </c>
    </row>
    <row r="9" spans="1:12" ht="27.9" customHeight="1">
      <c r="A9" s="2600"/>
      <c r="B9" s="2558"/>
      <c r="C9" s="2602"/>
      <c r="D9" s="2547" t="s">
        <v>148</v>
      </c>
      <c r="E9" s="2548"/>
      <c r="F9" s="114">
        <v>6</v>
      </c>
      <c r="G9" s="118"/>
      <c r="H9" s="122">
        <v>6</v>
      </c>
      <c r="I9" s="126"/>
      <c r="J9" s="130"/>
      <c r="K9" s="134"/>
      <c r="L9" s="137" t="s">
        <v>123</v>
      </c>
    </row>
    <row r="10" spans="1:12" ht="27.9" customHeight="1">
      <c r="A10" s="2600"/>
      <c r="B10" s="2558"/>
      <c r="C10" s="2602"/>
      <c r="D10" s="2547" t="s">
        <v>149</v>
      </c>
      <c r="E10" s="2548"/>
      <c r="F10" s="114">
        <v>4</v>
      </c>
      <c r="G10" s="118"/>
      <c r="H10" s="122"/>
      <c r="I10" s="126">
        <v>4</v>
      </c>
      <c r="J10" s="130"/>
      <c r="K10" s="134"/>
      <c r="L10" s="137" t="s">
        <v>123</v>
      </c>
    </row>
    <row r="11" spans="1:12" ht="27.9" customHeight="1">
      <c r="A11" s="2600"/>
      <c r="B11" s="2558"/>
      <c r="C11" s="2602"/>
      <c r="D11" s="2547" t="s">
        <v>133</v>
      </c>
      <c r="E11" s="2549"/>
      <c r="F11" s="115">
        <v>5</v>
      </c>
      <c r="G11" s="119"/>
      <c r="H11" s="123"/>
      <c r="I11" s="127"/>
      <c r="J11" s="131">
        <v>5</v>
      </c>
      <c r="K11" s="134"/>
      <c r="L11" s="137" t="s">
        <v>123</v>
      </c>
    </row>
    <row r="12" spans="1:12" ht="27.9" customHeight="1">
      <c r="A12" s="2600"/>
      <c r="B12" s="2558"/>
      <c r="C12" s="2602"/>
      <c r="D12" s="2547" t="s">
        <v>150</v>
      </c>
      <c r="E12" s="2549"/>
      <c r="F12" s="115">
        <v>4</v>
      </c>
      <c r="G12" s="119"/>
      <c r="H12" s="123"/>
      <c r="I12" s="127"/>
      <c r="J12" s="131">
        <v>1</v>
      </c>
      <c r="K12" s="135">
        <v>3</v>
      </c>
      <c r="L12" s="137" t="s">
        <v>123</v>
      </c>
    </row>
    <row r="13" spans="1:12" ht="30" customHeight="1">
      <c r="A13" s="2600"/>
      <c r="B13" s="2558"/>
      <c r="C13" s="2602"/>
      <c r="D13" s="2550" t="s">
        <v>68</v>
      </c>
      <c r="E13" s="2551"/>
      <c r="F13" s="116">
        <v>15</v>
      </c>
      <c r="G13" s="120">
        <v>5</v>
      </c>
      <c r="H13" s="124">
        <v>5</v>
      </c>
      <c r="I13" s="128">
        <v>5</v>
      </c>
      <c r="J13" s="132">
        <v>5</v>
      </c>
      <c r="K13" s="136">
        <v>4</v>
      </c>
      <c r="L13" s="138"/>
    </row>
    <row r="14" spans="1:12" ht="30" customHeight="1">
      <c r="A14" s="2600"/>
      <c r="B14" s="2575">
        <v>3</v>
      </c>
      <c r="C14" s="2577" t="s">
        <v>102</v>
      </c>
      <c r="D14" s="98" t="s">
        <v>103</v>
      </c>
      <c r="E14" s="2552" t="s">
        <v>145</v>
      </c>
      <c r="F14" s="2553"/>
      <c r="G14" s="2553"/>
      <c r="H14" s="2553"/>
      <c r="I14" s="2553"/>
      <c r="J14" s="2553"/>
      <c r="K14" s="2553"/>
      <c r="L14" s="2554"/>
    </row>
    <row r="15" spans="1:12" ht="30" customHeight="1">
      <c r="A15" s="2600"/>
      <c r="B15" s="2576"/>
      <c r="C15" s="2578"/>
      <c r="D15" s="98" t="s">
        <v>105</v>
      </c>
      <c r="E15" s="2555" t="s">
        <v>148</v>
      </c>
      <c r="F15" s="2548"/>
      <c r="G15" s="2548"/>
      <c r="H15" s="2548"/>
      <c r="I15" s="2548"/>
      <c r="J15" s="2548"/>
      <c r="K15" s="2548"/>
      <c r="L15" s="2556"/>
    </row>
    <row r="16" spans="1:12" ht="30" customHeight="1">
      <c r="A16" s="2600"/>
      <c r="B16" s="2576"/>
      <c r="C16" s="2578"/>
      <c r="D16" s="98" t="s">
        <v>106</v>
      </c>
      <c r="E16" s="2555" t="s">
        <v>149</v>
      </c>
      <c r="F16" s="2548"/>
      <c r="G16" s="2548"/>
      <c r="H16" s="2548"/>
      <c r="I16" s="2548"/>
      <c r="J16" s="2548"/>
      <c r="K16" s="2548"/>
      <c r="L16" s="2556"/>
    </row>
    <row r="17" spans="1:12" ht="30" customHeight="1">
      <c r="A17" s="2600"/>
      <c r="B17" s="2576"/>
      <c r="C17" s="2578"/>
      <c r="D17" s="98" t="s">
        <v>107</v>
      </c>
      <c r="E17" s="2555" t="s">
        <v>133</v>
      </c>
      <c r="F17" s="2548"/>
      <c r="G17" s="2548"/>
      <c r="H17" s="2548"/>
      <c r="I17" s="2548"/>
      <c r="J17" s="2548"/>
      <c r="K17" s="2548"/>
      <c r="L17" s="2556"/>
    </row>
    <row r="18" spans="1:12" ht="30" customHeight="1">
      <c r="A18" s="2600"/>
      <c r="B18" s="2572"/>
      <c r="C18" s="2579"/>
      <c r="D18" s="98" t="s">
        <v>29</v>
      </c>
      <c r="E18" s="2555" t="s">
        <v>150</v>
      </c>
      <c r="F18" s="2548"/>
      <c r="G18" s="2548"/>
      <c r="H18" s="2548"/>
      <c r="I18" s="2548"/>
      <c r="J18" s="2548"/>
      <c r="K18" s="2548"/>
      <c r="L18" s="2556"/>
    </row>
    <row r="19" spans="1:12" ht="30" customHeight="1">
      <c r="A19" s="2600"/>
      <c r="B19" s="2575">
        <v>4</v>
      </c>
      <c r="C19" s="2577" t="s">
        <v>109</v>
      </c>
      <c r="D19" s="98" t="s">
        <v>103</v>
      </c>
      <c r="E19" s="2555" t="s">
        <v>111</v>
      </c>
      <c r="F19" s="2548"/>
      <c r="G19" s="2548"/>
      <c r="H19" s="2548"/>
      <c r="I19" s="2548"/>
      <c r="J19" s="2548"/>
      <c r="K19" s="2548"/>
      <c r="L19" s="2556"/>
    </row>
    <row r="20" spans="1:12" ht="30" customHeight="1">
      <c r="A20" s="2600"/>
      <c r="B20" s="2576"/>
      <c r="C20" s="2578"/>
      <c r="D20" s="98" t="s">
        <v>105</v>
      </c>
      <c r="E20" s="2555" t="s">
        <v>111</v>
      </c>
      <c r="F20" s="2548"/>
      <c r="G20" s="2548"/>
      <c r="H20" s="2548"/>
      <c r="I20" s="2548"/>
      <c r="J20" s="2548"/>
      <c r="K20" s="2548"/>
      <c r="L20" s="2556"/>
    </row>
    <row r="21" spans="1:12" ht="30" customHeight="1">
      <c r="A21" s="2600"/>
      <c r="B21" s="2576"/>
      <c r="C21" s="2578"/>
      <c r="D21" s="98" t="s">
        <v>106</v>
      </c>
      <c r="E21" s="2555" t="s">
        <v>111</v>
      </c>
      <c r="F21" s="2548"/>
      <c r="G21" s="2548"/>
      <c r="H21" s="2548"/>
      <c r="I21" s="2548"/>
      <c r="J21" s="2548"/>
      <c r="K21" s="2548"/>
      <c r="L21" s="2556"/>
    </row>
    <row r="22" spans="1:12" ht="30" customHeight="1">
      <c r="A22" s="2600"/>
      <c r="B22" s="2576"/>
      <c r="C22" s="2578"/>
      <c r="D22" s="98" t="s">
        <v>107</v>
      </c>
      <c r="E22" s="2555" t="s">
        <v>152</v>
      </c>
      <c r="F22" s="2548"/>
      <c r="G22" s="2548"/>
      <c r="H22" s="2548"/>
      <c r="I22" s="2548"/>
      <c r="J22" s="2548"/>
      <c r="K22" s="2548"/>
      <c r="L22" s="2556"/>
    </row>
    <row r="23" spans="1:12" ht="30" customHeight="1">
      <c r="A23" s="2600"/>
      <c r="B23" s="2572"/>
      <c r="C23" s="2579"/>
      <c r="D23" s="98" t="s">
        <v>29</v>
      </c>
      <c r="E23" s="2555" t="s">
        <v>111</v>
      </c>
      <c r="F23" s="2548"/>
      <c r="G23" s="2548"/>
      <c r="H23" s="2548"/>
      <c r="I23" s="2548"/>
      <c r="J23" s="2548"/>
      <c r="K23" s="2548"/>
      <c r="L23" s="2556"/>
    </row>
    <row r="24" spans="1:12" ht="30" customHeight="1">
      <c r="A24" s="2600"/>
      <c r="B24" s="2575">
        <v>5</v>
      </c>
      <c r="C24" s="2577" t="s">
        <v>42</v>
      </c>
      <c r="D24" s="98" t="s">
        <v>103</v>
      </c>
      <c r="E24" s="2555" t="s">
        <v>111</v>
      </c>
      <c r="F24" s="2548"/>
      <c r="G24" s="2548"/>
      <c r="H24" s="2548"/>
      <c r="I24" s="2548"/>
      <c r="J24" s="2548"/>
      <c r="K24" s="2548"/>
      <c r="L24" s="2556"/>
    </row>
    <row r="25" spans="1:12" ht="30" customHeight="1">
      <c r="A25" s="2600"/>
      <c r="B25" s="2576"/>
      <c r="C25" s="2578"/>
      <c r="D25" s="98" t="s">
        <v>105</v>
      </c>
      <c r="E25" s="2555" t="s">
        <v>111</v>
      </c>
      <c r="F25" s="2548"/>
      <c r="G25" s="2548"/>
      <c r="H25" s="2548"/>
      <c r="I25" s="2548"/>
      <c r="J25" s="2548"/>
      <c r="K25" s="2548"/>
      <c r="L25" s="2556"/>
    </row>
    <row r="26" spans="1:12" ht="30" customHeight="1">
      <c r="A26" s="2600"/>
      <c r="B26" s="2576"/>
      <c r="C26" s="2578"/>
      <c r="D26" s="98" t="s">
        <v>106</v>
      </c>
      <c r="E26" s="2555" t="s">
        <v>111</v>
      </c>
      <c r="F26" s="2548"/>
      <c r="G26" s="2548"/>
      <c r="H26" s="2548"/>
      <c r="I26" s="2548"/>
      <c r="J26" s="2548"/>
      <c r="K26" s="2548"/>
      <c r="L26" s="2556"/>
    </row>
    <row r="27" spans="1:12" ht="30" customHeight="1">
      <c r="A27" s="2600"/>
      <c r="B27" s="2576"/>
      <c r="C27" s="2578"/>
      <c r="D27" s="98" t="s">
        <v>107</v>
      </c>
      <c r="E27" s="2555" t="s">
        <v>154</v>
      </c>
      <c r="F27" s="2548"/>
      <c r="G27" s="2548"/>
      <c r="H27" s="2548"/>
      <c r="I27" s="2548"/>
      <c r="J27" s="2548"/>
      <c r="K27" s="2548"/>
      <c r="L27" s="2556"/>
    </row>
    <row r="28" spans="1:12" ht="30" customHeight="1">
      <c r="A28" s="2600"/>
      <c r="B28" s="2572"/>
      <c r="C28" s="2579"/>
      <c r="D28" s="98" t="s">
        <v>29</v>
      </c>
      <c r="E28" s="2555" t="s">
        <v>111</v>
      </c>
      <c r="F28" s="2548"/>
      <c r="G28" s="2548"/>
      <c r="H28" s="2548"/>
      <c r="I28" s="2548"/>
      <c r="J28" s="2548"/>
      <c r="K28" s="2548"/>
      <c r="L28" s="2556"/>
    </row>
    <row r="29" spans="1:12" ht="19.5" customHeight="1">
      <c r="A29" s="2600"/>
      <c r="B29" s="2558">
        <v>6</v>
      </c>
      <c r="C29" s="2580" t="s">
        <v>35</v>
      </c>
      <c r="D29" s="2581" t="s">
        <v>155</v>
      </c>
      <c r="E29" s="2582"/>
      <c r="F29" s="2582"/>
      <c r="G29" s="2582"/>
      <c r="H29" s="2582"/>
      <c r="I29" s="2582"/>
      <c r="J29" s="2582"/>
      <c r="K29" s="2582"/>
      <c r="L29" s="2583"/>
    </row>
    <row r="30" spans="1:12" ht="19.5" customHeight="1">
      <c r="A30" s="2600"/>
      <c r="B30" s="2558"/>
      <c r="C30" s="2580"/>
      <c r="D30" s="2584"/>
      <c r="E30" s="2585"/>
      <c r="F30" s="2585"/>
      <c r="G30" s="2585"/>
      <c r="H30" s="2585"/>
      <c r="I30" s="2585"/>
      <c r="J30" s="2585"/>
      <c r="K30" s="2585"/>
      <c r="L30" s="2586"/>
    </row>
    <row r="31" spans="1:12" ht="19.5" customHeight="1">
      <c r="A31" s="2600"/>
      <c r="B31" s="2587">
        <v>7</v>
      </c>
      <c r="C31" s="2588" t="s">
        <v>110</v>
      </c>
      <c r="D31" s="2590"/>
      <c r="E31" s="2591"/>
      <c r="F31" s="2591"/>
      <c r="G31" s="2591"/>
      <c r="H31" s="2591"/>
      <c r="I31" s="2591"/>
      <c r="J31" s="2591"/>
      <c r="K31" s="2591"/>
      <c r="L31" s="2592"/>
    </row>
    <row r="32" spans="1:12" ht="19.5" customHeight="1">
      <c r="A32" s="2601"/>
      <c r="B32" s="2587"/>
      <c r="C32" s="2589"/>
      <c r="D32" s="2590"/>
      <c r="E32" s="2591"/>
      <c r="F32" s="2591"/>
      <c r="G32" s="2591"/>
      <c r="H32" s="2591"/>
      <c r="I32" s="2591"/>
      <c r="J32" s="2591"/>
      <c r="K32" s="2591"/>
      <c r="L32" s="2592"/>
    </row>
    <row r="33" spans="1:12" ht="36" customHeight="1">
      <c r="A33" s="2593" t="s">
        <v>112</v>
      </c>
      <c r="B33" s="101">
        <v>1</v>
      </c>
      <c r="C33" s="101" t="s">
        <v>113</v>
      </c>
      <c r="D33" s="2562" t="s">
        <v>158</v>
      </c>
      <c r="E33" s="2562"/>
      <c r="F33" s="2562" t="s">
        <v>159</v>
      </c>
      <c r="G33" s="2562"/>
      <c r="H33" s="2562" t="s">
        <v>32</v>
      </c>
      <c r="I33" s="2562"/>
      <c r="J33" s="2563"/>
      <c r="K33" s="2563"/>
      <c r="L33" s="2596"/>
    </row>
    <row r="34" spans="1:12" ht="36" customHeight="1">
      <c r="A34" s="2594"/>
      <c r="B34" s="60">
        <v>2</v>
      </c>
      <c r="C34" s="60" t="s">
        <v>114</v>
      </c>
      <c r="D34" s="2555" t="s">
        <v>161</v>
      </c>
      <c r="E34" s="2549"/>
      <c r="F34" s="2555" t="s">
        <v>162</v>
      </c>
      <c r="G34" s="2549"/>
      <c r="H34" s="2557"/>
      <c r="I34" s="2558"/>
      <c r="J34" s="2557"/>
      <c r="K34" s="2558"/>
      <c r="L34" s="2597"/>
    </row>
    <row r="35" spans="1:12" ht="36" customHeight="1">
      <c r="A35" s="2594"/>
      <c r="B35" s="60">
        <v>3</v>
      </c>
      <c r="C35" s="112" t="s">
        <v>117</v>
      </c>
      <c r="D35" s="2557"/>
      <c r="E35" s="2558"/>
      <c r="F35" s="2557"/>
      <c r="G35" s="2558"/>
      <c r="H35" s="2555" t="s">
        <v>163</v>
      </c>
      <c r="I35" s="2549"/>
      <c r="J35" s="2557"/>
      <c r="K35" s="2558"/>
      <c r="L35" s="2598"/>
    </row>
    <row r="36" spans="1:12" ht="36" customHeight="1">
      <c r="A36" s="2595"/>
      <c r="B36" s="102">
        <v>4</v>
      </c>
      <c r="C36" s="102" t="s">
        <v>110</v>
      </c>
      <c r="D36" s="2559"/>
      <c r="E36" s="2560"/>
      <c r="F36" s="2560"/>
      <c r="G36" s="2560"/>
      <c r="H36" s="2560"/>
      <c r="I36" s="2560"/>
      <c r="J36" s="2560"/>
      <c r="K36" s="2560"/>
      <c r="L36" s="2561"/>
    </row>
    <row r="37" spans="1:12" ht="21" customHeight="1">
      <c r="A37" s="2564" t="s">
        <v>127</v>
      </c>
      <c r="B37" s="2564"/>
      <c r="C37" s="2564"/>
      <c r="D37" s="2564"/>
      <c r="E37" s="2564"/>
      <c r="F37" s="2564"/>
      <c r="G37" s="2564"/>
      <c r="H37" s="2564"/>
      <c r="I37" s="2564"/>
      <c r="J37" s="2564"/>
      <c r="K37" s="2564"/>
      <c r="L37" s="2564"/>
    </row>
    <row r="38" spans="1:12" ht="25.5" customHeight="1">
      <c r="A38" s="2565" t="s">
        <v>128</v>
      </c>
      <c r="B38" s="2565"/>
      <c r="C38" s="2565"/>
      <c r="D38" s="2565"/>
      <c r="E38" s="2565"/>
      <c r="F38" s="2565"/>
      <c r="G38" s="2565"/>
      <c r="H38" s="2565"/>
      <c r="I38" s="2565"/>
      <c r="J38" s="2565"/>
      <c r="K38" s="2565"/>
      <c r="L38" s="2565"/>
    </row>
    <row r="39" spans="1:12" ht="39.75" customHeight="1">
      <c r="A39" s="2565" t="s">
        <v>129</v>
      </c>
      <c r="B39" s="2565"/>
      <c r="C39" s="2565"/>
      <c r="D39" s="2565"/>
      <c r="E39" s="2565"/>
      <c r="F39" s="2565"/>
      <c r="G39" s="2565"/>
      <c r="H39" s="2565"/>
      <c r="I39" s="2565"/>
      <c r="J39" s="2565"/>
      <c r="K39" s="2565"/>
      <c r="L39" s="2565"/>
    </row>
    <row r="40" spans="1:12" ht="35.25" customHeight="1">
      <c r="A40" s="2565" t="s">
        <v>17</v>
      </c>
      <c r="B40" s="2565"/>
      <c r="C40" s="2565"/>
      <c r="D40" s="2565"/>
      <c r="E40" s="2565"/>
      <c r="F40" s="2565"/>
      <c r="G40" s="2565"/>
      <c r="H40" s="2565"/>
      <c r="I40" s="2565"/>
      <c r="J40" s="2565"/>
      <c r="K40" s="2565"/>
      <c r="L40" s="2565"/>
    </row>
    <row r="41" spans="1:12" ht="24.75" customHeight="1">
      <c r="A41" s="2565" t="s">
        <v>132</v>
      </c>
      <c r="B41" s="2565"/>
      <c r="C41" s="2565"/>
      <c r="D41" s="2565"/>
      <c r="E41" s="2565"/>
      <c r="F41" s="2565"/>
      <c r="G41" s="2565"/>
      <c r="H41" s="2565"/>
      <c r="I41" s="2565"/>
      <c r="J41" s="2565"/>
      <c r="K41" s="2565"/>
      <c r="L41" s="2565"/>
    </row>
    <row r="42" spans="1:12" ht="21" customHeight="1">
      <c r="A42" s="2566" t="s">
        <v>134</v>
      </c>
      <c r="B42" s="2566"/>
      <c r="C42" s="2566"/>
      <c r="D42" s="2566"/>
      <c r="E42" s="2566"/>
      <c r="F42" s="2566"/>
      <c r="G42" s="2566"/>
      <c r="H42" s="2566"/>
      <c r="I42" s="2566"/>
      <c r="J42" s="2566"/>
      <c r="K42" s="2566"/>
      <c r="L42" s="2566"/>
    </row>
    <row r="43" spans="1:12" ht="13.5" customHeight="1">
      <c r="A43" s="2566" t="s">
        <v>135</v>
      </c>
      <c r="B43" s="2566"/>
      <c r="C43" s="2566"/>
      <c r="D43" s="2566"/>
      <c r="E43" s="2566"/>
      <c r="F43" s="2566"/>
      <c r="G43" s="2566"/>
      <c r="H43" s="2566"/>
      <c r="I43" s="2566"/>
      <c r="J43" s="2566"/>
      <c r="K43" s="2566"/>
      <c r="L43" s="2566"/>
    </row>
    <row r="44" spans="1:12">
      <c r="A44" s="2564"/>
      <c r="B44" s="2564"/>
      <c r="C44" s="2564"/>
      <c r="D44" s="2564"/>
      <c r="E44" s="2564"/>
      <c r="F44" s="2564"/>
      <c r="G44" s="2564"/>
      <c r="H44" s="2564"/>
      <c r="I44" s="2564"/>
      <c r="J44" s="2564"/>
      <c r="K44" s="2564"/>
      <c r="L44" s="2564"/>
    </row>
    <row r="45" spans="1:12" ht="13.5" customHeight="1">
      <c r="A45" s="2566"/>
      <c r="B45" s="2564"/>
      <c r="C45" s="2564"/>
      <c r="D45" s="2564"/>
      <c r="E45" s="2564"/>
      <c r="F45" s="2564"/>
      <c r="G45" s="2564"/>
      <c r="H45" s="2564"/>
      <c r="I45" s="2564"/>
      <c r="J45" s="2564"/>
      <c r="K45" s="2564"/>
      <c r="L45" s="2564"/>
    </row>
    <row r="46" spans="1:12">
      <c r="A46" s="109"/>
    </row>
  </sheetData>
  <mergeCells count="71">
    <mergeCell ref="B31:B32"/>
    <mergeCell ref="C31:C32"/>
    <mergeCell ref="D31:L32"/>
    <mergeCell ref="A33:A36"/>
    <mergeCell ref="L33:L35"/>
    <mergeCell ref="A5:A32"/>
    <mergeCell ref="B6:B13"/>
    <mergeCell ref="C6:C13"/>
    <mergeCell ref="D34:E34"/>
    <mergeCell ref="F34:G34"/>
    <mergeCell ref="H34:I34"/>
    <mergeCell ref="J34:K34"/>
    <mergeCell ref="D35:E35"/>
    <mergeCell ref="F35:G35"/>
    <mergeCell ref="H35:I35"/>
    <mergeCell ref="E21:L21"/>
    <mergeCell ref="A42:L42"/>
    <mergeCell ref="A43:L43"/>
    <mergeCell ref="A44:L44"/>
    <mergeCell ref="A45:L45"/>
    <mergeCell ref="D6:E7"/>
    <mergeCell ref="F6:F7"/>
    <mergeCell ref="L6:L7"/>
    <mergeCell ref="B14:B18"/>
    <mergeCell ref="C14:C18"/>
    <mergeCell ref="B19:B23"/>
    <mergeCell ref="C19:C23"/>
    <mergeCell ref="B24:B28"/>
    <mergeCell ref="C24:C28"/>
    <mergeCell ref="B29:B30"/>
    <mergeCell ref="C29:C30"/>
    <mergeCell ref="D29:L30"/>
    <mergeCell ref="A37:L37"/>
    <mergeCell ref="A38:L38"/>
    <mergeCell ref="A39:L39"/>
    <mergeCell ref="A40:L40"/>
    <mergeCell ref="A41:L41"/>
    <mergeCell ref="E22:L22"/>
    <mergeCell ref="J35:K35"/>
    <mergeCell ref="D36:L36"/>
    <mergeCell ref="E23:L23"/>
    <mergeCell ref="E24:L24"/>
    <mergeCell ref="E25:L25"/>
    <mergeCell ref="E26:L26"/>
    <mergeCell ref="E27:L27"/>
    <mergeCell ref="E28:L28"/>
    <mergeCell ref="D33:E33"/>
    <mergeCell ref="F33:G33"/>
    <mergeCell ref="H33:I33"/>
    <mergeCell ref="J33:K33"/>
    <mergeCell ref="E16:L16"/>
    <mergeCell ref="E17:L17"/>
    <mergeCell ref="E18:L18"/>
    <mergeCell ref="E19:L19"/>
    <mergeCell ref="E20:L20"/>
    <mergeCell ref="D11:E11"/>
    <mergeCell ref="D12:E12"/>
    <mergeCell ref="D13:E13"/>
    <mergeCell ref="E14:L14"/>
    <mergeCell ref="E15:L15"/>
    <mergeCell ref="D5:L5"/>
    <mergeCell ref="G6:K6"/>
    <mergeCell ref="D8:E8"/>
    <mergeCell ref="D9:E9"/>
    <mergeCell ref="D10:E10"/>
    <mergeCell ref="A1:L1"/>
    <mergeCell ref="A2:L2"/>
    <mergeCell ref="A3:C3"/>
    <mergeCell ref="D3:L3"/>
    <mergeCell ref="A4:C4"/>
    <mergeCell ref="D4:L4"/>
  </mergeCells>
  <phoneticPr fontId="5"/>
  <pageMargins left="0.70866141732283472" right="0.70866141732283472" top="0.74803149606299213" bottom="0.74803149606299213" header="0.31496062992125984" footer="0.31496062992125984"/>
  <pageSetup paperSize="9" scale="55"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L46"/>
  <sheetViews>
    <sheetView showGridLines="0" view="pageBreakPreview" zoomScale="80" zoomScaleSheetLayoutView="80" workbookViewId="0">
      <selection activeCell="O9" sqref="O9"/>
    </sheetView>
  </sheetViews>
  <sheetFormatPr defaultRowHeight="13"/>
  <cols>
    <col min="1" max="1" width="9.08984375" style="97" customWidth="1"/>
    <col min="2" max="2" width="2.36328125" style="97" customWidth="1"/>
    <col min="3" max="3" width="18" style="97" customWidth="1"/>
    <col min="4" max="4" width="13.6328125" style="97" customWidth="1"/>
    <col min="5" max="5" width="13.453125" style="97" customWidth="1"/>
    <col min="6" max="7" width="13.6328125" style="97" customWidth="1"/>
    <col min="8" max="9" width="13.453125" style="97" customWidth="1"/>
    <col min="10" max="10" width="13.6328125" style="97" customWidth="1"/>
    <col min="11" max="11" width="13.453125" style="97" customWidth="1"/>
    <col min="12" max="12" width="13" style="97" customWidth="1"/>
    <col min="13" max="256" width="9" style="97" customWidth="1"/>
    <col min="257" max="257" width="9.08984375" style="97" customWidth="1"/>
    <col min="258" max="258" width="2.36328125" style="97" customWidth="1"/>
    <col min="259" max="259" width="18" style="97" customWidth="1"/>
    <col min="260" max="260" width="13.6328125" style="97" customWidth="1"/>
    <col min="261" max="261" width="13.453125" style="97" customWidth="1"/>
    <col min="262" max="263" width="13.6328125" style="97" customWidth="1"/>
    <col min="264" max="265" width="13.453125" style="97" customWidth="1"/>
    <col min="266" max="266" width="13.6328125" style="97" customWidth="1"/>
    <col min="267" max="267" width="13.453125" style="97" customWidth="1"/>
    <col min="268" max="268" width="13" style="97" customWidth="1"/>
    <col min="269" max="512" width="9" style="97" customWidth="1"/>
    <col min="513" max="513" width="9.08984375" style="97" customWidth="1"/>
    <col min="514" max="514" width="2.36328125" style="97" customWidth="1"/>
    <col min="515" max="515" width="18" style="97" customWidth="1"/>
    <col min="516" max="516" width="13.6328125" style="97" customWidth="1"/>
    <col min="517" max="517" width="13.453125" style="97" customWidth="1"/>
    <col min="518" max="519" width="13.6328125" style="97" customWidth="1"/>
    <col min="520" max="521" width="13.453125" style="97" customWidth="1"/>
    <col min="522" max="522" width="13.6328125" style="97" customWidth="1"/>
    <col min="523" max="523" width="13.453125" style="97" customWidth="1"/>
    <col min="524" max="524" width="13" style="97" customWidth="1"/>
    <col min="525" max="768" width="9" style="97" customWidth="1"/>
    <col min="769" max="769" width="9.08984375" style="97" customWidth="1"/>
    <col min="770" max="770" width="2.36328125" style="97" customWidth="1"/>
    <col min="771" max="771" width="18" style="97" customWidth="1"/>
    <col min="772" max="772" width="13.6328125" style="97" customWidth="1"/>
    <col min="773" max="773" width="13.453125" style="97" customWidth="1"/>
    <col min="774" max="775" width="13.6328125" style="97" customWidth="1"/>
    <col min="776" max="777" width="13.453125" style="97" customWidth="1"/>
    <col min="778" max="778" width="13.6328125" style="97" customWidth="1"/>
    <col min="779" max="779" width="13.453125" style="97" customWidth="1"/>
    <col min="780" max="780" width="13" style="97" customWidth="1"/>
    <col min="781" max="1024" width="9" style="97" customWidth="1"/>
    <col min="1025" max="1025" width="9.08984375" style="97" customWidth="1"/>
    <col min="1026" max="1026" width="2.36328125" style="97" customWidth="1"/>
    <col min="1027" max="1027" width="18" style="97" customWidth="1"/>
    <col min="1028" max="1028" width="13.6328125" style="97" customWidth="1"/>
    <col min="1029" max="1029" width="13.453125" style="97" customWidth="1"/>
    <col min="1030" max="1031" width="13.6328125" style="97" customWidth="1"/>
    <col min="1032" max="1033" width="13.453125" style="97" customWidth="1"/>
    <col min="1034" max="1034" width="13.6328125" style="97" customWidth="1"/>
    <col min="1035" max="1035" width="13.453125" style="97" customWidth="1"/>
    <col min="1036" max="1036" width="13" style="97" customWidth="1"/>
    <col min="1037" max="1280" width="9" style="97" customWidth="1"/>
    <col min="1281" max="1281" width="9.08984375" style="97" customWidth="1"/>
    <col min="1282" max="1282" width="2.36328125" style="97" customWidth="1"/>
    <col min="1283" max="1283" width="18" style="97" customWidth="1"/>
    <col min="1284" max="1284" width="13.6328125" style="97" customWidth="1"/>
    <col min="1285" max="1285" width="13.453125" style="97" customWidth="1"/>
    <col min="1286" max="1287" width="13.6328125" style="97" customWidth="1"/>
    <col min="1288" max="1289" width="13.453125" style="97" customWidth="1"/>
    <col min="1290" max="1290" width="13.6328125" style="97" customWidth="1"/>
    <col min="1291" max="1291" width="13.453125" style="97" customWidth="1"/>
    <col min="1292" max="1292" width="13" style="97" customWidth="1"/>
    <col min="1293" max="1536" width="9" style="97" customWidth="1"/>
    <col min="1537" max="1537" width="9.08984375" style="97" customWidth="1"/>
    <col min="1538" max="1538" width="2.36328125" style="97" customWidth="1"/>
    <col min="1539" max="1539" width="18" style="97" customWidth="1"/>
    <col min="1540" max="1540" width="13.6328125" style="97" customWidth="1"/>
    <col min="1541" max="1541" width="13.453125" style="97" customWidth="1"/>
    <col min="1542" max="1543" width="13.6328125" style="97" customWidth="1"/>
    <col min="1544" max="1545" width="13.453125" style="97" customWidth="1"/>
    <col min="1546" max="1546" width="13.6328125" style="97" customWidth="1"/>
    <col min="1547" max="1547" width="13.453125" style="97" customWidth="1"/>
    <col min="1548" max="1548" width="13" style="97" customWidth="1"/>
    <col min="1549" max="1792" width="9" style="97" customWidth="1"/>
    <col min="1793" max="1793" width="9.08984375" style="97" customWidth="1"/>
    <col min="1794" max="1794" width="2.36328125" style="97" customWidth="1"/>
    <col min="1795" max="1795" width="18" style="97" customWidth="1"/>
    <col min="1796" max="1796" width="13.6328125" style="97" customWidth="1"/>
    <col min="1797" max="1797" width="13.453125" style="97" customWidth="1"/>
    <col min="1798" max="1799" width="13.6328125" style="97" customWidth="1"/>
    <col min="1800" max="1801" width="13.453125" style="97" customWidth="1"/>
    <col min="1802" max="1802" width="13.6328125" style="97" customWidth="1"/>
    <col min="1803" max="1803" width="13.453125" style="97" customWidth="1"/>
    <col min="1804" max="1804" width="13" style="97" customWidth="1"/>
    <col min="1805" max="2048" width="9" style="97" customWidth="1"/>
    <col min="2049" max="2049" width="9.08984375" style="97" customWidth="1"/>
    <col min="2050" max="2050" width="2.36328125" style="97" customWidth="1"/>
    <col min="2051" max="2051" width="18" style="97" customWidth="1"/>
    <col min="2052" max="2052" width="13.6328125" style="97" customWidth="1"/>
    <col min="2053" max="2053" width="13.453125" style="97" customWidth="1"/>
    <col min="2054" max="2055" width="13.6328125" style="97" customWidth="1"/>
    <col min="2056" max="2057" width="13.453125" style="97" customWidth="1"/>
    <col min="2058" max="2058" width="13.6328125" style="97" customWidth="1"/>
    <col min="2059" max="2059" width="13.453125" style="97" customWidth="1"/>
    <col min="2060" max="2060" width="13" style="97" customWidth="1"/>
    <col min="2061" max="2304" width="9" style="97" customWidth="1"/>
    <col min="2305" max="2305" width="9.08984375" style="97" customWidth="1"/>
    <col min="2306" max="2306" width="2.36328125" style="97" customWidth="1"/>
    <col min="2307" max="2307" width="18" style="97" customWidth="1"/>
    <col min="2308" max="2308" width="13.6328125" style="97" customWidth="1"/>
    <col min="2309" max="2309" width="13.453125" style="97" customWidth="1"/>
    <col min="2310" max="2311" width="13.6328125" style="97" customWidth="1"/>
    <col min="2312" max="2313" width="13.453125" style="97" customWidth="1"/>
    <col min="2314" max="2314" width="13.6328125" style="97" customWidth="1"/>
    <col min="2315" max="2315" width="13.453125" style="97" customWidth="1"/>
    <col min="2316" max="2316" width="13" style="97" customWidth="1"/>
    <col min="2317" max="2560" width="9" style="97" customWidth="1"/>
    <col min="2561" max="2561" width="9.08984375" style="97" customWidth="1"/>
    <col min="2562" max="2562" width="2.36328125" style="97" customWidth="1"/>
    <col min="2563" max="2563" width="18" style="97" customWidth="1"/>
    <col min="2564" max="2564" width="13.6328125" style="97" customWidth="1"/>
    <col min="2565" max="2565" width="13.453125" style="97" customWidth="1"/>
    <col min="2566" max="2567" width="13.6328125" style="97" customWidth="1"/>
    <col min="2568" max="2569" width="13.453125" style="97" customWidth="1"/>
    <col min="2570" max="2570" width="13.6328125" style="97" customWidth="1"/>
    <col min="2571" max="2571" width="13.453125" style="97" customWidth="1"/>
    <col min="2572" max="2572" width="13" style="97" customWidth="1"/>
    <col min="2573" max="2816" width="9" style="97" customWidth="1"/>
    <col min="2817" max="2817" width="9.08984375" style="97" customWidth="1"/>
    <col min="2818" max="2818" width="2.36328125" style="97" customWidth="1"/>
    <col min="2819" max="2819" width="18" style="97" customWidth="1"/>
    <col min="2820" max="2820" width="13.6328125" style="97" customWidth="1"/>
    <col min="2821" max="2821" width="13.453125" style="97" customWidth="1"/>
    <col min="2822" max="2823" width="13.6328125" style="97" customWidth="1"/>
    <col min="2824" max="2825" width="13.453125" style="97" customWidth="1"/>
    <col min="2826" max="2826" width="13.6328125" style="97" customWidth="1"/>
    <col min="2827" max="2827" width="13.453125" style="97" customWidth="1"/>
    <col min="2828" max="2828" width="13" style="97" customWidth="1"/>
    <col min="2829" max="3072" width="9" style="97" customWidth="1"/>
    <col min="3073" max="3073" width="9.08984375" style="97" customWidth="1"/>
    <col min="3074" max="3074" width="2.36328125" style="97" customWidth="1"/>
    <col min="3075" max="3075" width="18" style="97" customWidth="1"/>
    <col min="3076" max="3076" width="13.6328125" style="97" customWidth="1"/>
    <col min="3077" max="3077" width="13.453125" style="97" customWidth="1"/>
    <col min="3078" max="3079" width="13.6328125" style="97" customWidth="1"/>
    <col min="3080" max="3081" width="13.453125" style="97" customWidth="1"/>
    <col min="3082" max="3082" width="13.6328125" style="97" customWidth="1"/>
    <col min="3083" max="3083" width="13.453125" style="97" customWidth="1"/>
    <col min="3084" max="3084" width="13" style="97" customWidth="1"/>
    <col min="3085" max="3328" width="9" style="97" customWidth="1"/>
    <col min="3329" max="3329" width="9.08984375" style="97" customWidth="1"/>
    <col min="3330" max="3330" width="2.36328125" style="97" customWidth="1"/>
    <col min="3331" max="3331" width="18" style="97" customWidth="1"/>
    <col min="3332" max="3332" width="13.6328125" style="97" customWidth="1"/>
    <col min="3333" max="3333" width="13.453125" style="97" customWidth="1"/>
    <col min="3334" max="3335" width="13.6328125" style="97" customWidth="1"/>
    <col min="3336" max="3337" width="13.453125" style="97" customWidth="1"/>
    <col min="3338" max="3338" width="13.6328125" style="97" customWidth="1"/>
    <col min="3339" max="3339" width="13.453125" style="97" customWidth="1"/>
    <col min="3340" max="3340" width="13" style="97" customWidth="1"/>
    <col min="3341" max="3584" width="9" style="97" customWidth="1"/>
    <col min="3585" max="3585" width="9.08984375" style="97" customWidth="1"/>
    <col min="3586" max="3586" width="2.36328125" style="97" customWidth="1"/>
    <col min="3587" max="3587" width="18" style="97" customWidth="1"/>
    <col min="3588" max="3588" width="13.6328125" style="97" customWidth="1"/>
    <col min="3589" max="3589" width="13.453125" style="97" customWidth="1"/>
    <col min="3590" max="3591" width="13.6328125" style="97" customWidth="1"/>
    <col min="3592" max="3593" width="13.453125" style="97" customWidth="1"/>
    <col min="3594" max="3594" width="13.6328125" style="97" customWidth="1"/>
    <col min="3595" max="3595" width="13.453125" style="97" customWidth="1"/>
    <col min="3596" max="3596" width="13" style="97" customWidth="1"/>
    <col min="3597" max="3840" width="9" style="97" customWidth="1"/>
    <col min="3841" max="3841" width="9.08984375" style="97" customWidth="1"/>
    <col min="3842" max="3842" width="2.36328125" style="97" customWidth="1"/>
    <col min="3843" max="3843" width="18" style="97" customWidth="1"/>
    <col min="3844" max="3844" width="13.6328125" style="97" customWidth="1"/>
    <col min="3845" max="3845" width="13.453125" style="97" customWidth="1"/>
    <col min="3846" max="3847" width="13.6328125" style="97" customWidth="1"/>
    <col min="3848" max="3849" width="13.453125" style="97" customWidth="1"/>
    <col min="3850" max="3850" width="13.6328125" style="97" customWidth="1"/>
    <col min="3851" max="3851" width="13.453125" style="97" customWidth="1"/>
    <col min="3852" max="3852" width="13" style="97" customWidth="1"/>
    <col min="3853" max="4096" width="9" style="97" customWidth="1"/>
    <col min="4097" max="4097" width="9.08984375" style="97" customWidth="1"/>
    <col min="4098" max="4098" width="2.36328125" style="97" customWidth="1"/>
    <col min="4099" max="4099" width="18" style="97" customWidth="1"/>
    <col min="4100" max="4100" width="13.6328125" style="97" customWidth="1"/>
    <col min="4101" max="4101" width="13.453125" style="97" customWidth="1"/>
    <col min="4102" max="4103" width="13.6328125" style="97" customWidth="1"/>
    <col min="4104" max="4105" width="13.453125" style="97" customWidth="1"/>
    <col min="4106" max="4106" width="13.6328125" style="97" customWidth="1"/>
    <col min="4107" max="4107" width="13.453125" style="97" customWidth="1"/>
    <col min="4108" max="4108" width="13" style="97" customWidth="1"/>
    <col min="4109" max="4352" width="9" style="97" customWidth="1"/>
    <col min="4353" max="4353" width="9.08984375" style="97" customWidth="1"/>
    <col min="4354" max="4354" width="2.36328125" style="97" customWidth="1"/>
    <col min="4355" max="4355" width="18" style="97" customWidth="1"/>
    <col min="4356" max="4356" width="13.6328125" style="97" customWidth="1"/>
    <col min="4357" max="4357" width="13.453125" style="97" customWidth="1"/>
    <col min="4358" max="4359" width="13.6328125" style="97" customWidth="1"/>
    <col min="4360" max="4361" width="13.453125" style="97" customWidth="1"/>
    <col min="4362" max="4362" width="13.6328125" style="97" customWidth="1"/>
    <col min="4363" max="4363" width="13.453125" style="97" customWidth="1"/>
    <col min="4364" max="4364" width="13" style="97" customWidth="1"/>
    <col min="4365" max="4608" width="9" style="97" customWidth="1"/>
    <col min="4609" max="4609" width="9.08984375" style="97" customWidth="1"/>
    <col min="4610" max="4610" width="2.36328125" style="97" customWidth="1"/>
    <col min="4611" max="4611" width="18" style="97" customWidth="1"/>
    <col min="4612" max="4612" width="13.6328125" style="97" customWidth="1"/>
    <col min="4613" max="4613" width="13.453125" style="97" customWidth="1"/>
    <col min="4614" max="4615" width="13.6328125" style="97" customWidth="1"/>
    <col min="4616" max="4617" width="13.453125" style="97" customWidth="1"/>
    <col min="4618" max="4618" width="13.6328125" style="97" customWidth="1"/>
    <col min="4619" max="4619" width="13.453125" style="97" customWidth="1"/>
    <col min="4620" max="4620" width="13" style="97" customWidth="1"/>
    <col min="4621" max="4864" width="9" style="97" customWidth="1"/>
    <col min="4865" max="4865" width="9.08984375" style="97" customWidth="1"/>
    <col min="4866" max="4866" width="2.36328125" style="97" customWidth="1"/>
    <col min="4867" max="4867" width="18" style="97" customWidth="1"/>
    <col min="4868" max="4868" width="13.6328125" style="97" customWidth="1"/>
    <col min="4869" max="4869" width="13.453125" style="97" customWidth="1"/>
    <col min="4870" max="4871" width="13.6328125" style="97" customWidth="1"/>
    <col min="4872" max="4873" width="13.453125" style="97" customWidth="1"/>
    <col min="4874" max="4874" width="13.6328125" style="97" customWidth="1"/>
    <col min="4875" max="4875" width="13.453125" style="97" customWidth="1"/>
    <col min="4876" max="4876" width="13" style="97" customWidth="1"/>
    <col min="4877" max="5120" width="9" style="97" customWidth="1"/>
    <col min="5121" max="5121" width="9.08984375" style="97" customWidth="1"/>
    <col min="5122" max="5122" width="2.36328125" style="97" customWidth="1"/>
    <col min="5123" max="5123" width="18" style="97" customWidth="1"/>
    <col min="5124" max="5124" width="13.6328125" style="97" customWidth="1"/>
    <col min="5125" max="5125" width="13.453125" style="97" customWidth="1"/>
    <col min="5126" max="5127" width="13.6328125" style="97" customWidth="1"/>
    <col min="5128" max="5129" width="13.453125" style="97" customWidth="1"/>
    <col min="5130" max="5130" width="13.6328125" style="97" customWidth="1"/>
    <col min="5131" max="5131" width="13.453125" style="97" customWidth="1"/>
    <col min="5132" max="5132" width="13" style="97" customWidth="1"/>
    <col min="5133" max="5376" width="9" style="97" customWidth="1"/>
    <col min="5377" max="5377" width="9.08984375" style="97" customWidth="1"/>
    <col min="5378" max="5378" width="2.36328125" style="97" customWidth="1"/>
    <col min="5379" max="5379" width="18" style="97" customWidth="1"/>
    <col min="5380" max="5380" width="13.6328125" style="97" customWidth="1"/>
    <col min="5381" max="5381" width="13.453125" style="97" customWidth="1"/>
    <col min="5382" max="5383" width="13.6328125" style="97" customWidth="1"/>
    <col min="5384" max="5385" width="13.453125" style="97" customWidth="1"/>
    <col min="5386" max="5386" width="13.6328125" style="97" customWidth="1"/>
    <col min="5387" max="5387" width="13.453125" style="97" customWidth="1"/>
    <col min="5388" max="5388" width="13" style="97" customWidth="1"/>
    <col min="5389" max="5632" width="9" style="97" customWidth="1"/>
    <col min="5633" max="5633" width="9.08984375" style="97" customWidth="1"/>
    <col min="5634" max="5634" width="2.36328125" style="97" customWidth="1"/>
    <col min="5635" max="5635" width="18" style="97" customWidth="1"/>
    <col min="5636" max="5636" width="13.6328125" style="97" customWidth="1"/>
    <col min="5637" max="5637" width="13.453125" style="97" customWidth="1"/>
    <col min="5638" max="5639" width="13.6328125" style="97" customWidth="1"/>
    <col min="5640" max="5641" width="13.453125" style="97" customWidth="1"/>
    <col min="5642" max="5642" width="13.6328125" style="97" customWidth="1"/>
    <col min="5643" max="5643" width="13.453125" style="97" customWidth="1"/>
    <col min="5644" max="5644" width="13" style="97" customWidth="1"/>
    <col min="5645" max="5888" width="9" style="97" customWidth="1"/>
    <col min="5889" max="5889" width="9.08984375" style="97" customWidth="1"/>
    <col min="5890" max="5890" width="2.36328125" style="97" customWidth="1"/>
    <col min="5891" max="5891" width="18" style="97" customWidth="1"/>
    <col min="5892" max="5892" width="13.6328125" style="97" customWidth="1"/>
    <col min="5893" max="5893" width="13.453125" style="97" customWidth="1"/>
    <col min="5894" max="5895" width="13.6328125" style="97" customWidth="1"/>
    <col min="5896" max="5897" width="13.453125" style="97" customWidth="1"/>
    <col min="5898" max="5898" width="13.6328125" style="97" customWidth="1"/>
    <col min="5899" max="5899" width="13.453125" style="97" customWidth="1"/>
    <col min="5900" max="5900" width="13" style="97" customWidth="1"/>
    <col min="5901" max="6144" width="9" style="97" customWidth="1"/>
    <col min="6145" max="6145" width="9.08984375" style="97" customWidth="1"/>
    <col min="6146" max="6146" width="2.36328125" style="97" customWidth="1"/>
    <col min="6147" max="6147" width="18" style="97" customWidth="1"/>
    <col min="6148" max="6148" width="13.6328125" style="97" customWidth="1"/>
    <col min="6149" max="6149" width="13.453125" style="97" customWidth="1"/>
    <col min="6150" max="6151" width="13.6328125" style="97" customWidth="1"/>
    <col min="6152" max="6153" width="13.453125" style="97" customWidth="1"/>
    <col min="6154" max="6154" width="13.6328125" style="97" customWidth="1"/>
    <col min="6155" max="6155" width="13.453125" style="97" customWidth="1"/>
    <col min="6156" max="6156" width="13" style="97" customWidth="1"/>
    <col min="6157" max="6400" width="9" style="97" customWidth="1"/>
    <col min="6401" max="6401" width="9.08984375" style="97" customWidth="1"/>
    <col min="6402" max="6402" width="2.36328125" style="97" customWidth="1"/>
    <col min="6403" max="6403" width="18" style="97" customWidth="1"/>
    <col min="6404" max="6404" width="13.6328125" style="97" customWidth="1"/>
    <col min="6405" max="6405" width="13.453125" style="97" customWidth="1"/>
    <col min="6406" max="6407" width="13.6328125" style="97" customWidth="1"/>
    <col min="6408" max="6409" width="13.453125" style="97" customWidth="1"/>
    <col min="6410" max="6410" width="13.6328125" style="97" customWidth="1"/>
    <col min="6411" max="6411" width="13.453125" style="97" customWidth="1"/>
    <col min="6412" max="6412" width="13" style="97" customWidth="1"/>
    <col min="6413" max="6656" width="9" style="97" customWidth="1"/>
    <col min="6657" max="6657" width="9.08984375" style="97" customWidth="1"/>
    <col min="6658" max="6658" width="2.36328125" style="97" customWidth="1"/>
    <col min="6659" max="6659" width="18" style="97" customWidth="1"/>
    <col min="6660" max="6660" width="13.6328125" style="97" customWidth="1"/>
    <col min="6661" max="6661" width="13.453125" style="97" customWidth="1"/>
    <col min="6662" max="6663" width="13.6328125" style="97" customWidth="1"/>
    <col min="6664" max="6665" width="13.453125" style="97" customWidth="1"/>
    <col min="6666" max="6666" width="13.6328125" style="97" customWidth="1"/>
    <col min="6667" max="6667" width="13.453125" style="97" customWidth="1"/>
    <col min="6668" max="6668" width="13" style="97" customWidth="1"/>
    <col min="6669" max="6912" width="9" style="97" customWidth="1"/>
    <col min="6913" max="6913" width="9.08984375" style="97" customWidth="1"/>
    <col min="6914" max="6914" width="2.36328125" style="97" customWidth="1"/>
    <col min="6915" max="6915" width="18" style="97" customWidth="1"/>
    <col min="6916" max="6916" width="13.6328125" style="97" customWidth="1"/>
    <col min="6917" max="6917" width="13.453125" style="97" customWidth="1"/>
    <col min="6918" max="6919" width="13.6328125" style="97" customWidth="1"/>
    <col min="6920" max="6921" width="13.453125" style="97" customWidth="1"/>
    <col min="6922" max="6922" width="13.6328125" style="97" customWidth="1"/>
    <col min="6923" max="6923" width="13.453125" style="97" customWidth="1"/>
    <col min="6924" max="6924" width="13" style="97" customWidth="1"/>
    <col min="6925" max="7168" width="9" style="97" customWidth="1"/>
    <col min="7169" max="7169" width="9.08984375" style="97" customWidth="1"/>
    <col min="7170" max="7170" width="2.36328125" style="97" customWidth="1"/>
    <col min="7171" max="7171" width="18" style="97" customWidth="1"/>
    <col min="7172" max="7172" width="13.6328125" style="97" customWidth="1"/>
    <col min="7173" max="7173" width="13.453125" style="97" customWidth="1"/>
    <col min="7174" max="7175" width="13.6328125" style="97" customWidth="1"/>
    <col min="7176" max="7177" width="13.453125" style="97" customWidth="1"/>
    <col min="7178" max="7178" width="13.6328125" style="97" customWidth="1"/>
    <col min="7179" max="7179" width="13.453125" style="97" customWidth="1"/>
    <col min="7180" max="7180" width="13" style="97" customWidth="1"/>
    <col min="7181" max="7424" width="9" style="97" customWidth="1"/>
    <col min="7425" max="7425" width="9.08984375" style="97" customWidth="1"/>
    <col min="7426" max="7426" width="2.36328125" style="97" customWidth="1"/>
    <col min="7427" max="7427" width="18" style="97" customWidth="1"/>
    <col min="7428" max="7428" width="13.6328125" style="97" customWidth="1"/>
    <col min="7429" max="7429" width="13.453125" style="97" customWidth="1"/>
    <col min="7430" max="7431" width="13.6328125" style="97" customWidth="1"/>
    <col min="7432" max="7433" width="13.453125" style="97" customWidth="1"/>
    <col min="7434" max="7434" width="13.6328125" style="97" customWidth="1"/>
    <col min="7435" max="7435" width="13.453125" style="97" customWidth="1"/>
    <col min="7436" max="7436" width="13" style="97" customWidth="1"/>
    <col min="7437" max="7680" width="9" style="97" customWidth="1"/>
    <col min="7681" max="7681" width="9.08984375" style="97" customWidth="1"/>
    <col min="7682" max="7682" width="2.36328125" style="97" customWidth="1"/>
    <col min="7683" max="7683" width="18" style="97" customWidth="1"/>
    <col min="7684" max="7684" width="13.6328125" style="97" customWidth="1"/>
    <col min="7685" max="7685" width="13.453125" style="97" customWidth="1"/>
    <col min="7686" max="7687" width="13.6328125" style="97" customWidth="1"/>
    <col min="7688" max="7689" width="13.453125" style="97" customWidth="1"/>
    <col min="7690" max="7690" width="13.6328125" style="97" customWidth="1"/>
    <col min="7691" max="7691" width="13.453125" style="97" customWidth="1"/>
    <col min="7692" max="7692" width="13" style="97" customWidth="1"/>
    <col min="7693" max="7936" width="9" style="97" customWidth="1"/>
    <col min="7937" max="7937" width="9.08984375" style="97" customWidth="1"/>
    <col min="7938" max="7938" width="2.36328125" style="97" customWidth="1"/>
    <col min="7939" max="7939" width="18" style="97" customWidth="1"/>
    <col min="7940" max="7940" width="13.6328125" style="97" customWidth="1"/>
    <col min="7941" max="7941" width="13.453125" style="97" customWidth="1"/>
    <col min="7942" max="7943" width="13.6328125" style="97" customWidth="1"/>
    <col min="7944" max="7945" width="13.453125" style="97" customWidth="1"/>
    <col min="7946" max="7946" width="13.6328125" style="97" customWidth="1"/>
    <col min="7947" max="7947" width="13.453125" style="97" customWidth="1"/>
    <col min="7948" max="7948" width="13" style="97" customWidth="1"/>
    <col min="7949" max="8192" width="9" style="97" customWidth="1"/>
    <col min="8193" max="8193" width="9.08984375" style="97" customWidth="1"/>
    <col min="8194" max="8194" width="2.36328125" style="97" customWidth="1"/>
    <col min="8195" max="8195" width="18" style="97" customWidth="1"/>
    <col min="8196" max="8196" width="13.6328125" style="97" customWidth="1"/>
    <col min="8197" max="8197" width="13.453125" style="97" customWidth="1"/>
    <col min="8198" max="8199" width="13.6328125" style="97" customWidth="1"/>
    <col min="8200" max="8201" width="13.453125" style="97" customWidth="1"/>
    <col min="8202" max="8202" width="13.6328125" style="97" customWidth="1"/>
    <col min="8203" max="8203" width="13.453125" style="97" customWidth="1"/>
    <col min="8204" max="8204" width="13" style="97" customWidth="1"/>
    <col min="8205" max="8448" width="9" style="97" customWidth="1"/>
    <col min="8449" max="8449" width="9.08984375" style="97" customWidth="1"/>
    <col min="8450" max="8450" width="2.36328125" style="97" customWidth="1"/>
    <col min="8451" max="8451" width="18" style="97" customWidth="1"/>
    <col min="8452" max="8452" width="13.6328125" style="97" customWidth="1"/>
    <col min="8453" max="8453" width="13.453125" style="97" customWidth="1"/>
    <col min="8454" max="8455" width="13.6328125" style="97" customWidth="1"/>
    <col min="8456" max="8457" width="13.453125" style="97" customWidth="1"/>
    <col min="8458" max="8458" width="13.6328125" style="97" customWidth="1"/>
    <col min="8459" max="8459" width="13.453125" style="97" customWidth="1"/>
    <col min="8460" max="8460" width="13" style="97" customWidth="1"/>
    <col min="8461" max="8704" width="9" style="97" customWidth="1"/>
    <col min="8705" max="8705" width="9.08984375" style="97" customWidth="1"/>
    <col min="8706" max="8706" width="2.36328125" style="97" customWidth="1"/>
    <col min="8707" max="8707" width="18" style="97" customWidth="1"/>
    <col min="8708" max="8708" width="13.6328125" style="97" customWidth="1"/>
    <col min="8709" max="8709" width="13.453125" style="97" customWidth="1"/>
    <col min="8710" max="8711" width="13.6328125" style="97" customWidth="1"/>
    <col min="8712" max="8713" width="13.453125" style="97" customWidth="1"/>
    <col min="8714" max="8714" width="13.6328125" style="97" customWidth="1"/>
    <col min="8715" max="8715" width="13.453125" style="97" customWidth="1"/>
    <col min="8716" max="8716" width="13" style="97" customWidth="1"/>
    <col min="8717" max="8960" width="9" style="97" customWidth="1"/>
    <col min="8961" max="8961" width="9.08984375" style="97" customWidth="1"/>
    <col min="8962" max="8962" width="2.36328125" style="97" customWidth="1"/>
    <col min="8963" max="8963" width="18" style="97" customWidth="1"/>
    <col min="8964" max="8964" width="13.6328125" style="97" customWidth="1"/>
    <col min="8965" max="8965" width="13.453125" style="97" customWidth="1"/>
    <col min="8966" max="8967" width="13.6328125" style="97" customWidth="1"/>
    <col min="8968" max="8969" width="13.453125" style="97" customWidth="1"/>
    <col min="8970" max="8970" width="13.6328125" style="97" customWidth="1"/>
    <col min="8971" max="8971" width="13.453125" style="97" customWidth="1"/>
    <col min="8972" max="8972" width="13" style="97" customWidth="1"/>
    <col min="8973" max="9216" width="9" style="97" customWidth="1"/>
    <col min="9217" max="9217" width="9.08984375" style="97" customWidth="1"/>
    <col min="9218" max="9218" width="2.36328125" style="97" customWidth="1"/>
    <col min="9219" max="9219" width="18" style="97" customWidth="1"/>
    <col min="9220" max="9220" width="13.6328125" style="97" customWidth="1"/>
    <col min="9221" max="9221" width="13.453125" style="97" customWidth="1"/>
    <col min="9222" max="9223" width="13.6328125" style="97" customWidth="1"/>
    <col min="9224" max="9225" width="13.453125" style="97" customWidth="1"/>
    <col min="9226" max="9226" width="13.6328125" style="97" customWidth="1"/>
    <col min="9227" max="9227" width="13.453125" style="97" customWidth="1"/>
    <col min="9228" max="9228" width="13" style="97" customWidth="1"/>
    <col min="9229" max="9472" width="9" style="97" customWidth="1"/>
    <col min="9473" max="9473" width="9.08984375" style="97" customWidth="1"/>
    <col min="9474" max="9474" width="2.36328125" style="97" customWidth="1"/>
    <col min="9475" max="9475" width="18" style="97" customWidth="1"/>
    <col min="9476" max="9476" width="13.6328125" style="97" customWidth="1"/>
    <col min="9477" max="9477" width="13.453125" style="97" customWidth="1"/>
    <col min="9478" max="9479" width="13.6328125" style="97" customWidth="1"/>
    <col min="9480" max="9481" width="13.453125" style="97" customWidth="1"/>
    <col min="9482" max="9482" width="13.6328125" style="97" customWidth="1"/>
    <col min="9483" max="9483" width="13.453125" style="97" customWidth="1"/>
    <col min="9484" max="9484" width="13" style="97" customWidth="1"/>
    <col min="9485" max="9728" width="9" style="97" customWidth="1"/>
    <col min="9729" max="9729" width="9.08984375" style="97" customWidth="1"/>
    <col min="9730" max="9730" width="2.36328125" style="97" customWidth="1"/>
    <col min="9731" max="9731" width="18" style="97" customWidth="1"/>
    <col min="9732" max="9732" width="13.6328125" style="97" customWidth="1"/>
    <col min="9733" max="9733" width="13.453125" style="97" customWidth="1"/>
    <col min="9734" max="9735" width="13.6328125" style="97" customWidth="1"/>
    <col min="9736" max="9737" width="13.453125" style="97" customWidth="1"/>
    <col min="9738" max="9738" width="13.6328125" style="97" customWidth="1"/>
    <col min="9739" max="9739" width="13.453125" style="97" customWidth="1"/>
    <col min="9740" max="9740" width="13" style="97" customWidth="1"/>
    <col min="9741" max="9984" width="9" style="97" customWidth="1"/>
    <col min="9985" max="9985" width="9.08984375" style="97" customWidth="1"/>
    <col min="9986" max="9986" width="2.36328125" style="97" customWidth="1"/>
    <col min="9987" max="9987" width="18" style="97" customWidth="1"/>
    <col min="9988" max="9988" width="13.6328125" style="97" customWidth="1"/>
    <col min="9989" max="9989" width="13.453125" style="97" customWidth="1"/>
    <col min="9990" max="9991" width="13.6328125" style="97" customWidth="1"/>
    <col min="9992" max="9993" width="13.453125" style="97" customWidth="1"/>
    <col min="9994" max="9994" width="13.6328125" style="97" customWidth="1"/>
    <col min="9995" max="9995" width="13.453125" style="97" customWidth="1"/>
    <col min="9996" max="9996" width="13" style="97" customWidth="1"/>
    <col min="9997" max="10240" width="9" style="97" customWidth="1"/>
    <col min="10241" max="10241" width="9.08984375" style="97" customWidth="1"/>
    <col min="10242" max="10242" width="2.36328125" style="97" customWidth="1"/>
    <col min="10243" max="10243" width="18" style="97" customWidth="1"/>
    <col min="10244" max="10244" width="13.6328125" style="97" customWidth="1"/>
    <col min="10245" max="10245" width="13.453125" style="97" customWidth="1"/>
    <col min="10246" max="10247" width="13.6328125" style="97" customWidth="1"/>
    <col min="10248" max="10249" width="13.453125" style="97" customWidth="1"/>
    <col min="10250" max="10250" width="13.6328125" style="97" customWidth="1"/>
    <col min="10251" max="10251" width="13.453125" style="97" customWidth="1"/>
    <col min="10252" max="10252" width="13" style="97" customWidth="1"/>
    <col min="10253" max="10496" width="9" style="97" customWidth="1"/>
    <col min="10497" max="10497" width="9.08984375" style="97" customWidth="1"/>
    <col min="10498" max="10498" width="2.36328125" style="97" customWidth="1"/>
    <col min="10499" max="10499" width="18" style="97" customWidth="1"/>
    <col min="10500" max="10500" width="13.6328125" style="97" customWidth="1"/>
    <col min="10501" max="10501" width="13.453125" style="97" customWidth="1"/>
    <col min="10502" max="10503" width="13.6328125" style="97" customWidth="1"/>
    <col min="10504" max="10505" width="13.453125" style="97" customWidth="1"/>
    <col min="10506" max="10506" width="13.6328125" style="97" customWidth="1"/>
    <col min="10507" max="10507" width="13.453125" style="97" customWidth="1"/>
    <col min="10508" max="10508" width="13" style="97" customWidth="1"/>
    <col min="10509" max="10752" width="9" style="97" customWidth="1"/>
    <col min="10753" max="10753" width="9.08984375" style="97" customWidth="1"/>
    <col min="10754" max="10754" width="2.36328125" style="97" customWidth="1"/>
    <col min="10755" max="10755" width="18" style="97" customWidth="1"/>
    <col min="10756" max="10756" width="13.6328125" style="97" customWidth="1"/>
    <col min="10757" max="10757" width="13.453125" style="97" customWidth="1"/>
    <col min="10758" max="10759" width="13.6328125" style="97" customWidth="1"/>
    <col min="10760" max="10761" width="13.453125" style="97" customWidth="1"/>
    <col min="10762" max="10762" width="13.6328125" style="97" customWidth="1"/>
    <col min="10763" max="10763" width="13.453125" style="97" customWidth="1"/>
    <col min="10764" max="10764" width="13" style="97" customWidth="1"/>
    <col min="10765" max="11008" width="9" style="97" customWidth="1"/>
    <col min="11009" max="11009" width="9.08984375" style="97" customWidth="1"/>
    <col min="11010" max="11010" width="2.36328125" style="97" customWidth="1"/>
    <col min="11011" max="11011" width="18" style="97" customWidth="1"/>
    <col min="11012" max="11012" width="13.6328125" style="97" customWidth="1"/>
    <col min="11013" max="11013" width="13.453125" style="97" customWidth="1"/>
    <col min="11014" max="11015" width="13.6328125" style="97" customWidth="1"/>
    <col min="11016" max="11017" width="13.453125" style="97" customWidth="1"/>
    <col min="11018" max="11018" width="13.6328125" style="97" customWidth="1"/>
    <col min="11019" max="11019" width="13.453125" style="97" customWidth="1"/>
    <col min="11020" max="11020" width="13" style="97" customWidth="1"/>
    <col min="11021" max="11264" width="9" style="97" customWidth="1"/>
    <col min="11265" max="11265" width="9.08984375" style="97" customWidth="1"/>
    <col min="11266" max="11266" width="2.36328125" style="97" customWidth="1"/>
    <col min="11267" max="11267" width="18" style="97" customWidth="1"/>
    <col min="11268" max="11268" width="13.6328125" style="97" customWidth="1"/>
    <col min="11269" max="11269" width="13.453125" style="97" customWidth="1"/>
    <col min="11270" max="11271" width="13.6328125" style="97" customWidth="1"/>
    <col min="11272" max="11273" width="13.453125" style="97" customWidth="1"/>
    <col min="11274" max="11274" width="13.6328125" style="97" customWidth="1"/>
    <col min="11275" max="11275" width="13.453125" style="97" customWidth="1"/>
    <col min="11276" max="11276" width="13" style="97" customWidth="1"/>
    <col min="11277" max="11520" width="9" style="97" customWidth="1"/>
    <col min="11521" max="11521" width="9.08984375" style="97" customWidth="1"/>
    <col min="11522" max="11522" width="2.36328125" style="97" customWidth="1"/>
    <col min="11523" max="11523" width="18" style="97" customWidth="1"/>
    <col min="11524" max="11524" width="13.6328125" style="97" customWidth="1"/>
    <col min="11525" max="11525" width="13.453125" style="97" customWidth="1"/>
    <col min="11526" max="11527" width="13.6328125" style="97" customWidth="1"/>
    <col min="11528" max="11529" width="13.453125" style="97" customWidth="1"/>
    <col min="11530" max="11530" width="13.6328125" style="97" customWidth="1"/>
    <col min="11531" max="11531" width="13.453125" style="97" customWidth="1"/>
    <col min="11532" max="11532" width="13" style="97" customWidth="1"/>
    <col min="11533" max="11776" width="9" style="97" customWidth="1"/>
    <col min="11777" max="11777" width="9.08984375" style="97" customWidth="1"/>
    <col min="11778" max="11778" width="2.36328125" style="97" customWidth="1"/>
    <col min="11779" max="11779" width="18" style="97" customWidth="1"/>
    <col min="11780" max="11780" width="13.6328125" style="97" customWidth="1"/>
    <col min="11781" max="11781" width="13.453125" style="97" customWidth="1"/>
    <col min="11782" max="11783" width="13.6328125" style="97" customWidth="1"/>
    <col min="11784" max="11785" width="13.453125" style="97" customWidth="1"/>
    <col min="11786" max="11786" width="13.6328125" style="97" customWidth="1"/>
    <col min="11787" max="11787" width="13.453125" style="97" customWidth="1"/>
    <col min="11788" max="11788" width="13" style="97" customWidth="1"/>
    <col min="11789" max="12032" width="9" style="97" customWidth="1"/>
    <col min="12033" max="12033" width="9.08984375" style="97" customWidth="1"/>
    <col min="12034" max="12034" width="2.36328125" style="97" customWidth="1"/>
    <col min="12035" max="12035" width="18" style="97" customWidth="1"/>
    <col min="12036" max="12036" width="13.6328125" style="97" customWidth="1"/>
    <col min="12037" max="12037" width="13.453125" style="97" customWidth="1"/>
    <col min="12038" max="12039" width="13.6328125" style="97" customWidth="1"/>
    <col min="12040" max="12041" width="13.453125" style="97" customWidth="1"/>
    <col min="12042" max="12042" width="13.6328125" style="97" customWidth="1"/>
    <col min="12043" max="12043" width="13.453125" style="97" customWidth="1"/>
    <col min="12044" max="12044" width="13" style="97" customWidth="1"/>
    <col min="12045" max="12288" width="9" style="97" customWidth="1"/>
    <col min="12289" max="12289" width="9.08984375" style="97" customWidth="1"/>
    <col min="12290" max="12290" width="2.36328125" style="97" customWidth="1"/>
    <col min="12291" max="12291" width="18" style="97" customWidth="1"/>
    <col min="12292" max="12292" width="13.6328125" style="97" customWidth="1"/>
    <col min="12293" max="12293" width="13.453125" style="97" customWidth="1"/>
    <col min="12294" max="12295" width="13.6328125" style="97" customWidth="1"/>
    <col min="12296" max="12297" width="13.453125" style="97" customWidth="1"/>
    <col min="12298" max="12298" width="13.6328125" style="97" customWidth="1"/>
    <col min="12299" max="12299" width="13.453125" style="97" customWidth="1"/>
    <col min="12300" max="12300" width="13" style="97" customWidth="1"/>
    <col min="12301" max="12544" width="9" style="97" customWidth="1"/>
    <col min="12545" max="12545" width="9.08984375" style="97" customWidth="1"/>
    <col min="12546" max="12546" width="2.36328125" style="97" customWidth="1"/>
    <col min="12547" max="12547" width="18" style="97" customWidth="1"/>
    <col min="12548" max="12548" width="13.6328125" style="97" customWidth="1"/>
    <col min="12549" max="12549" width="13.453125" style="97" customWidth="1"/>
    <col min="12550" max="12551" width="13.6328125" style="97" customWidth="1"/>
    <col min="12552" max="12553" width="13.453125" style="97" customWidth="1"/>
    <col min="12554" max="12554" width="13.6328125" style="97" customWidth="1"/>
    <col min="12555" max="12555" width="13.453125" style="97" customWidth="1"/>
    <col min="12556" max="12556" width="13" style="97" customWidth="1"/>
    <col min="12557" max="12800" width="9" style="97" customWidth="1"/>
    <col min="12801" max="12801" width="9.08984375" style="97" customWidth="1"/>
    <col min="12802" max="12802" width="2.36328125" style="97" customWidth="1"/>
    <col min="12803" max="12803" width="18" style="97" customWidth="1"/>
    <col min="12804" max="12804" width="13.6328125" style="97" customWidth="1"/>
    <col min="12805" max="12805" width="13.453125" style="97" customWidth="1"/>
    <col min="12806" max="12807" width="13.6328125" style="97" customWidth="1"/>
    <col min="12808" max="12809" width="13.453125" style="97" customWidth="1"/>
    <col min="12810" max="12810" width="13.6328125" style="97" customWidth="1"/>
    <col min="12811" max="12811" width="13.453125" style="97" customWidth="1"/>
    <col min="12812" max="12812" width="13" style="97" customWidth="1"/>
    <col min="12813" max="13056" width="9" style="97" customWidth="1"/>
    <col min="13057" max="13057" width="9.08984375" style="97" customWidth="1"/>
    <col min="13058" max="13058" width="2.36328125" style="97" customWidth="1"/>
    <col min="13059" max="13059" width="18" style="97" customWidth="1"/>
    <col min="13060" max="13060" width="13.6328125" style="97" customWidth="1"/>
    <col min="13061" max="13061" width="13.453125" style="97" customWidth="1"/>
    <col min="13062" max="13063" width="13.6328125" style="97" customWidth="1"/>
    <col min="13064" max="13065" width="13.453125" style="97" customWidth="1"/>
    <col min="13066" max="13066" width="13.6328125" style="97" customWidth="1"/>
    <col min="13067" max="13067" width="13.453125" style="97" customWidth="1"/>
    <col min="13068" max="13068" width="13" style="97" customWidth="1"/>
    <col min="13069" max="13312" width="9" style="97" customWidth="1"/>
    <col min="13313" max="13313" width="9.08984375" style="97" customWidth="1"/>
    <col min="13314" max="13314" width="2.36328125" style="97" customWidth="1"/>
    <col min="13315" max="13315" width="18" style="97" customWidth="1"/>
    <col min="13316" max="13316" width="13.6328125" style="97" customWidth="1"/>
    <col min="13317" max="13317" width="13.453125" style="97" customWidth="1"/>
    <col min="13318" max="13319" width="13.6328125" style="97" customWidth="1"/>
    <col min="13320" max="13321" width="13.453125" style="97" customWidth="1"/>
    <col min="13322" max="13322" width="13.6328125" style="97" customWidth="1"/>
    <col min="13323" max="13323" width="13.453125" style="97" customWidth="1"/>
    <col min="13324" max="13324" width="13" style="97" customWidth="1"/>
    <col min="13325" max="13568" width="9" style="97" customWidth="1"/>
    <col min="13569" max="13569" width="9.08984375" style="97" customWidth="1"/>
    <col min="13570" max="13570" width="2.36328125" style="97" customWidth="1"/>
    <col min="13571" max="13571" width="18" style="97" customWidth="1"/>
    <col min="13572" max="13572" width="13.6328125" style="97" customWidth="1"/>
    <col min="13573" max="13573" width="13.453125" style="97" customWidth="1"/>
    <col min="13574" max="13575" width="13.6328125" style="97" customWidth="1"/>
    <col min="13576" max="13577" width="13.453125" style="97" customWidth="1"/>
    <col min="13578" max="13578" width="13.6328125" style="97" customWidth="1"/>
    <col min="13579" max="13579" width="13.453125" style="97" customWidth="1"/>
    <col min="13580" max="13580" width="13" style="97" customWidth="1"/>
    <col min="13581" max="13824" width="9" style="97" customWidth="1"/>
    <col min="13825" max="13825" width="9.08984375" style="97" customWidth="1"/>
    <col min="13826" max="13826" width="2.36328125" style="97" customWidth="1"/>
    <col min="13827" max="13827" width="18" style="97" customWidth="1"/>
    <col min="13828" max="13828" width="13.6328125" style="97" customWidth="1"/>
    <col min="13829" max="13829" width="13.453125" style="97" customWidth="1"/>
    <col min="13830" max="13831" width="13.6328125" style="97" customWidth="1"/>
    <col min="13832" max="13833" width="13.453125" style="97" customWidth="1"/>
    <col min="13834" max="13834" width="13.6328125" style="97" customWidth="1"/>
    <col min="13835" max="13835" width="13.453125" style="97" customWidth="1"/>
    <col min="13836" max="13836" width="13" style="97" customWidth="1"/>
    <col min="13837" max="14080" width="9" style="97" customWidth="1"/>
    <col min="14081" max="14081" width="9.08984375" style="97" customWidth="1"/>
    <col min="14082" max="14082" width="2.36328125" style="97" customWidth="1"/>
    <col min="14083" max="14083" width="18" style="97" customWidth="1"/>
    <col min="14084" max="14084" width="13.6328125" style="97" customWidth="1"/>
    <col min="14085" max="14085" width="13.453125" style="97" customWidth="1"/>
    <col min="14086" max="14087" width="13.6328125" style="97" customWidth="1"/>
    <col min="14088" max="14089" width="13.453125" style="97" customWidth="1"/>
    <col min="14090" max="14090" width="13.6328125" style="97" customWidth="1"/>
    <col min="14091" max="14091" width="13.453125" style="97" customWidth="1"/>
    <col min="14092" max="14092" width="13" style="97" customWidth="1"/>
    <col min="14093" max="14336" width="9" style="97" customWidth="1"/>
    <col min="14337" max="14337" width="9.08984375" style="97" customWidth="1"/>
    <col min="14338" max="14338" width="2.36328125" style="97" customWidth="1"/>
    <col min="14339" max="14339" width="18" style="97" customWidth="1"/>
    <col min="14340" max="14340" width="13.6328125" style="97" customWidth="1"/>
    <col min="14341" max="14341" width="13.453125" style="97" customWidth="1"/>
    <col min="14342" max="14343" width="13.6328125" style="97" customWidth="1"/>
    <col min="14344" max="14345" width="13.453125" style="97" customWidth="1"/>
    <col min="14346" max="14346" width="13.6328125" style="97" customWidth="1"/>
    <col min="14347" max="14347" width="13.453125" style="97" customWidth="1"/>
    <col min="14348" max="14348" width="13" style="97" customWidth="1"/>
    <col min="14349" max="14592" width="9" style="97" customWidth="1"/>
    <col min="14593" max="14593" width="9.08984375" style="97" customWidth="1"/>
    <col min="14594" max="14594" width="2.36328125" style="97" customWidth="1"/>
    <col min="14595" max="14595" width="18" style="97" customWidth="1"/>
    <col min="14596" max="14596" width="13.6328125" style="97" customWidth="1"/>
    <col min="14597" max="14597" width="13.453125" style="97" customWidth="1"/>
    <col min="14598" max="14599" width="13.6328125" style="97" customWidth="1"/>
    <col min="14600" max="14601" width="13.453125" style="97" customWidth="1"/>
    <col min="14602" max="14602" width="13.6328125" style="97" customWidth="1"/>
    <col min="14603" max="14603" width="13.453125" style="97" customWidth="1"/>
    <col min="14604" max="14604" width="13" style="97" customWidth="1"/>
    <col min="14605" max="14848" width="9" style="97" customWidth="1"/>
    <col min="14849" max="14849" width="9.08984375" style="97" customWidth="1"/>
    <col min="14850" max="14850" width="2.36328125" style="97" customWidth="1"/>
    <col min="14851" max="14851" width="18" style="97" customWidth="1"/>
    <col min="14852" max="14852" width="13.6328125" style="97" customWidth="1"/>
    <col min="14853" max="14853" width="13.453125" style="97" customWidth="1"/>
    <col min="14854" max="14855" width="13.6328125" style="97" customWidth="1"/>
    <col min="14856" max="14857" width="13.453125" style="97" customWidth="1"/>
    <col min="14858" max="14858" width="13.6328125" style="97" customWidth="1"/>
    <col min="14859" max="14859" width="13.453125" style="97" customWidth="1"/>
    <col min="14860" max="14860" width="13" style="97" customWidth="1"/>
    <col min="14861" max="15104" width="9" style="97" customWidth="1"/>
    <col min="15105" max="15105" width="9.08984375" style="97" customWidth="1"/>
    <col min="15106" max="15106" width="2.36328125" style="97" customWidth="1"/>
    <col min="15107" max="15107" width="18" style="97" customWidth="1"/>
    <col min="15108" max="15108" width="13.6328125" style="97" customWidth="1"/>
    <col min="15109" max="15109" width="13.453125" style="97" customWidth="1"/>
    <col min="15110" max="15111" width="13.6328125" style="97" customWidth="1"/>
    <col min="15112" max="15113" width="13.453125" style="97" customWidth="1"/>
    <col min="15114" max="15114" width="13.6328125" style="97" customWidth="1"/>
    <col min="15115" max="15115" width="13.453125" style="97" customWidth="1"/>
    <col min="15116" max="15116" width="13" style="97" customWidth="1"/>
    <col min="15117" max="15360" width="9" style="97" customWidth="1"/>
    <col min="15361" max="15361" width="9.08984375" style="97" customWidth="1"/>
    <col min="15362" max="15362" width="2.36328125" style="97" customWidth="1"/>
    <col min="15363" max="15363" width="18" style="97" customWidth="1"/>
    <col min="15364" max="15364" width="13.6328125" style="97" customWidth="1"/>
    <col min="15365" max="15365" width="13.453125" style="97" customWidth="1"/>
    <col min="15366" max="15367" width="13.6328125" style="97" customWidth="1"/>
    <col min="15368" max="15369" width="13.453125" style="97" customWidth="1"/>
    <col min="15370" max="15370" width="13.6328125" style="97" customWidth="1"/>
    <col min="15371" max="15371" width="13.453125" style="97" customWidth="1"/>
    <col min="15372" max="15372" width="13" style="97" customWidth="1"/>
    <col min="15373" max="15616" width="9" style="97" customWidth="1"/>
    <col min="15617" max="15617" width="9.08984375" style="97" customWidth="1"/>
    <col min="15618" max="15618" width="2.36328125" style="97" customWidth="1"/>
    <col min="15619" max="15619" width="18" style="97" customWidth="1"/>
    <col min="15620" max="15620" width="13.6328125" style="97" customWidth="1"/>
    <col min="15621" max="15621" width="13.453125" style="97" customWidth="1"/>
    <col min="15622" max="15623" width="13.6328125" style="97" customWidth="1"/>
    <col min="15624" max="15625" width="13.453125" style="97" customWidth="1"/>
    <col min="15626" max="15626" width="13.6328125" style="97" customWidth="1"/>
    <col min="15627" max="15627" width="13.453125" style="97" customWidth="1"/>
    <col min="15628" max="15628" width="13" style="97" customWidth="1"/>
    <col min="15629" max="15872" width="9" style="97" customWidth="1"/>
    <col min="15873" max="15873" width="9.08984375" style="97" customWidth="1"/>
    <col min="15874" max="15874" width="2.36328125" style="97" customWidth="1"/>
    <col min="15875" max="15875" width="18" style="97" customWidth="1"/>
    <col min="15876" max="15876" width="13.6328125" style="97" customWidth="1"/>
    <col min="15877" max="15877" width="13.453125" style="97" customWidth="1"/>
    <col min="15878" max="15879" width="13.6328125" style="97" customWidth="1"/>
    <col min="15880" max="15881" width="13.453125" style="97" customWidth="1"/>
    <col min="15882" max="15882" width="13.6328125" style="97" customWidth="1"/>
    <col min="15883" max="15883" width="13.453125" style="97" customWidth="1"/>
    <col min="15884" max="15884" width="13" style="97" customWidth="1"/>
    <col min="15885" max="16128" width="9" style="97" customWidth="1"/>
    <col min="16129" max="16129" width="9.08984375" style="97" customWidth="1"/>
    <col min="16130" max="16130" width="2.36328125" style="97" customWidth="1"/>
    <col min="16131" max="16131" width="18" style="97" customWidth="1"/>
    <col min="16132" max="16132" width="13.6328125" style="97" customWidth="1"/>
    <col min="16133" max="16133" width="13.453125" style="97" customWidth="1"/>
    <col min="16134" max="16135" width="13.6328125" style="97" customWidth="1"/>
    <col min="16136" max="16137" width="13.453125" style="97" customWidth="1"/>
    <col min="16138" max="16138" width="13.6328125" style="97" customWidth="1"/>
    <col min="16139" max="16139" width="13.453125" style="97" customWidth="1"/>
    <col min="16140" max="16140" width="13" style="97" customWidth="1"/>
    <col min="16141" max="16384" width="9" style="97" customWidth="1"/>
  </cols>
  <sheetData>
    <row r="1" spans="1:12" ht="13.5" customHeight="1">
      <c r="A1" s="2527" t="s">
        <v>80</v>
      </c>
      <c r="B1" s="2527"/>
      <c r="C1" s="2527"/>
      <c r="D1" s="2527"/>
      <c r="E1" s="2527"/>
      <c r="F1" s="2527"/>
      <c r="G1" s="2527"/>
      <c r="H1" s="2527"/>
      <c r="I1" s="2527"/>
      <c r="J1" s="2527"/>
      <c r="K1" s="2527"/>
      <c r="L1" s="2527"/>
    </row>
    <row r="2" spans="1:12" ht="19">
      <c r="A2" s="2528" t="s">
        <v>1336</v>
      </c>
      <c r="B2" s="2528"/>
      <c r="C2" s="2528"/>
      <c r="D2" s="2528"/>
      <c r="E2" s="2528"/>
      <c r="F2" s="2528"/>
      <c r="G2" s="2528"/>
      <c r="H2" s="2528"/>
      <c r="I2" s="2528"/>
      <c r="J2" s="2528"/>
      <c r="K2" s="2528"/>
      <c r="L2" s="2528"/>
    </row>
    <row r="3" spans="1:12" ht="30" customHeight="1">
      <c r="A3" s="2529" t="s">
        <v>1334</v>
      </c>
      <c r="B3" s="2530"/>
      <c r="C3" s="2531"/>
      <c r="D3" s="2532" t="s">
        <v>1335</v>
      </c>
      <c r="E3" s="2533"/>
      <c r="F3" s="2533"/>
      <c r="G3" s="2533"/>
      <c r="H3" s="2533"/>
      <c r="I3" s="2533"/>
      <c r="J3" s="2533"/>
      <c r="K3" s="2533"/>
      <c r="L3" s="2534"/>
    </row>
    <row r="4" spans="1:12" ht="30" customHeight="1">
      <c r="A4" s="2535" t="s">
        <v>1231</v>
      </c>
      <c r="B4" s="2536"/>
      <c r="C4" s="2537"/>
      <c r="D4" s="2538" t="s">
        <v>1333</v>
      </c>
      <c r="E4" s="2539"/>
      <c r="F4" s="2539"/>
      <c r="G4" s="2539"/>
      <c r="H4" s="2539"/>
      <c r="I4" s="2539"/>
      <c r="J4" s="2539"/>
      <c r="K4" s="2539"/>
      <c r="L4" s="2540"/>
    </row>
    <row r="5" spans="1:12" ht="30" customHeight="1">
      <c r="A5" s="2599" t="s">
        <v>85</v>
      </c>
      <c r="B5" s="110">
        <v>1</v>
      </c>
      <c r="C5" s="111" t="s">
        <v>86</v>
      </c>
      <c r="D5" s="2541" t="s">
        <v>143</v>
      </c>
      <c r="E5" s="2542"/>
      <c r="F5" s="2542"/>
      <c r="G5" s="2542"/>
      <c r="H5" s="2542"/>
      <c r="I5" s="2542"/>
      <c r="J5" s="2542"/>
      <c r="K5" s="2542"/>
      <c r="L5" s="2543"/>
    </row>
    <row r="6" spans="1:12" ht="30" customHeight="1">
      <c r="A6" s="2600"/>
      <c r="B6" s="2558">
        <v>2</v>
      </c>
      <c r="C6" s="2602" t="s">
        <v>87</v>
      </c>
      <c r="D6" s="2567" t="s">
        <v>89</v>
      </c>
      <c r="E6" s="2568"/>
      <c r="F6" s="2571" t="s">
        <v>90</v>
      </c>
      <c r="G6" s="2544" t="s">
        <v>93</v>
      </c>
      <c r="H6" s="2545"/>
      <c r="I6" s="2545"/>
      <c r="J6" s="2545"/>
      <c r="K6" s="2546"/>
      <c r="L6" s="2573" t="s">
        <v>95</v>
      </c>
    </row>
    <row r="7" spans="1:12" ht="30" customHeight="1">
      <c r="A7" s="2600"/>
      <c r="B7" s="2558"/>
      <c r="C7" s="2602"/>
      <c r="D7" s="2569"/>
      <c r="E7" s="2570"/>
      <c r="F7" s="2572"/>
      <c r="G7" s="117" t="s">
        <v>96</v>
      </c>
      <c r="H7" s="121" t="s">
        <v>98</v>
      </c>
      <c r="I7" s="125" t="s">
        <v>99</v>
      </c>
      <c r="J7" s="129" t="s">
        <v>100</v>
      </c>
      <c r="K7" s="133" t="s">
        <v>61</v>
      </c>
      <c r="L7" s="2574"/>
    </row>
    <row r="8" spans="1:12" ht="27.9" customHeight="1">
      <c r="A8" s="2600"/>
      <c r="B8" s="2558"/>
      <c r="C8" s="2602"/>
      <c r="D8" s="2547" t="s">
        <v>145</v>
      </c>
      <c r="E8" s="2548"/>
      <c r="F8" s="114">
        <v>5</v>
      </c>
      <c r="G8" s="118">
        <v>5</v>
      </c>
      <c r="H8" s="122"/>
      <c r="I8" s="126"/>
      <c r="J8" s="130"/>
      <c r="K8" s="134"/>
      <c r="L8" s="137" t="s">
        <v>147</v>
      </c>
    </row>
    <row r="9" spans="1:12" ht="27.9" customHeight="1">
      <c r="A9" s="2600"/>
      <c r="B9" s="2558"/>
      <c r="C9" s="2602"/>
      <c r="D9" s="2547" t="s">
        <v>148</v>
      </c>
      <c r="E9" s="2548"/>
      <c r="F9" s="114">
        <v>6</v>
      </c>
      <c r="G9" s="118"/>
      <c r="H9" s="122">
        <v>6</v>
      </c>
      <c r="I9" s="126"/>
      <c r="J9" s="130"/>
      <c r="K9" s="134"/>
      <c r="L9" s="137" t="s">
        <v>123</v>
      </c>
    </row>
    <row r="10" spans="1:12" ht="27.9" customHeight="1">
      <c r="A10" s="2600"/>
      <c r="B10" s="2558"/>
      <c r="C10" s="2602"/>
      <c r="D10" s="2547" t="s">
        <v>149</v>
      </c>
      <c r="E10" s="2548"/>
      <c r="F10" s="114">
        <v>4</v>
      </c>
      <c r="G10" s="118"/>
      <c r="H10" s="122"/>
      <c r="I10" s="126">
        <v>4</v>
      </c>
      <c r="J10" s="130"/>
      <c r="K10" s="134"/>
      <c r="L10" s="137" t="s">
        <v>123</v>
      </c>
    </row>
    <row r="11" spans="1:12" ht="27.9" customHeight="1">
      <c r="A11" s="2600"/>
      <c r="B11" s="2558"/>
      <c r="C11" s="2602"/>
      <c r="D11" s="2547" t="s">
        <v>133</v>
      </c>
      <c r="E11" s="2549"/>
      <c r="F11" s="115">
        <v>5</v>
      </c>
      <c r="G11" s="119"/>
      <c r="H11" s="123"/>
      <c r="I11" s="127"/>
      <c r="J11" s="131">
        <v>5</v>
      </c>
      <c r="K11" s="134"/>
      <c r="L11" s="137" t="s">
        <v>123</v>
      </c>
    </row>
    <row r="12" spans="1:12" ht="27.9" customHeight="1">
      <c r="A12" s="2600"/>
      <c r="B12" s="2558"/>
      <c r="C12" s="2602"/>
      <c r="D12" s="2547" t="s">
        <v>150</v>
      </c>
      <c r="E12" s="2549"/>
      <c r="F12" s="115">
        <v>4</v>
      </c>
      <c r="G12" s="119"/>
      <c r="H12" s="123"/>
      <c r="I12" s="127"/>
      <c r="J12" s="131">
        <v>1</v>
      </c>
      <c r="K12" s="135">
        <v>3</v>
      </c>
      <c r="L12" s="137" t="s">
        <v>123</v>
      </c>
    </row>
    <row r="13" spans="1:12" ht="30" customHeight="1">
      <c r="A13" s="2600"/>
      <c r="B13" s="2558"/>
      <c r="C13" s="2602"/>
      <c r="D13" s="2550" t="s">
        <v>68</v>
      </c>
      <c r="E13" s="2551"/>
      <c r="F13" s="116">
        <v>24</v>
      </c>
      <c r="G13" s="120">
        <v>5</v>
      </c>
      <c r="H13" s="124">
        <v>5</v>
      </c>
      <c r="I13" s="128">
        <v>5</v>
      </c>
      <c r="J13" s="132">
        <v>5</v>
      </c>
      <c r="K13" s="136">
        <v>4</v>
      </c>
      <c r="L13" s="138"/>
    </row>
    <row r="14" spans="1:12" ht="30" customHeight="1">
      <c r="A14" s="2600"/>
      <c r="B14" s="2575">
        <v>3</v>
      </c>
      <c r="C14" s="2577" t="s">
        <v>102</v>
      </c>
      <c r="D14" s="98" t="s">
        <v>103</v>
      </c>
      <c r="E14" s="2552" t="s">
        <v>145</v>
      </c>
      <c r="F14" s="2553"/>
      <c r="G14" s="2553"/>
      <c r="H14" s="2553"/>
      <c r="I14" s="2553"/>
      <c r="J14" s="2553"/>
      <c r="K14" s="2553"/>
      <c r="L14" s="2554"/>
    </row>
    <row r="15" spans="1:12" ht="30" customHeight="1">
      <c r="A15" s="2600"/>
      <c r="B15" s="2576"/>
      <c r="C15" s="2578"/>
      <c r="D15" s="98" t="s">
        <v>105</v>
      </c>
      <c r="E15" s="2555" t="s">
        <v>148</v>
      </c>
      <c r="F15" s="2548"/>
      <c r="G15" s="2548"/>
      <c r="H15" s="2548"/>
      <c r="I15" s="2548"/>
      <c r="J15" s="2548"/>
      <c r="K15" s="2548"/>
      <c r="L15" s="2556"/>
    </row>
    <row r="16" spans="1:12" ht="30" customHeight="1">
      <c r="A16" s="2600"/>
      <c r="B16" s="2576"/>
      <c r="C16" s="2578"/>
      <c r="D16" s="98" t="s">
        <v>106</v>
      </c>
      <c r="E16" s="2555" t="s">
        <v>149</v>
      </c>
      <c r="F16" s="2548"/>
      <c r="G16" s="2548"/>
      <c r="H16" s="2548"/>
      <c r="I16" s="2548"/>
      <c r="J16" s="2548"/>
      <c r="K16" s="2548"/>
      <c r="L16" s="2556"/>
    </row>
    <row r="17" spans="1:12" ht="30" customHeight="1">
      <c r="A17" s="2600"/>
      <c r="B17" s="2576"/>
      <c r="C17" s="2578"/>
      <c r="D17" s="98" t="s">
        <v>107</v>
      </c>
      <c r="E17" s="2555" t="s">
        <v>133</v>
      </c>
      <c r="F17" s="2548"/>
      <c r="G17" s="2548"/>
      <c r="H17" s="2548"/>
      <c r="I17" s="2548"/>
      <c r="J17" s="2548"/>
      <c r="K17" s="2548"/>
      <c r="L17" s="2556"/>
    </row>
    <row r="18" spans="1:12" ht="30" customHeight="1">
      <c r="A18" s="2600"/>
      <c r="B18" s="2572"/>
      <c r="C18" s="2579"/>
      <c r="D18" s="98" t="s">
        <v>29</v>
      </c>
      <c r="E18" s="2555" t="s">
        <v>150</v>
      </c>
      <c r="F18" s="2548"/>
      <c r="G18" s="2548"/>
      <c r="H18" s="2548"/>
      <c r="I18" s="2548"/>
      <c r="J18" s="2548"/>
      <c r="K18" s="2548"/>
      <c r="L18" s="2556"/>
    </row>
    <row r="19" spans="1:12" ht="30" customHeight="1">
      <c r="A19" s="2600"/>
      <c r="B19" s="2575">
        <v>4</v>
      </c>
      <c r="C19" s="2577" t="s">
        <v>109</v>
      </c>
      <c r="D19" s="98" t="s">
        <v>103</v>
      </c>
      <c r="E19" s="2555" t="s">
        <v>111</v>
      </c>
      <c r="F19" s="2548"/>
      <c r="G19" s="2548"/>
      <c r="H19" s="2548"/>
      <c r="I19" s="2548"/>
      <c r="J19" s="2548"/>
      <c r="K19" s="2548"/>
      <c r="L19" s="2556"/>
    </row>
    <row r="20" spans="1:12" ht="30" customHeight="1">
      <c r="A20" s="2600"/>
      <c r="B20" s="2576"/>
      <c r="C20" s="2578"/>
      <c r="D20" s="98" t="s">
        <v>105</v>
      </c>
      <c r="E20" s="2555" t="s">
        <v>111</v>
      </c>
      <c r="F20" s="2548"/>
      <c r="G20" s="2548"/>
      <c r="H20" s="2548"/>
      <c r="I20" s="2548"/>
      <c r="J20" s="2548"/>
      <c r="K20" s="2548"/>
      <c r="L20" s="2556"/>
    </row>
    <row r="21" spans="1:12" ht="30" customHeight="1">
      <c r="A21" s="2600"/>
      <c r="B21" s="2576"/>
      <c r="C21" s="2578"/>
      <c r="D21" s="98" t="s">
        <v>106</v>
      </c>
      <c r="E21" s="2555" t="s">
        <v>111</v>
      </c>
      <c r="F21" s="2548"/>
      <c r="G21" s="2548"/>
      <c r="H21" s="2548"/>
      <c r="I21" s="2548"/>
      <c r="J21" s="2548"/>
      <c r="K21" s="2548"/>
      <c r="L21" s="2556"/>
    </row>
    <row r="22" spans="1:12" ht="30" customHeight="1">
      <c r="A22" s="2600"/>
      <c r="B22" s="2576"/>
      <c r="C22" s="2578"/>
      <c r="D22" s="98" t="s">
        <v>107</v>
      </c>
      <c r="E22" s="2555" t="s">
        <v>152</v>
      </c>
      <c r="F22" s="2548"/>
      <c r="G22" s="2548"/>
      <c r="H22" s="2548"/>
      <c r="I22" s="2548"/>
      <c r="J22" s="2548"/>
      <c r="K22" s="2548"/>
      <c r="L22" s="2556"/>
    </row>
    <row r="23" spans="1:12" ht="30" customHeight="1">
      <c r="A23" s="2600"/>
      <c r="B23" s="2572"/>
      <c r="C23" s="2579"/>
      <c r="D23" s="98" t="s">
        <v>29</v>
      </c>
      <c r="E23" s="2555" t="s">
        <v>111</v>
      </c>
      <c r="F23" s="2548"/>
      <c r="G23" s="2548"/>
      <c r="H23" s="2548"/>
      <c r="I23" s="2548"/>
      <c r="J23" s="2548"/>
      <c r="K23" s="2548"/>
      <c r="L23" s="2556"/>
    </row>
    <row r="24" spans="1:12" ht="30" customHeight="1">
      <c r="A24" s="2600"/>
      <c r="B24" s="2575">
        <v>5</v>
      </c>
      <c r="C24" s="2577" t="s">
        <v>42</v>
      </c>
      <c r="D24" s="98" t="s">
        <v>103</v>
      </c>
      <c r="E24" s="2555" t="s">
        <v>111</v>
      </c>
      <c r="F24" s="2548"/>
      <c r="G24" s="2548"/>
      <c r="H24" s="2548"/>
      <c r="I24" s="2548"/>
      <c r="J24" s="2548"/>
      <c r="K24" s="2548"/>
      <c r="L24" s="2556"/>
    </row>
    <row r="25" spans="1:12" ht="30" customHeight="1">
      <c r="A25" s="2600"/>
      <c r="B25" s="2576"/>
      <c r="C25" s="2578"/>
      <c r="D25" s="98" t="s">
        <v>105</v>
      </c>
      <c r="E25" s="2555" t="s">
        <v>111</v>
      </c>
      <c r="F25" s="2548"/>
      <c r="G25" s="2548"/>
      <c r="H25" s="2548"/>
      <c r="I25" s="2548"/>
      <c r="J25" s="2548"/>
      <c r="K25" s="2548"/>
      <c r="L25" s="2556"/>
    </row>
    <row r="26" spans="1:12" ht="30" customHeight="1">
      <c r="A26" s="2600"/>
      <c r="B26" s="2576"/>
      <c r="C26" s="2578"/>
      <c r="D26" s="98" t="s">
        <v>106</v>
      </c>
      <c r="E26" s="2555" t="s">
        <v>111</v>
      </c>
      <c r="F26" s="2548"/>
      <c r="G26" s="2548"/>
      <c r="H26" s="2548"/>
      <c r="I26" s="2548"/>
      <c r="J26" s="2548"/>
      <c r="K26" s="2548"/>
      <c r="L26" s="2556"/>
    </row>
    <row r="27" spans="1:12" ht="30" customHeight="1">
      <c r="A27" s="2600"/>
      <c r="B27" s="2576"/>
      <c r="C27" s="2578"/>
      <c r="D27" s="98" t="s">
        <v>107</v>
      </c>
      <c r="E27" s="2555" t="s">
        <v>154</v>
      </c>
      <c r="F27" s="2548"/>
      <c r="G27" s="2548"/>
      <c r="H27" s="2548"/>
      <c r="I27" s="2548"/>
      <c r="J27" s="2548"/>
      <c r="K27" s="2548"/>
      <c r="L27" s="2556"/>
    </row>
    <row r="28" spans="1:12" ht="30" customHeight="1">
      <c r="A28" s="2600"/>
      <c r="B28" s="2572"/>
      <c r="C28" s="2579"/>
      <c r="D28" s="98" t="s">
        <v>29</v>
      </c>
      <c r="E28" s="2555" t="s">
        <v>111</v>
      </c>
      <c r="F28" s="2548"/>
      <c r="G28" s="2548"/>
      <c r="H28" s="2548"/>
      <c r="I28" s="2548"/>
      <c r="J28" s="2548"/>
      <c r="K28" s="2548"/>
      <c r="L28" s="2556"/>
    </row>
    <row r="29" spans="1:12" ht="19.5" customHeight="1">
      <c r="A29" s="2600"/>
      <c r="B29" s="2558">
        <v>6</v>
      </c>
      <c r="C29" s="2580" t="s">
        <v>35</v>
      </c>
      <c r="D29" s="2581" t="s">
        <v>155</v>
      </c>
      <c r="E29" s="2582"/>
      <c r="F29" s="2582"/>
      <c r="G29" s="2582"/>
      <c r="H29" s="2582"/>
      <c r="I29" s="2582"/>
      <c r="J29" s="2582"/>
      <c r="K29" s="2582"/>
      <c r="L29" s="2583"/>
    </row>
    <row r="30" spans="1:12" ht="19.5" customHeight="1">
      <c r="A30" s="2600"/>
      <c r="B30" s="2558"/>
      <c r="C30" s="2580"/>
      <c r="D30" s="2584"/>
      <c r="E30" s="2585"/>
      <c r="F30" s="2585"/>
      <c r="G30" s="2585"/>
      <c r="H30" s="2585"/>
      <c r="I30" s="2585"/>
      <c r="J30" s="2585"/>
      <c r="K30" s="2585"/>
      <c r="L30" s="2586"/>
    </row>
    <row r="31" spans="1:12" ht="19.5" customHeight="1">
      <c r="A31" s="2600"/>
      <c r="B31" s="2587">
        <v>7</v>
      </c>
      <c r="C31" s="2588" t="s">
        <v>110</v>
      </c>
      <c r="D31" s="2590"/>
      <c r="E31" s="2591"/>
      <c r="F31" s="2591"/>
      <c r="G31" s="2591"/>
      <c r="H31" s="2591"/>
      <c r="I31" s="2591"/>
      <c r="J31" s="2591"/>
      <c r="K31" s="2591"/>
      <c r="L31" s="2592"/>
    </row>
    <row r="32" spans="1:12" ht="19.5" customHeight="1">
      <c r="A32" s="2601"/>
      <c r="B32" s="2587"/>
      <c r="C32" s="2589"/>
      <c r="D32" s="2590"/>
      <c r="E32" s="2591"/>
      <c r="F32" s="2591"/>
      <c r="G32" s="2591"/>
      <c r="H32" s="2591"/>
      <c r="I32" s="2591"/>
      <c r="J32" s="2591"/>
      <c r="K32" s="2591"/>
      <c r="L32" s="2592"/>
    </row>
    <row r="33" spans="1:12" ht="36" customHeight="1">
      <c r="A33" s="2593" t="s">
        <v>112</v>
      </c>
      <c r="B33" s="101">
        <v>1</v>
      </c>
      <c r="C33" s="101" t="s">
        <v>113</v>
      </c>
      <c r="D33" s="2562" t="s">
        <v>158</v>
      </c>
      <c r="E33" s="2562"/>
      <c r="F33" s="2562" t="s">
        <v>159</v>
      </c>
      <c r="G33" s="2562"/>
      <c r="H33" s="2562" t="s">
        <v>32</v>
      </c>
      <c r="I33" s="2562"/>
      <c r="J33" s="2563"/>
      <c r="K33" s="2563"/>
      <c r="L33" s="2596"/>
    </row>
    <row r="34" spans="1:12" ht="36" customHeight="1">
      <c r="A34" s="2594"/>
      <c r="B34" s="60">
        <v>2</v>
      </c>
      <c r="C34" s="60" t="s">
        <v>114</v>
      </c>
      <c r="D34" s="2555" t="s">
        <v>161</v>
      </c>
      <c r="E34" s="2549"/>
      <c r="F34" s="2555" t="s">
        <v>162</v>
      </c>
      <c r="G34" s="2549"/>
      <c r="H34" s="2557"/>
      <c r="I34" s="2558"/>
      <c r="J34" s="2557"/>
      <c r="K34" s="2558"/>
      <c r="L34" s="2597"/>
    </row>
    <row r="35" spans="1:12" ht="36" customHeight="1">
      <c r="A35" s="2594"/>
      <c r="B35" s="60">
        <v>3</v>
      </c>
      <c r="C35" s="112" t="s">
        <v>117</v>
      </c>
      <c r="D35" s="2557"/>
      <c r="E35" s="2558"/>
      <c r="F35" s="2557"/>
      <c r="G35" s="2558"/>
      <c r="H35" s="2555" t="s">
        <v>163</v>
      </c>
      <c r="I35" s="2549"/>
      <c r="J35" s="2557"/>
      <c r="K35" s="2558"/>
      <c r="L35" s="2598"/>
    </row>
    <row r="36" spans="1:12" ht="36" customHeight="1">
      <c r="A36" s="2595"/>
      <c r="B36" s="102">
        <v>4</v>
      </c>
      <c r="C36" s="102" t="s">
        <v>110</v>
      </c>
      <c r="D36" s="2559"/>
      <c r="E36" s="2560"/>
      <c r="F36" s="2560"/>
      <c r="G36" s="2560"/>
      <c r="H36" s="2560"/>
      <c r="I36" s="2560"/>
      <c r="J36" s="2560"/>
      <c r="K36" s="2560"/>
      <c r="L36" s="2561"/>
    </row>
    <row r="37" spans="1:12" ht="21" customHeight="1">
      <c r="A37" s="2564" t="s">
        <v>127</v>
      </c>
      <c r="B37" s="2564"/>
      <c r="C37" s="2564"/>
      <c r="D37" s="2564"/>
      <c r="E37" s="2564"/>
      <c r="F37" s="2564"/>
      <c r="G37" s="2564"/>
      <c r="H37" s="2564"/>
      <c r="I37" s="2564"/>
      <c r="J37" s="2564"/>
      <c r="K37" s="2564"/>
      <c r="L37" s="2564"/>
    </row>
    <row r="38" spans="1:12" ht="25.5" customHeight="1">
      <c r="A38" s="2565" t="s">
        <v>128</v>
      </c>
      <c r="B38" s="2565"/>
      <c r="C38" s="2565"/>
      <c r="D38" s="2565"/>
      <c r="E38" s="2565"/>
      <c r="F38" s="2565"/>
      <c r="G38" s="2565"/>
      <c r="H38" s="2565"/>
      <c r="I38" s="2565"/>
      <c r="J38" s="2565"/>
      <c r="K38" s="2565"/>
      <c r="L38" s="2565"/>
    </row>
    <row r="39" spans="1:12" ht="39.75" customHeight="1">
      <c r="A39" s="2565" t="s">
        <v>129</v>
      </c>
      <c r="B39" s="2565"/>
      <c r="C39" s="2565"/>
      <c r="D39" s="2565"/>
      <c r="E39" s="2565"/>
      <c r="F39" s="2565"/>
      <c r="G39" s="2565"/>
      <c r="H39" s="2565"/>
      <c r="I39" s="2565"/>
      <c r="J39" s="2565"/>
      <c r="K39" s="2565"/>
      <c r="L39" s="2565"/>
    </row>
    <row r="40" spans="1:12" ht="35.25" customHeight="1">
      <c r="A40" s="2565" t="s">
        <v>17</v>
      </c>
      <c r="B40" s="2565"/>
      <c r="C40" s="2565"/>
      <c r="D40" s="2565"/>
      <c r="E40" s="2565"/>
      <c r="F40" s="2565"/>
      <c r="G40" s="2565"/>
      <c r="H40" s="2565"/>
      <c r="I40" s="2565"/>
      <c r="J40" s="2565"/>
      <c r="K40" s="2565"/>
      <c r="L40" s="2565"/>
    </row>
    <row r="41" spans="1:12" ht="24.75" customHeight="1">
      <c r="A41" s="2565" t="s">
        <v>132</v>
      </c>
      <c r="B41" s="2565"/>
      <c r="C41" s="2565"/>
      <c r="D41" s="2565"/>
      <c r="E41" s="2565"/>
      <c r="F41" s="2565"/>
      <c r="G41" s="2565"/>
      <c r="H41" s="2565"/>
      <c r="I41" s="2565"/>
      <c r="J41" s="2565"/>
      <c r="K41" s="2565"/>
      <c r="L41" s="2565"/>
    </row>
    <row r="42" spans="1:12" ht="21" customHeight="1">
      <c r="A42" s="2566" t="s">
        <v>134</v>
      </c>
      <c r="B42" s="2566"/>
      <c r="C42" s="2566"/>
      <c r="D42" s="2566"/>
      <c r="E42" s="2566"/>
      <c r="F42" s="2566"/>
      <c r="G42" s="2566"/>
      <c r="H42" s="2566"/>
      <c r="I42" s="2566"/>
      <c r="J42" s="2566"/>
      <c r="K42" s="2566"/>
      <c r="L42" s="2566"/>
    </row>
    <row r="43" spans="1:12" ht="13.5" customHeight="1">
      <c r="A43" s="2566" t="s">
        <v>135</v>
      </c>
      <c r="B43" s="2566"/>
      <c r="C43" s="2566"/>
      <c r="D43" s="2566"/>
      <c r="E43" s="2566"/>
      <c r="F43" s="2566"/>
      <c r="G43" s="2566"/>
      <c r="H43" s="2566"/>
      <c r="I43" s="2566"/>
      <c r="J43" s="2566"/>
      <c r="K43" s="2566"/>
      <c r="L43" s="2566"/>
    </row>
    <row r="44" spans="1:12">
      <c r="A44" s="2564" t="s">
        <v>120</v>
      </c>
      <c r="B44" s="2564"/>
      <c r="C44" s="2564"/>
      <c r="D44" s="2564"/>
      <c r="E44" s="2564"/>
      <c r="F44" s="2564"/>
      <c r="G44" s="2564"/>
      <c r="H44" s="2564"/>
      <c r="I44" s="2564"/>
      <c r="J44" s="2564"/>
      <c r="K44" s="2564"/>
      <c r="L44" s="2564"/>
    </row>
    <row r="45" spans="1:12">
      <c r="A45" s="2566" t="s">
        <v>136</v>
      </c>
      <c r="B45" s="2564"/>
      <c r="C45" s="2564"/>
      <c r="D45" s="2564"/>
      <c r="E45" s="2564"/>
      <c r="F45" s="2564"/>
      <c r="G45" s="2564"/>
      <c r="H45" s="2564"/>
      <c r="I45" s="2564"/>
      <c r="J45" s="2564"/>
      <c r="K45" s="2564"/>
      <c r="L45" s="2564"/>
    </row>
    <row r="46" spans="1:12">
      <c r="A46" s="109" t="s">
        <v>137</v>
      </c>
    </row>
  </sheetData>
  <mergeCells count="71">
    <mergeCell ref="B31:B32"/>
    <mergeCell ref="C31:C32"/>
    <mergeCell ref="D31:L32"/>
    <mergeCell ref="A33:A36"/>
    <mergeCell ref="L33:L35"/>
    <mergeCell ref="A5:A32"/>
    <mergeCell ref="B6:B13"/>
    <mergeCell ref="C6:C13"/>
    <mergeCell ref="D34:E34"/>
    <mergeCell ref="F34:G34"/>
    <mergeCell ref="H34:I34"/>
    <mergeCell ref="J34:K34"/>
    <mergeCell ref="D35:E35"/>
    <mergeCell ref="F35:G35"/>
    <mergeCell ref="H35:I35"/>
    <mergeCell ref="E21:L21"/>
    <mergeCell ref="A42:L42"/>
    <mergeCell ref="A43:L43"/>
    <mergeCell ref="A44:L44"/>
    <mergeCell ref="A45:L45"/>
    <mergeCell ref="D6:E7"/>
    <mergeCell ref="F6:F7"/>
    <mergeCell ref="L6:L7"/>
    <mergeCell ref="B14:B18"/>
    <mergeCell ref="C14:C18"/>
    <mergeCell ref="B19:B23"/>
    <mergeCell ref="C19:C23"/>
    <mergeCell ref="B24:B28"/>
    <mergeCell ref="C24:C28"/>
    <mergeCell ref="B29:B30"/>
    <mergeCell ref="C29:C30"/>
    <mergeCell ref="D29:L30"/>
    <mergeCell ref="A37:L37"/>
    <mergeCell ref="A38:L38"/>
    <mergeCell ref="A39:L39"/>
    <mergeCell ref="A40:L40"/>
    <mergeCell ref="A41:L41"/>
    <mergeCell ref="E22:L22"/>
    <mergeCell ref="J35:K35"/>
    <mergeCell ref="D36:L36"/>
    <mergeCell ref="E23:L23"/>
    <mergeCell ref="E24:L24"/>
    <mergeCell ref="E25:L25"/>
    <mergeCell ref="E26:L26"/>
    <mergeCell ref="E27:L27"/>
    <mergeCell ref="E28:L28"/>
    <mergeCell ref="D33:E33"/>
    <mergeCell ref="F33:G33"/>
    <mergeCell ref="H33:I33"/>
    <mergeCell ref="J33:K33"/>
    <mergeCell ref="E16:L16"/>
    <mergeCell ref="E17:L17"/>
    <mergeCell ref="E18:L18"/>
    <mergeCell ref="E19:L19"/>
    <mergeCell ref="E20:L20"/>
    <mergeCell ref="D11:E11"/>
    <mergeCell ref="D12:E12"/>
    <mergeCell ref="D13:E13"/>
    <mergeCell ref="E14:L14"/>
    <mergeCell ref="E15:L15"/>
    <mergeCell ref="D5:L5"/>
    <mergeCell ref="G6:K6"/>
    <mergeCell ref="D8:E8"/>
    <mergeCell ref="D9:E9"/>
    <mergeCell ref="D10:E10"/>
    <mergeCell ref="A1:L1"/>
    <mergeCell ref="A2:L2"/>
    <mergeCell ref="A3:C3"/>
    <mergeCell ref="D3:L3"/>
    <mergeCell ref="A4:C4"/>
    <mergeCell ref="D4:L4"/>
  </mergeCells>
  <phoneticPr fontId="5"/>
  <pageMargins left="0.7" right="0.7" top="0.75" bottom="0.75" header="0.3" footer="0.3"/>
  <pageSetup paperSize="9" scale="47"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666B8-3452-4003-A750-C5675684A5A5}">
  <sheetPr>
    <tabColor theme="4"/>
  </sheetPr>
  <dimension ref="A1:AH355"/>
  <sheetViews>
    <sheetView view="pageBreakPreview" topLeftCell="A37" zoomScale="110" zoomScaleNormal="100" zoomScaleSheetLayoutView="110" workbookViewId="0">
      <selection activeCell="AK8" sqref="AK8"/>
    </sheetView>
  </sheetViews>
  <sheetFormatPr defaultRowHeight="13"/>
  <cols>
    <col min="1" max="1" width="2" style="139" customWidth="1"/>
    <col min="2" max="62" width="2.81640625" style="139" customWidth="1"/>
    <col min="63" max="257" width="8.7265625" style="139"/>
    <col min="258" max="318" width="2.81640625" style="139" customWidth="1"/>
    <col min="319" max="513" width="8.7265625" style="139"/>
    <col min="514" max="574" width="2.81640625" style="139" customWidth="1"/>
    <col min="575" max="769" width="8.7265625" style="139"/>
    <col min="770" max="830" width="2.81640625" style="139" customWidth="1"/>
    <col min="831" max="1025" width="8.7265625" style="139"/>
    <col min="1026" max="1086" width="2.81640625" style="139" customWidth="1"/>
    <col min="1087" max="1281" width="8.7265625" style="139"/>
    <col min="1282" max="1342" width="2.81640625" style="139" customWidth="1"/>
    <col min="1343" max="1537" width="8.7265625" style="139"/>
    <col min="1538" max="1598" width="2.81640625" style="139" customWidth="1"/>
    <col min="1599" max="1793" width="8.7265625" style="139"/>
    <col min="1794" max="1854" width="2.81640625" style="139" customWidth="1"/>
    <col min="1855" max="2049" width="8.7265625" style="139"/>
    <col min="2050" max="2110" width="2.81640625" style="139" customWidth="1"/>
    <col min="2111" max="2305" width="8.7265625" style="139"/>
    <col min="2306" max="2366" width="2.81640625" style="139" customWidth="1"/>
    <col min="2367" max="2561" width="8.7265625" style="139"/>
    <col min="2562" max="2622" width="2.81640625" style="139" customWidth="1"/>
    <col min="2623" max="2817" width="8.7265625" style="139"/>
    <col min="2818" max="2878" width="2.81640625" style="139" customWidth="1"/>
    <col min="2879" max="3073" width="8.7265625" style="139"/>
    <col min="3074" max="3134" width="2.81640625" style="139" customWidth="1"/>
    <col min="3135" max="3329" width="8.7265625" style="139"/>
    <col min="3330" max="3390" width="2.81640625" style="139" customWidth="1"/>
    <col min="3391" max="3585" width="8.7265625" style="139"/>
    <col min="3586" max="3646" width="2.81640625" style="139" customWidth="1"/>
    <col min="3647" max="3841" width="8.7265625" style="139"/>
    <col min="3842" max="3902" width="2.81640625" style="139" customWidth="1"/>
    <col min="3903" max="4097" width="8.7265625" style="139"/>
    <col min="4098" max="4158" width="2.81640625" style="139" customWidth="1"/>
    <col min="4159" max="4353" width="8.7265625" style="139"/>
    <col min="4354" max="4414" width="2.81640625" style="139" customWidth="1"/>
    <col min="4415" max="4609" width="8.7265625" style="139"/>
    <col min="4610" max="4670" width="2.81640625" style="139" customWidth="1"/>
    <col min="4671" max="4865" width="8.7265625" style="139"/>
    <col min="4866" max="4926" width="2.81640625" style="139" customWidth="1"/>
    <col min="4927" max="5121" width="8.7265625" style="139"/>
    <col min="5122" max="5182" width="2.81640625" style="139" customWidth="1"/>
    <col min="5183" max="5377" width="8.7265625" style="139"/>
    <col min="5378" max="5438" width="2.81640625" style="139" customWidth="1"/>
    <col min="5439" max="5633" width="8.7265625" style="139"/>
    <col min="5634" max="5694" width="2.81640625" style="139" customWidth="1"/>
    <col min="5695" max="5889" width="8.7265625" style="139"/>
    <col min="5890" max="5950" width="2.81640625" style="139" customWidth="1"/>
    <col min="5951" max="6145" width="8.7265625" style="139"/>
    <col min="6146" max="6206" width="2.81640625" style="139" customWidth="1"/>
    <col min="6207" max="6401" width="8.7265625" style="139"/>
    <col min="6402" max="6462" width="2.81640625" style="139" customWidth="1"/>
    <col min="6463" max="6657" width="8.7265625" style="139"/>
    <col min="6658" max="6718" width="2.81640625" style="139" customWidth="1"/>
    <col min="6719" max="6913" width="8.7265625" style="139"/>
    <col min="6914" max="6974" width="2.81640625" style="139" customWidth="1"/>
    <col min="6975" max="7169" width="8.7265625" style="139"/>
    <col min="7170" max="7230" width="2.81640625" style="139" customWidth="1"/>
    <col min="7231" max="7425" width="8.7265625" style="139"/>
    <col min="7426" max="7486" width="2.81640625" style="139" customWidth="1"/>
    <col min="7487" max="7681" width="8.7265625" style="139"/>
    <col min="7682" max="7742" width="2.81640625" style="139" customWidth="1"/>
    <col min="7743" max="7937" width="8.7265625" style="139"/>
    <col min="7938" max="7998" width="2.81640625" style="139" customWidth="1"/>
    <col min="7999" max="8193" width="8.7265625" style="139"/>
    <col min="8194" max="8254" width="2.81640625" style="139" customWidth="1"/>
    <col min="8255" max="8449" width="8.7265625" style="139"/>
    <col min="8450" max="8510" width="2.81640625" style="139" customWidth="1"/>
    <col min="8511" max="8705" width="8.7265625" style="139"/>
    <col min="8706" max="8766" width="2.81640625" style="139" customWidth="1"/>
    <col min="8767" max="8961" width="8.7265625" style="139"/>
    <col min="8962" max="9022" width="2.81640625" style="139" customWidth="1"/>
    <col min="9023" max="9217" width="8.7265625" style="139"/>
    <col min="9218" max="9278" width="2.81640625" style="139" customWidth="1"/>
    <col min="9279" max="9473" width="8.7265625" style="139"/>
    <col min="9474" max="9534" width="2.81640625" style="139" customWidth="1"/>
    <col min="9535" max="9729" width="8.7265625" style="139"/>
    <col min="9730" max="9790" width="2.81640625" style="139" customWidth="1"/>
    <col min="9791" max="9985" width="8.7265625" style="139"/>
    <col min="9986" max="10046" width="2.81640625" style="139" customWidth="1"/>
    <col min="10047" max="10241" width="8.7265625" style="139"/>
    <col min="10242" max="10302" width="2.81640625" style="139" customWidth="1"/>
    <col min="10303" max="10497" width="8.7265625" style="139"/>
    <col min="10498" max="10558" width="2.81640625" style="139" customWidth="1"/>
    <col min="10559" max="10753" width="8.7265625" style="139"/>
    <col min="10754" max="10814" width="2.81640625" style="139" customWidth="1"/>
    <col min="10815" max="11009" width="8.7265625" style="139"/>
    <col min="11010" max="11070" width="2.81640625" style="139" customWidth="1"/>
    <col min="11071" max="11265" width="8.7265625" style="139"/>
    <col min="11266" max="11326" width="2.81640625" style="139" customWidth="1"/>
    <col min="11327" max="11521" width="8.7265625" style="139"/>
    <col min="11522" max="11582" width="2.81640625" style="139" customWidth="1"/>
    <col min="11583" max="11777" width="8.7265625" style="139"/>
    <col min="11778" max="11838" width="2.81640625" style="139" customWidth="1"/>
    <col min="11839" max="12033" width="8.7265625" style="139"/>
    <col min="12034" max="12094" width="2.81640625" style="139" customWidth="1"/>
    <col min="12095" max="12289" width="8.7265625" style="139"/>
    <col min="12290" max="12350" width="2.81640625" style="139" customWidth="1"/>
    <col min="12351" max="12545" width="8.7265625" style="139"/>
    <col min="12546" max="12606" width="2.81640625" style="139" customWidth="1"/>
    <col min="12607" max="12801" width="8.7265625" style="139"/>
    <col min="12802" max="12862" width="2.81640625" style="139" customWidth="1"/>
    <col min="12863" max="13057" width="8.7265625" style="139"/>
    <col min="13058" max="13118" width="2.81640625" style="139" customWidth="1"/>
    <col min="13119" max="13313" width="8.7265625" style="139"/>
    <col min="13314" max="13374" width="2.81640625" style="139" customWidth="1"/>
    <col min="13375" max="13569" width="8.7265625" style="139"/>
    <col min="13570" max="13630" width="2.81640625" style="139" customWidth="1"/>
    <col min="13631" max="13825" width="8.7265625" style="139"/>
    <col min="13826" max="13886" width="2.81640625" style="139" customWidth="1"/>
    <col min="13887" max="14081" width="8.7265625" style="139"/>
    <col min="14082" max="14142" width="2.81640625" style="139" customWidth="1"/>
    <col min="14143" max="14337" width="8.7265625" style="139"/>
    <col min="14338" max="14398" width="2.81640625" style="139" customWidth="1"/>
    <col min="14399" max="14593" width="8.7265625" style="139"/>
    <col min="14594" max="14654" width="2.81640625" style="139" customWidth="1"/>
    <col min="14655" max="14849" width="8.7265625" style="139"/>
    <col min="14850" max="14910" width="2.81640625" style="139" customWidth="1"/>
    <col min="14911" max="15105" width="8.7265625" style="139"/>
    <col min="15106" max="15166" width="2.81640625" style="139" customWidth="1"/>
    <col min="15167" max="15361" width="8.7265625" style="139"/>
    <col min="15362" max="15422" width="2.81640625" style="139" customWidth="1"/>
    <col min="15423" max="15617" width="8.7265625" style="139"/>
    <col min="15618" max="15678" width="2.81640625" style="139" customWidth="1"/>
    <col min="15679" max="15873" width="8.7265625" style="139"/>
    <col min="15874" max="15934" width="2.81640625" style="139" customWidth="1"/>
    <col min="15935" max="16129" width="8.7265625" style="139"/>
    <col min="16130" max="16190" width="2.81640625" style="139" customWidth="1"/>
    <col min="16191" max="16384" width="8.7265625" style="139"/>
  </cols>
  <sheetData>
    <row r="1" spans="1:34">
      <c r="A1" s="139" t="s">
        <v>768</v>
      </c>
    </row>
    <row r="2" spans="1:34">
      <c r="Z2" s="1698" t="s">
        <v>767</v>
      </c>
      <c r="AA2" s="1698"/>
      <c r="AB2" s="1698"/>
      <c r="AC2" s="1698"/>
      <c r="AD2" s="1698"/>
      <c r="AE2" s="1698"/>
      <c r="AF2" s="1698"/>
      <c r="AG2" s="1698"/>
      <c r="AH2" s="1698"/>
    </row>
    <row r="4" spans="1:34" s="140" customFormat="1" ht="21" customHeight="1">
      <c r="A4" s="528"/>
      <c r="B4" s="2661" t="s">
        <v>766</v>
      </c>
      <c r="C4" s="2661"/>
      <c r="D4" s="2661"/>
      <c r="E4" s="2661"/>
      <c r="F4" s="2661"/>
      <c r="G4" s="2661"/>
      <c r="H4" s="2661"/>
      <c r="I4" s="2661"/>
      <c r="J4" s="2661"/>
      <c r="K4" s="2661"/>
      <c r="L4" s="2661"/>
      <c r="M4" s="2661"/>
      <c r="N4" s="2661"/>
      <c r="O4" s="2661"/>
      <c r="P4" s="2661"/>
      <c r="Q4" s="2661"/>
      <c r="R4" s="2661"/>
      <c r="S4" s="2661"/>
      <c r="T4" s="2661"/>
      <c r="U4" s="2661"/>
      <c r="V4" s="2661"/>
      <c r="W4" s="2661"/>
      <c r="X4" s="2661"/>
      <c r="Y4" s="2661"/>
      <c r="Z4" s="2661"/>
      <c r="AA4" s="2661"/>
      <c r="AB4" s="2661"/>
      <c r="AC4" s="2661"/>
      <c r="AD4" s="2661"/>
      <c r="AE4" s="2661"/>
      <c r="AF4" s="2661"/>
      <c r="AG4" s="2661"/>
      <c r="AH4" s="528"/>
    </row>
    <row r="5" spans="1:34" s="140" customFormat="1" ht="21" customHeight="1">
      <c r="A5" s="528"/>
      <c r="B5" s="2661" t="s">
        <v>765</v>
      </c>
      <c r="C5" s="2661"/>
      <c r="D5" s="2661"/>
      <c r="E5" s="2661"/>
      <c r="F5" s="2661"/>
      <c r="G5" s="2661"/>
      <c r="H5" s="2661"/>
      <c r="I5" s="2661"/>
      <c r="J5" s="2661"/>
      <c r="K5" s="2661"/>
      <c r="L5" s="2661"/>
      <c r="M5" s="2661"/>
      <c r="N5" s="2661"/>
      <c r="O5" s="2661"/>
      <c r="P5" s="2661"/>
      <c r="Q5" s="2661"/>
      <c r="R5" s="2661"/>
      <c r="S5" s="2661"/>
      <c r="T5" s="2661"/>
      <c r="U5" s="2661"/>
      <c r="V5" s="2661"/>
      <c r="W5" s="2661"/>
      <c r="X5" s="2661"/>
      <c r="Y5" s="2661"/>
      <c r="Z5" s="2661"/>
      <c r="AA5" s="2661"/>
      <c r="AB5" s="2661"/>
      <c r="AC5" s="2661"/>
      <c r="AD5" s="2661"/>
      <c r="AE5" s="2661"/>
      <c r="AF5" s="2661"/>
      <c r="AG5" s="2661"/>
      <c r="AH5" s="528"/>
    </row>
    <row r="6" spans="1:34" ht="21" customHeight="1" thickBot="1">
      <c r="A6" s="524"/>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row>
    <row r="7" spans="1:34" ht="21" customHeight="1">
      <c r="A7" s="524"/>
      <c r="B7" s="2662" t="s">
        <v>138</v>
      </c>
      <c r="C7" s="2663"/>
      <c r="D7" s="2663"/>
      <c r="E7" s="2663"/>
      <c r="F7" s="2663"/>
      <c r="G7" s="2663"/>
      <c r="H7" s="2663"/>
      <c r="I7" s="2663"/>
      <c r="J7" s="2663"/>
      <c r="K7" s="2663"/>
      <c r="L7" s="2663"/>
      <c r="M7" s="2663"/>
      <c r="N7" s="2664"/>
      <c r="O7" s="2664"/>
      <c r="P7" s="2664"/>
      <c r="Q7" s="2664"/>
      <c r="R7" s="2664"/>
      <c r="S7" s="2664"/>
      <c r="T7" s="2664"/>
      <c r="U7" s="2664"/>
      <c r="V7" s="2664"/>
      <c r="W7" s="2664"/>
      <c r="X7" s="2664"/>
      <c r="Y7" s="2664"/>
      <c r="Z7" s="2664"/>
      <c r="AA7" s="2664"/>
      <c r="AB7" s="2664"/>
      <c r="AC7" s="2664"/>
      <c r="AD7" s="2664"/>
      <c r="AE7" s="2664"/>
      <c r="AF7" s="2664"/>
      <c r="AG7" s="2665"/>
      <c r="AH7" s="524"/>
    </row>
    <row r="8" spans="1:34" ht="21" customHeight="1" thickBot="1">
      <c r="A8" s="524"/>
      <c r="B8" s="2633" t="s">
        <v>44</v>
      </c>
      <c r="C8" s="2634"/>
      <c r="D8" s="2634"/>
      <c r="E8" s="2634"/>
      <c r="F8" s="2634"/>
      <c r="G8" s="2634"/>
      <c r="H8" s="2634"/>
      <c r="I8" s="2634"/>
      <c r="J8" s="2634"/>
      <c r="K8" s="2634"/>
      <c r="L8" s="2634"/>
      <c r="M8" s="2634"/>
      <c r="N8" s="2635" t="s">
        <v>764</v>
      </c>
      <c r="O8" s="2635"/>
      <c r="P8" s="2635"/>
      <c r="Q8" s="2635"/>
      <c r="R8" s="2635"/>
      <c r="S8" s="2635"/>
      <c r="T8" s="2635"/>
      <c r="U8" s="2635"/>
      <c r="V8" s="2635"/>
      <c r="W8" s="2635"/>
      <c r="X8" s="2635"/>
      <c r="Y8" s="2635"/>
      <c r="Z8" s="2635"/>
      <c r="AA8" s="2635"/>
      <c r="AB8" s="2635"/>
      <c r="AC8" s="2635"/>
      <c r="AD8" s="2635"/>
      <c r="AE8" s="2635"/>
      <c r="AF8" s="2635"/>
      <c r="AG8" s="2636"/>
      <c r="AH8" s="524"/>
    </row>
    <row r="9" spans="1:34" ht="21" customHeight="1" thickTop="1">
      <c r="A9" s="524"/>
      <c r="B9" s="2645" t="s">
        <v>33</v>
      </c>
      <c r="C9" s="2646"/>
      <c r="D9" s="2646"/>
      <c r="E9" s="2646"/>
      <c r="F9" s="2646"/>
      <c r="G9" s="2646"/>
      <c r="H9" s="2646"/>
      <c r="I9" s="2646"/>
      <c r="J9" s="2646"/>
      <c r="K9" s="2646"/>
      <c r="L9" s="2646"/>
      <c r="M9" s="2646"/>
      <c r="N9" s="2646" t="s">
        <v>27</v>
      </c>
      <c r="O9" s="2646"/>
      <c r="P9" s="2646"/>
      <c r="Q9" s="2646"/>
      <c r="R9" s="2646"/>
      <c r="S9" s="2646"/>
      <c r="T9" s="2646"/>
      <c r="U9" s="2646"/>
      <c r="V9" s="2646"/>
      <c r="W9" s="2646"/>
      <c r="X9" s="2646"/>
      <c r="Y9" s="2646"/>
      <c r="Z9" s="2646"/>
      <c r="AA9" s="2646"/>
      <c r="AB9" s="2646"/>
      <c r="AC9" s="2646"/>
      <c r="AD9" s="2646"/>
      <c r="AE9" s="2646"/>
      <c r="AF9" s="2646"/>
      <c r="AG9" s="2647"/>
      <c r="AH9" s="524"/>
    </row>
    <row r="10" spans="1:34" ht="21" customHeight="1">
      <c r="A10" s="524"/>
      <c r="B10" s="2648" t="s">
        <v>48</v>
      </c>
      <c r="C10" s="2649"/>
      <c r="D10" s="2649"/>
      <c r="E10" s="2649"/>
      <c r="F10" s="2649"/>
      <c r="G10" s="2649" t="s">
        <v>50</v>
      </c>
      <c r="H10" s="2649"/>
      <c r="I10" s="2649"/>
      <c r="J10" s="2649"/>
      <c r="K10" s="2649"/>
      <c r="L10" s="2649"/>
      <c r="M10" s="2649"/>
      <c r="N10" s="2652" t="s">
        <v>763</v>
      </c>
      <c r="O10" s="2653"/>
      <c r="P10" s="2653"/>
      <c r="Q10" s="2653"/>
      <c r="R10" s="2654"/>
      <c r="S10" s="2652" t="s">
        <v>762</v>
      </c>
      <c r="T10" s="2653"/>
      <c r="U10" s="2653"/>
      <c r="V10" s="2653"/>
      <c r="W10" s="2654"/>
      <c r="X10" s="2650" t="s">
        <v>761</v>
      </c>
      <c r="Y10" s="2650"/>
      <c r="Z10" s="2650"/>
      <c r="AA10" s="2650"/>
      <c r="AB10" s="2650"/>
      <c r="AC10" s="2650" t="s">
        <v>760</v>
      </c>
      <c r="AD10" s="2650"/>
      <c r="AE10" s="2650"/>
      <c r="AF10" s="2650"/>
      <c r="AG10" s="2651"/>
      <c r="AH10" s="524"/>
    </row>
    <row r="11" spans="1:34" ht="21" customHeight="1">
      <c r="A11" s="524"/>
      <c r="B11" s="2648"/>
      <c r="C11" s="2649"/>
      <c r="D11" s="2649"/>
      <c r="E11" s="2649"/>
      <c r="F11" s="2649"/>
      <c r="G11" s="2649"/>
      <c r="H11" s="2649"/>
      <c r="I11" s="2649"/>
      <c r="J11" s="2649"/>
      <c r="K11" s="2649"/>
      <c r="L11" s="2649"/>
      <c r="M11" s="2649"/>
      <c r="N11" s="2655"/>
      <c r="O11" s="2656"/>
      <c r="P11" s="2656"/>
      <c r="Q11" s="2656"/>
      <c r="R11" s="2657"/>
      <c r="S11" s="2655"/>
      <c r="T11" s="2656"/>
      <c r="U11" s="2656"/>
      <c r="V11" s="2656"/>
      <c r="W11" s="2657"/>
      <c r="X11" s="2650"/>
      <c r="Y11" s="2650"/>
      <c r="Z11" s="2650"/>
      <c r="AA11" s="2650"/>
      <c r="AB11" s="2650"/>
      <c r="AC11" s="2650"/>
      <c r="AD11" s="2650"/>
      <c r="AE11" s="2650"/>
      <c r="AF11" s="2650"/>
      <c r="AG11" s="2651"/>
      <c r="AH11" s="524"/>
    </row>
    <row r="12" spans="1:34" ht="21" customHeight="1">
      <c r="A12" s="524"/>
      <c r="B12" s="2648"/>
      <c r="C12" s="2649"/>
      <c r="D12" s="2649"/>
      <c r="E12" s="2649"/>
      <c r="F12" s="2649"/>
      <c r="G12" s="2649"/>
      <c r="H12" s="2649"/>
      <c r="I12" s="2649"/>
      <c r="J12" s="2649"/>
      <c r="K12" s="2649"/>
      <c r="L12" s="2649"/>
      <c r="M12" s="2649"/>
      <c r="N12" s="2658"/>
      <c r="O12" s="2659"/>
      <c r="P12" s="2659"/>
      <c r="Q12" s="2659"/>
      <c r="R12" s="2660"/>
      <c r="S12" s="2658"/>
      <c r="T12" s="2659"/>
      <c r="U12" s="2659"/>
      <c r="V12" s="2659"/>
      <c r="W12" s="2660"/>
      <c r="X12" s="2650"/>
      <c r="Y12" s="2650"/>
      <c r="Z12" s="2650"/>
      <c r="AA12" s="2650"/>
      <c r="AB12" s="2650"/>
      <c r="AC12" s="2650"/>
      <c r="AD12" s="2650"/>
      <c r="AE12" s="2650"/>
      <c r="AF12" s="2650"/>
      <c r="AG12" s="2651"/>
      <c r="AH12" s="524"/>
    </row>
    <row r="13" spans="1:34" ht="21" customHeight="1">
      <c r="A13" s="524"/>
      <c r="B13" s="2628"/>
      <c r="C13" s="2626"/>
      <c r="D13" s="2626"/>
      <c r="E13" s="2626"/>
      <c r="F13" s="2626"/>
      <c r="G13" s="2626"/>
      <c r="H13" s="2626"/>
      <c r="I13" s="2626"/>
      <c r="J13" s="2626"/>
      <c r="K13" s="2626"/>
      <c r="L13" s="2626"/>
      <c r="M13" s="2626"/>
      <c r="N13" s="2626"/>
      <c r="O13" s="2626"/>
      <c r="P13" s="2626"/>
      <c r="Q13" s="2626"/>
      <c r="R13" s="2626"/>
      <c r="S13" s="2626"/>
      <c r="T13" s="2626"/>
      <c r="U13" s="2626"/>
      <c r="V13" s="2626"/>
      <c r="W13" s="2626"/>
      <c r="X13" s="2626"/>
      <c r="Y13" s="2626"/>
      <c r="Z13" s="2626"/>
      <c r="AA13" s="2626"/>
      <c r="AB13" s="2626"/>
      <c r="AC13" s="2626"/>
      <c r="AD13" s="2626"/>
      <c r="AE13" s="2626"/>
      <c r="AF13" s="2626"/>
      <c r="AG13" s="2627"/>
      <c r="AH13" s="524"/>
    </row>
    <row r="14" spans="1:34" ht="21" customHeight="1">
      <c r="A14" s="524"/>
      <c r="B14" s="2628"/>
      <c r="C14" s="2626"/>
      <c r="D14" s="2626"/>
      <c r="E14" s="2626"/>
      <c r="F14" s="2626"/>
      <c r="G14" s="2626"/>
      <c r="H14" s="2626"/>
      <c r="I14" s="2626"/>
      <c r="J14" s="2626"/>
      <c r="K14" s="2626"/>
      <c r="L14" s="2626"/>
      <c r="M14" s="2626"/>
      <c r="N14" s="2626"/>
      <c r="O14" s="2626"/>
      <c r="P14" s="2626"/>
      <c r="Q14" s="2626"/>
      <c r="R14" s="2626"/>
      <c r="S14" s="2626"/>
      <c r="T14" s="2626"/>
      <c r="U14" s="2626"/>
      <c r="V14" s="2626"/>
      <c r="W14" s="2626"/>
      <c r="X14" s="2626"/>
      <c r="Y14" s="2626"/>
      <c r="Z14" s="2626"/>
      <c r="AA14" s="2626"/>
      <c r="AB14" s="2626"/>
      <c r="AC14" s="2626"/>
      <c r="AD14" s="2626"/>
      <c r="AE14" s="2626"/>
      <c r="AF14" s="2626"/>
      <c r="AG14" s="2627"/>
      <c r="AH14" s="524"/>
    </row>
    <row r="15" spans="1:34" ht="21" customHeight="1">
      <c r="A15" s="524"/>
      <c r="B15" s="2628"/>
      <c r="C15" s="2626"/>
      <c r="D15" s="2626"/>
      <c r="E15" s="2626"/>
      <c r="F15" s="2626"/>
      <c r="G15" s="2626"/>
      <c r="H15" s="2626"/>
      <c r="I15" s="2626"/>
      <c r="J15" s="2626"/>
      <c r="K15" s="2626"/>
      <c r="L15" s="2626"/>
      <c r="M15" s="2626"/>
      <c r="N15" s="2626"/>
      <c r="O15" s="2626"/>
      <c r="P15" s="2626"/>
      <c r="Q15" s="2626"/>
      <c r="R15" s="2626"/>
      <c r="S15" s="2626"/>
      <c r="T15" s="2626"/>
      <c r="U15" s="2626"/>
      <c r="V15" s="2626"/>
      <c r="W15" s="2626"/>
      <c r="X15" s="2626"/>
      <c r="Y15" s="2626"/>
      <c r="Z15" s="2626"/>
      <c r="AA15" s="2626"/>
      <c r="AB15" s="2626"/>
      <c r="AC15" s="2626"/>
      <c r="AD15" s="2626"/>
      <c r="AE15" s="2626"/>
      <c r="AF15" s="2626"/>
      <c r="AG15" s="2627"/>
      <c r="AH15" s="524"/>
    </row>
    <row r="16" spans="1:34" ht="21" customHeight="1">
      <c r="A16" s="524"/>
      <c r="B16" s="2628"/>
      <c r="C16" s="2626"/>
      <c r="D16" s="2626"/>
      <c r="E16" s="2626"/>
      <c r="F16" s="2626"/>
      <c r="G16" s="2626"/>
      <c r="H16" s="2626"/>
      <c r="I16" s="2626"/>
      <c r="J16" s="2626"/>
      <c r="K16" s="2626"/>
      <c r="L16" s="2626"/>
      <c r="M16" s="2626"/>
      <c r="N16" s="2629"/>
      <c r="O16" s="2630"/>
      <c r="P16" s="2630"/>
      <c r="Q16" s="2630"/>
      <c r="R16" s="2631"/>
      <c r="S16" s="2629"/>
      <c r="T16" s="2630"/>
      <c r="U16" s="2630"/>
      <c r="V16" s="2630"/>
      <c r="W16" s="2631"/>
      <c r="X16" s="2629"/>
      <c r="Y16" s="2630"/>
      <c r="Z16" s="2630"/>
      <c r="AA16" s="2630"/>
      <c r="AB16" s="2631"/>
      <c r="AC16" s="2629"/>
      <c r="AD16" s="2630"/>
      <c r="AE16" s="2630"/>
      <c r="AF16" s="2630"/>
      <c r="AG16" s="2632"/>
      <c r="AH16" s="524"/>
    </row>
    <row r="17" spans="1:34" ht="21" customHeight="1">
      <c r="A17" s="524"/>
      <c r="B17" s="2628"/>
      <c r="C17" s="2626"/>
      <c r="D17" s="2626"/>
      <c r="E17" s="2626"/>
      <c r="F17" s="2626"/>
      <c r="G17" s="2626"/>
      <c r="H17" s="2626"/>
      <c r="I17" s="2626"/>
      <c r="J17" s="2626"/>
      <c r="K17" s="2626"/>
      <c r="L17" s="2626"/>
      <c r="M17" s="2626"/>
      <c r="N17" s="2629"/>
      <c r="O17" s="2630"/>
      <c r="P17" s="2630"/>
      <c r="Q17" s="2630"/>
      <c r="R17" s="2631"/>
      <c r="S17" s="2629"/>
      <c r="T17" s="2630"/>
      <c r="U17" s="2630"/>
      <c r="V17" s="2630"/>
      <c r="W17" s="2631"/>
      <c r="X17" s="2629"/>
      <c r="Y17" s="2630"/>
      <c r="Z17" s="2630"/>
      <c r="AA17" s="2630"/>
      <c r="AB17" s="2631"/>
      <c r="AC17" s="2629"/>
      <c r="AD17" s="2630"/>
      <c r="AE17" s="2630"/>
      <c r="AF17" s="2630"/>
      <c r="AG17" s="2632"/>
      <c r="AH17" s="524"/>
    </row>
    <row r="18" spans="1:34" ht="21" customHeight="1">
      <c r="A18" s="524"/>
      <c r="B18" s="2628"/>
      <c r="C18" s="2626"/>
      <c r="D18" s="2626"/>
      <c r="E18" s="2626"/>
      <c r="F18" s="2626"/>
      <c r="G18" s="2626"/>
      <c r="H18" s="2626"/>
      <c r="I18" s="2626"/>
      <c r="J18" s="2626"/>
      <c r="K18" s="2626"/>
      <c r="L18" s="2626"/>
      <c r="M18" s="2626"/>
      <c r="N18" s="2629"/>
      <c r="O18" s="2630"/>
      <c r="P18" s="2630"/>
      <c r="Q18" s="2630"/>
      <c r="R18" s="2631"/>
      <c r="S18" s="2629"/>
      <c r="T18" s="2630"/>
      <c r="U18" s="2630"/>
      <c r="V18" s="2630"/>
      <c r="W18" s="2631"/>
      <c r="X18" s="2629"/>
      <c r="Y18" s="2630"/>
      <c r="Z18" s="2630"/>
      <c r="AA18" s="2630"/>
      <c r="AB18" s="2631"/>
      <c r="AC18" s="2629"/>
      <c r="AD18" s="2630"/>
      <c r="AE18" s="2630"/>
      <c r="AF18" s="2630"/>
      <c r="AG18" s="2632"/>
      <c r="AH18" s="524"/>
    </row>
    <row r="19" spans="1:34" ht="21" customHeight="1">
      <c r="A19" s="524"/>
      <c r="B19" s="2628"/>
      <c r="C19" s="2626"/>
      <c r="D19" s="2626"/>
      <c r="E19" s="2626"/>
      <c r="F19" s="2626"/>
      <c r="G19" s="2626"/>
      <c r="H19" s="2626"/>
      <c r="I19" s="2626"/>
      <c r="J19" s="2626"/>
      <c r="K19" s="2626"/>
      <c r="L19" s="2626"/>
      <c r="M19" s="2626"/>
      <c r="N19" s="2629"/>
      <c r="O19" s="2630"/>
      <c r="P19" s="2630"/>
      <c r="Q19" s="2630"/>
      <c r="R19" s="2631"/>
      <c r="S19" s="2629"/>
      <c r="T19" s="2630"/>
      <c r="U19" s="2630"/>
      <c r="V19" s="2630"/>
      <c r="W19" s="2631"/>
      <c r="X19" s="2629"/>
      <c r="Y19" s="2630"/>
      <c r="Z19" s="2630"/>
      <c r="AA19" s="2630"/>
      <c r="AB19" s="2631"/>
      <c r="AC19" s="2629"/>
      <c r="AD19" s="2630"/>
      <c r="AE19" s="2630"/>
      <c r="AF19" s="2630"/>
      <c r="AG19" s="2632"/>
      <c r="AH19" s="524"/>
    </row>
    <row r="20" spans="1:34" ht="21" customHeight="1">
      <c r="A20" s="524"/>
      <c r="B20" s="2628"/>
      <c r="C20" s="2626"/>
      <c r="D20" s="2626"/>
      <c r="E20" s="2626"/>
      <c r="F20" s="2626"/>
      <c r="G20" s="2626"/>
      <c r="H20" s="2626"/>
      <c r="I20" s="2626"/>
      <c r="J20" s="2626"/>
      <c r="K20" s="2626"/>
      <c r="L20" s="2626"/>
      <c r="M20" s="2626"/>
      <c r="N20" s="2629"/>
      <c r="O20" s="2630"/>
      <c r="P20" s="2630"/>
      <c r="Q20" s="2630"/>
      <c r="R20" s="2631"/>
      <c r="S20" s="2629"/>
      <c r="T20" s="2630"/>
      <c r="U20" s="2630"/>
      <c r="V20" s="2630"/>
      <c r="W20" s="2631"/>
      <c r="X20" s="2629"/>
      <c r="Y20" s="2630"/>
      <c r="Z20" s="2630"/>
      <c r="AA20" s="2630"/>
      <c r="AB20" s="2631"/>
      <c r="AC20" s="2629"/>
      <c r="AD20" s="2630"/>
      <c r="AE20" s="2630"/>
      <c r="AF20" s="2630"/>
      <c r="AG20" s="2632"/>
      <c r="AH20" s="524"/>
    </row>
    <row r="21" spans="1:34" ht="21" customHeight="1">
      <c r="A21" s="524"/>
      <c r="B21" s="2628"/>
      <c r="C21" s="2626"/>
      <c r="D21" s="2626"/>
      <c r="E21" s="2626"/>
      <c r="F21" s="2626"/>
      <c r="G21" s="2626"/>
      <c r="H21" s="2626"/>
      <c r="I21" s="2626"/>
      <c r="J21" s="2626"/>
      <c r="K21" s="2626"/>
      <c r="L21" s="2626"/>
      <c r="M21" s="2626"/>
      <c r="N21" s="2629"/>
      <c r="O21" s="2630"/>
      <c r="P21" s="2630"/>
      <c r="Q21" s="2630"/>
      <c r="R21" s="2631"/>
      <c r="S21" s="2629"/>
      <c r="T21" s="2630"/>
      <c r="U21" s="2630"/>
      <c r="V21" s="2630"/>
      <c r="W21" s="2631"/>
      <c r="X21" s="2629"/>
      <c r="Y21" s="2630"/>
      <c r="Z21" s="2630"/>
      <c r="AA21" s="2630"/>
      <c r="AB21" s="2631"/>
      <c r="AC21" s="2629"/>
      <c r="AD21" s="2630"/>
      <c r="AE21" s="2630"/>
      <c r="AF21" s="2630"/>
      <c r="AG21" s="2632"/>
      <c r="AH21" s="524"/>
    </row>
    <row r="22" spans="1:34" ht="21" customHeight="1">
      <c r="A22" s="524"/>
      <c r="B22" s="2628"/>
      <c r="C22" s="2626"/>
      <c r="D22" s="2626"/>
      <c r="E22" s="2626"/>
      <c r="F22" s="2626"/>
      <c r="G22" s="2626"/>
      <c r="H22" s="2626"/>
      <c r="I22" s="2626"/>
      <c r="J22" s="2626"/>
      <c r="K22" s="2626"/>
      <c r="L22" s="2626"/>
      <c r="M22" s="2626"/>
      <c r="N22" s="2626"/>
      <c r="O22" s="2626"/>
      <c r="P22" s="2626"/>
      <c r="Q22" s="2626"/>
      <c r="R22" s="2626"/>
      <c r="S22" s="2626"/>
      <c r="T22" s="2626"/>
      <c r="U22" s="2626"/>
      <c r="V22" s="2626"/>
      <c r="W22" s="2626"/>
      <c r="X22" s="2626"/>
      <c r="Y22" s="2626"/>
      <c r="Z22" s="2626"/>
      <c r="AA22" s="2626"/>
      <c r="AB22" s="2626"/>
      <c r="AC22" s="2626"/>
      <c r="AD22" s="2626"/>
      <c r="AE22" s="2626"/>
      <c r="AF22" s="2626"/>
      <c r="AG22" s="2627"/>
      <c r="AH22" s="524"/>
    </row>
    <row r="23" spans="1:34" ht="21" customHeight="1">
      <c r="A23" s="524"/>
      <c r="B23" s="2628"/>
      <c r="C23" s="2626"/>
      <c r="D23" s="2626"/>
      <c r="E23" s="2626"/>
      <c r="F23" s="2626"/>
      <c r="G23" s="2626"/>
      <c r="H23" s="2626"/>
      <c r="I23" s="2626"/>
      <c r="J23" s="2626"/>
      <c r="K23" s="2626"/>
      <c r="L23" s="2626"/>
      <c r="M23" s="2626"/>
      <c r="N23" s="2626"/>
      <c r="O23" s="2626"/>
      <c r="P23" s="2626"/>
      <c r="Q23" s="2626"/>
      <c r="R23" s="2626"/>
      <c r="S23" s="2626"/>
      <c r="T23" s="2626"/>
      <c r="U23" s="2626"/>
      <c r="V23" s="2626"/>
      <c r="W23" s="2626"/>
      <c r="X23" s="2626"/>
      <c r="Y23" s="2626"/>
      <c r="Z23" s="2626"/>
      <c r="AA23" s="2626"/>
      <c r="AB23" s="2626"/>
      <c r="AC23" s="2626"/>
      <c r="AD23" s="2626"/>
      <c r="AE23" s="2626"/>
      <c r="AF23" s="2626"/>
      <c r="AG23" s="2627"/>
      <c r="AH23" s="524"/>
    </row>
    <row r="24" spans="1:34" ht="21" customHeight="1" thickBot="1">
      <c r="A24" s="524"/>
      <c r="B24" s="2622"/>
      <c r="C24" s="2623"/>
      <c r="D24" s="2623"/>
      <c r="E24" s="2623"/>
      <c r="F24" s="2623"/>
      <c r="G24" s="2623"/>
      <c r="H24" s="2623"/>
      <c r="I24" s="2623"/>
      <c r="J24" s="2623"/>
      <c r="K24" s="2623"/>
      <c r="L24" s="2623"/>
      <c r="M24" s="2623"/>
      <c r="N24" s="2623"/>
      <c r="O24" s="2623"/>
      <c r="P24" s="2623"/>
      <c r="Q24" s="2623"/>
      <c r="R24" s="2623"/>
      <c r="S24" s="2623"/>
      <c r="T24" s="2623"/>
      <c r="U24" s="2623"/>
      <c r="V24" s="2623"/>
      <c r="W24" s="2623"/>
      <c r="X24" s="2623"/>
      <c r="Y24" s="2623"/>
      <c r="Z24" s="2623"/>
      <c r="AA24" s="2623"/>
      <c r="AB24" s="2623"/>
      <c r="AC24" s="2623"/>
      <c r="AD24" s="2623"/>
      <c r="AE24" s="2623"/>
      <c r="AF24" s="2623"/>
      <c r="AG24" s="2625"/>
      <c r="AH24" s="524"/>
    </row>
    <row r="25" spans="1:34" ht="21" customHeight="1" thickBot="1">
      <c r="A25" s="524"/>
      <c r="B25" s="527"/>
      <c r="C25" s="527"/>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4"/>
    </row>
    <row r="26" spans="1:34" ht="21" customHeight="1">
      <c r="A26" s="524"/>
      <c r="B26" s="2637" t="s">
        <v>759</v>
      </c>
      <c r="C26" s="2638"/>
      <c r="D26" s="2638"/>
      <c r="E26" s="2638"/>
      <c r="F26" s="2638"/>
      <c r="G26" s="2638"/>
      <c r="H26" s="2638"/>
      <c r="I26" s="2638"/>
      <c r="J26" s="2638"/>
      <c r="K26" s="2638"/>
      <c r="L26" s="2638"/>
      <c r="M26" s="2638"/>
      <c r="N26" s="2638"/>
      <c r="O26" s="2638"/>
      <c r="P26" s="2638"/>
      <c r="Q26" s="2638"/>
      <c r="R26" s="2641" t="s">
        <v>758</v>
      </c>
      <c r="S26" s="2641"/>
      <c r="T26" s="2641"/>
      <c r="U26" s="2641"/>
      <c r="V26" s="2641"/>
      <c r="W26" s="2641"/>
      <c r="X26" s="2641"/>
      <c r="Y26" s="2641"/>
      <c r="Z26" s="2641"/>
      <c r="AA26" s="2641"/>
      <c r="AB26" s="2641"/>
      <c r="AC26" s="2641"/>
      <c r="AD26" s="2641"/>
      <c r="AE26" s="2641"/>
      <c r="AF26" s="2641"/>
      <c r="AG26" s="2642"/>
      <c r="AH26" s="524"/>
    </row>
    <row r="27" spans="1:34" ht="21" customHeight="1" thickBot="1">
      <c r="A27" s="524"/>
      <c r="B27" s="2639"/>
      <c r="C27" s="2640"/>
      <c r="D27" s="2640"/>
      <c r="E27" s="2640"/>
      <c r="F27" s="2640"/>
      <c r="G27" s="2640"/>
      <c r="H27" s="2640"/>
      <c r="I27" s="2640"/>
      <c r="J27" s="2640"/>
      <c r="K27" s="2640"/>
      <c r="L27" s="2640"/>
      <c r="M27" s="2640"/>
      <c r="N27" s="2640"/>
      <c r="O27" s="2640"/>
      <c r="P27" s="2640"/>
      <c r="Q27" s="2640"/>
      <c r="R27" s="2643"/>
      <c r="S27" s="2643"/>
      <c r="T27" s="2643"/>
      <c r="U27" s="2643"/>
      <c r="V27" s="2643"/>
      <c r="W27" s="2643"/>
      <c r="X27" s="2643"/>
      <c r="Y27" s="2643"/>
      <c r="Z27" s="2643"/>
      <c r="AA27" s="2643"/>
      <c r="AB27" s="2643"/>
      <c r="AC27" s="2643"/>
      <c r="AD27" s="2643"/>
      <c r="AE27" s="2643"/>
      <c r="AF27" s="2643"/>
      <c r="AG27" s="2644"/>
      <c r="AH27" s="524"/>
    </row>
    <row r="28" spans="1:34" ht="21" customHeight="1" thickBot="1">
      <c r="A28" s="524"/>
      <c r="B28" s="527"/>
      <c r="C28" s="527"/>
      <c r="D28" s="527"/>
      <c r="E28" s="527"/>
      <c r="F28" s="527"/>
      <c r="G28" s="527"/>
      <c r="H28" s="527"/>
      <c r="I28" s="527"/>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4"/>
    </row>
    <row r="29" spans="1:34" ht="21" customHeight="1">
      <c r="A29" s="524"/>
      <c r="B29" s="2604" t="s">
        <v>757</v>
      </c>
      <c r="C29" s="2605"/>
      <c r="D29" s="2605"/>
      <c r="E29" s="2605"/>
      <c r="F29" s="2605"/>
      <c r="G29" s="2605"/>
      <c r="H29" s="2605"/>
      <c r="I29" s="2606"/>
      <c r="J29" s="2605" t="s">
        <v>160</v>
      </c>
      <c r="K29" s="2605"/>
      <c r="L29" s="2605"/>
      <c r="M29" s="2605"/>
      <c r="N29" s="2605"/>
      <c r="O29" s="2605"/>
      <c r="P29" s="2605"/>
      <c r="Q29" s="2605"/>
      <c r="R29" s="2610"/>
      <c r="S29" s="2610"/>
      <c r="T29" s="2610"/>
      <c r="U29" s="2610"/>
      <c r="V29" s="2610"/>
      <c r="W29" s="2610"/>
      <c r="X29" s="2610"/>
      <c r="Y29" s="2610"/>
      <c r="Z29" s="2610"/>
      <c r="AA29" s="2610"/>
      <c r="AB29" s="2610"/>
      <c r="AC29" s="2610"/>
      <c r="AD29" s="2610"/>
      <c r="AE29" s="2610"/>
      <c r="AF29" s="2610"/>
      <c r="AG29" s="2611"/>
      <c r="AH29" s="524"/>
    </row>
    <row r="30" spans="1:34" ht="42.75" customHeight="1">
      <c r="A30" s="524"/>
      <c r="B30" s="2607"/>
      <c r="C30" s="2608"/>
      <c r="D30" s="2608"/>
      <c r="E30" s="2608"/>
      <c r="F30" s="2608"/>
      <c r="G30" s="2608"/>
      <c r="H30" s="2608"/>
      <c r="I30" s="2609"/>
      <c r="J30" s="2608"/>
      <c r="K30" s="2608"/>
      <c r="L30" s="2608"/>
      <c r="M30" s="2608"/>
      <c r="N30" s="2608"/>
      <c r="O30" s="2608"/>
      <c r="P30" s="2608"/>
      <c r="Q30" s="2609"/>
      <c r="R30" s="2612" t="s">
        <v>756</v>
      </c>
      <c r="S30" s="2613"/>
      <c r="T30" s="2613"/>
      <c r="U30" s="2613"/>
      <c r="V30" s="2613"/>
      <c r="W30" s="2613"/>
      <c r="X30" s="2613"/>
      <c r="Y30" s="2613"/>
      <c r="Z30" s="2613"/>
      <c r="AA30" s="2613"/>
      <c r="AB30" s="2613"/>
      <c r="AC30" s="2613"/>
      <c r="AD30" s="2613"/>
      <c r="AE30" s="2613"/>
      <c r="AF30" s="2613"/>
      <c r="AG30" s="2614"/>
      <c r="AH30" s="524"/>
    </row>
    <row r="31" spans="1:34" ht="24.75" customHeight="1" thickBot="1">
      <c r="A31" s="524"/>
      <c r="B31" s="2615"/>
      <c r="C31" s="2616"/>
      <c r="D31" s="2616"/>
      <c r="E31" s="2616"/>
      <c r="F31" s="2616"/>
      <c r="G31" s="2616"/>
      <c r="H31" s="2616"/>
      <c r="I31" s="2617"/>
      <c r="J31" s="2618"/>
      <c r="K31" s="2618"/>
      <c r="L31" s="2618"/>
      <c r="M31" s="2618"/>
      <c r="N31" s="2618"/>
      <c r="O31" s="2618"/>
      <c r="P31" s="2618"/>
      <c r="Q31" s="2619"/>
      <c r="R31" s="2620"/>
      <c r="S31" s="2618"/>
      <c r="T31" s="2618"/>
      <c r="U31" s="2618"/>
      <c r="V31" s="2618"/>
      <c r="W31" s="2618"/>
      <c r="X31" s="2618"/>
      <c r="Y31" s="2618"/>
      <c r="Z31" s="2618"/>
      <c r="AA31" s="2618"/>
      <c r="AB31" s="2618"/>
      <c r="AC31" s="2618"/>
      <c r="AD31" s="2618"/>
      <c r="AE31" s="2618"/>
      <c r="AF31" s="2618"/>
      <c r="AG31" s="2621"/>
      <c r="AH31" s="524"/>
    </row>
    <row r="32" spans="1:34" ht="17.149999999999999" customHeight="1">
      <c r="A32" s="524"/>
      <c r="B32" s="2624" t="s">
        <v>755</v>
      </c>
      <c r="C32" s="2624"/>
      <c r="D32" s="2624"/>
      <c r="E32" s="2624"/>
      <c r="F32" s="2624"/>
      <c r="G32" s="2624"/>
      <c r="H32" s="2624"/>
      <c r="I32" s="2624"/>
      <c r="J32" s="2624"/>
      <c r="K32" s="2624"/>
      <c r="L32" s="2624"/>
      <c r="M32" s="2624"/>
      <c r="N32" s="2624"/>
      <c r="O32" s="2624"/>
      <c r="P32" s="2624"/>
      <c r="Q32" s="2624"/>
      <c r="R32" s="2624"/>
      <c r="S32" s="2624"/>
      <c r="T32" s="2624"/>
      <c r="U32" s="2624"/>
      <c r="V32" s="2624"/>
      <c r="W32" s="2624"/>
      <c r="X32" s="2624"/>
      <c r="Y32" s="2624"/>
      <c r="Z32" s="2624"/>
      <c r="AA32" s="2624"/>
      <c r="AB32" s="2624"/>
      <c r="AC32" s="2624"/>
      <c r="AD32" s="2624"/>
      <c r="AE32" s="2624"/>
      <c r="AF32" s="2624"/>
      <c r="AG32" s="2624"/>
      <c r="AH32" s="524"/>
    </row>
    <row r="33" spans="1:34" ht="17.149999999999999" customHeight="1">
      <c r="A33" s="524"/>
      <c r="B33" s="2603"/>
      <c r="C33" s="2603"/>
      <c r="D33" s="2603"/>
      <c r="E33" s="2603"/>
      <c r="F33" s="2603"/>
      <c r="G33" s="2603"/>
      <c r="H33" s="2603"/>
      <c r="I33" s="2603"/>
      <c r="J33" s="2603"/>
      <c r="K33" s="2603"/>
      <c r="L33" s="2603"/>
      <c r="M33" s="2603"/>
      <c r="N33" s="2603"/>
      <c r="O33" s="2603"/>
      <c r="P33" s="2603"/>
      <c r="Q33" s="2603"/>
      <c r="R33" s="2603"/>
      <c r="S33" s="2603"/>
      <c r="T33" s="2603"/>
      <c r="U33" s="2603"/>
      <c r="V33" s="2603"/>
      <c r="W33" s="2603"/>
      <c r="X33" s="2603"/>
      <c r="Y33" s="2603"/>
      <c r="Z33" s="2603"/>
      <c r="AA33" s="2603"/>
      <c r="AB33" s="2603"/>
      <c r="AC33" s="2603"/>
      <c r="AD33" s="2603"/>
      <c r="AE33" s="2603"/>
      <c r="AF33" s="2603"/>
      <c r="AG33" s="2603"/>
      <c r="AH33" s="524"/>
    </row>
    <row r="34" spans="1:34" ht="17.149999999999999" customHeight="1">
      <c r="A34" s="524"/>
      <c r="B34" s="2603" t="s">
        <v>754</v>
      </c>
      <c r="C34" s="2603"/>
      <c r="D34" s="2603"/>
      <c r="E34" s="2603"/>
      <c r="F34" s="2603"/>
      <c r="G34" s="2603"/>
      <c r="H34" s="2603"/>
      <c r="I34" s="2603"/>
      <c r="J34" s="2603"/>
      <c r="K34" s="2603"/>
      <c r="L34" s="2603"/>
      <c r="M34" s="2603"/>
      <c r="N34" s="2603"/>
      <c r="O34" s="2603"/>
      <c r="P34" s="2603"/>
      <c r="Q34" s="2603"/>
      <c r="R34" s="2603"/>
      <c r="S34" s="2603"/>
      <c r="T34" s="2603"/>
      <c r="U34" s="2603"/>
      <c r="V34" s="2603"/>
      <c r="W34" s="2603"/>
      <c r="X34" s="2603"/>
      <c r="Y34" s="2603"/>
      <c r="Z34" s="2603"/>
      <c r="AA34" s="2603"/>
      <c r="AB34" s="2603"/>
      <c r="AC34" s="2603"/>
      <c r="AD34" s="2603"/>
      <c r="AE34" s="2603"/>
      <c r="AF34" s="2603"/>
      <c r="AG34" s="2603"/>
      <c r="AH34" s="524"/>
    </row>
    <row r="35" spans="1:34" ht="17.149999999999999" customHeight="1">
      <c r="A35" s="524"/>
      <c r="B35" s="2603"/>
      <c r="C35" s="2603"/>
      <c r="D35" s="2603"/>
      <c r="E35" s="2603"/>
      <c r="F35" s="2603"/>
      <c r="G35" s="2603"/>
      <c r="H35" s="2603"/>
      <c r="I35" s="2603"/>
      <c r="J35" s="2603"/>
      <c r="K35" s="2603"/>
      <c r="L35" s="2603"/>
      <c r="M35" s="2603"/>
      <c r="N35" s="2603"/>
      <c r="O35" s="2603"/>
      <c r="P35" s="2603"/>
      <c r="Q35" s="2603"/>
      <c r="R35" s="2603"/>
      <c r="S35" s="2603"/>
      <c r="T35" s="2603"/>
      <c r="U35" s="2603"/>
      <c r="V35" s="2603"/>
      <c r="W35" s="2603"/>
      <c r="X35" s="2603"/>
      <c r="Y35" s="2603"/>
      <c r="Z35" s="2603"/>
      <c r="AA35" s="2603"/>
      <c r="AB35" s="2603"/>
      <c r="AC35" s="2603"/>
      <c r="AD35" s="2603"/>
      <c r="AE35" s="2603"/>
      <c r="AF35" s="2603"/>
      <c r="AG35" s="2603"/>
      <c r="AH35" s="524"/>
    </row>
    <row r="36" spans="1:34" ht="15" customHeight="1">
      <c r="A36" s="524"/>
      <c r="B36" s="525"/>
      <c r="C36" s="525"/>
      <c r="D36" s="525"/>
      <c r="E36" s="525"/>
      <c r="F36" s="525"/>
      <c r="G36" s="526"/>
      <c r="H36" s="526"/>
      <c r="I36" s="526"/>
      <c r="J36" s="526"/>
      <c r="K36" s="526"/>
      <c r="L36" s="526"/>
      <c r="M36" s="526"/>
      <c r="N36" s="525"/>
      <c r="O36" s="525"/>
      <c r="P36" s="525"/>
      <c r="Q36" s="525"/>
      <c r="R36" s="525"/>
      <c r="S36" s="525"/>
      <c r="T36" s="525"/>
      <c r="U36" s="525"/>
      <c r="V36" s="525"/>
      <c r="W36" s="525"/>
      <c r="X36" s="525"/>
      <c r="Y36" s="525"/>
      <c r="Z36" s="525"/>
      <c r="AA36" s="525"/>
      <c r="AB36" s="525"/>
      <c r="AC36" s="525"/>
      <c r="AD36" s="525"/>
      <c r="AE36" s="525"/>
      <c r="AF36" s="525"/>
      <c r="AG36" s="525"/>
      <c r="AH36" s="524"/>
    </row>
    <row r="37" spans="1:34" ht="21" customHeight="1">
      <c r="A37" s="524"/>
      <c r="B37" s="2603" t="s">
        <v>753</v>
      </c>
      <c r="C37" s="2603"/>
      <c r="D37" s="2603"/>
      <c r="E37" s="2603"/>
      <c r="F37" s="2603"/>
      <c r="G37" s="2603"/>
      <c r="H37" s="2603"/>
      <c r="I37" s="2603"/>
      <c r="J37" s="2603"/>
      <c r="K37" s="2603"/>
      <c r="L37" s="2603"/>
      <c r="M37" s="2603"/>
      <c r="N37" s="2603"/>
      <c r="O37" s="2603"/>
      <c r="P37" s="2603"/>
      <c r="Q37" s="2603"/>
      <c r="R37" s="2603"/>
      <c r="S37" s="2603"/>
      <c r="T37" s="2603"/>
      <c r="U37" s="2603"/>
      <c r="V37" s="2603"/>
      <c r="W37" s="2603"/>
      <c r="X37" s="2603"/>
      <c r="Y37" s="2603"/>
      <c r="Z37" s="2603"/>
      <c r="AA37" s="2603"/>
      <c r="AB37" s="2603"/>
      <c r="AC37" s="2603"/>
      <c r="AD37" s="2603"/>
      <c r="AE37" s="2603"/>
      <c r="AF37" s="2603"/>
      <c r="AG37" s="2603"/>
      <c r="AH37" s="524"/>
    </row>
    <row r="38" spans="1:34" ht="21" customHeight="1">
      <c r="A38" s="524"/>
      <c r="B38" s="2603"/>
      <c r="C38" s="2603"/>
      <c r="D38" s="2603"/>
      <c r="E38" s="2603"/>
      <c r="F38" s="2603"/>
      <c r="G38" s="2603"/>
      <c r="H38" s="2603"/>
      <c r="I38" s="2603"/>
      <c r="J38" s="2603"/>
      <c r="K38" s="2603"/>
      <c r="L38" s="2603"/>
      <c r="M38" s="2603"/>
      <c r="N38" s="2603"/>
      <c r="O38" s="2603"/>
      <c r="P38" s="2603"/>
      <c r="Q38" s="2603"/>
      <c r="R38" s="2603"/>
      <c r="S38" s="2603"/>
      <c r="T38" s="2603"/>
      <c r="U38" s="2603"/>
      <c r="V38" s="2603"/>
      <c r="W38" s="2603"/>
      <c r="X38" s="2603"/>
      <c r="Y38" s="2603"/>
      <c r="Z38" s="2603"/>
      <c r="AA38" s="2603"/>
      <c r="AB38" s="2603"/>
      <c r="AC38" s="2603"/>
      <c r="AD38" s="2603"/>
      <c r="AE38" s="2603"/>
      <c r="AF38" s="2603"/>
      <c r="AG38" s="2603"/>
      <c r="AH38" s="524"/>
    </row>
    <row r="39" spans="1:34" ht="21" customHeight="1">
      <c r="A39" s="524"/>
      <c r="B39" s="2603"/>
      <c r="C39" s="2603"/>
      <c r="D39" s="2603"/>
      <c r="E39" s="2603"/>
      <c r="F39" s="2603"/>
      <c r="G39" s="2603"/>
      <c r="H39" s="2603"/>
      <c r="I39" s="2603"/>
      <c r="J39" s="2603"/>
      <c r="K39" s="2603"/>
      <c r="L39" s="2603"/>
      <c r="M39" s="2603"/>
      <c r="N39" s="2603"/>
      <c r="O39" s="2603"/>
      <c r="P39" s="2603"/>
      <c r="Q39" s="2603"/>
      <c r="R39" s="2603"/>
      <c r="S39" s="2603"/>
      <c r="T39" s="2603"/>
      <c r="U39" s="2603"/>
      <c r="V39" s="2603"/>
      <c r="W39" s="2603"/>
      <c r="X39" s="2603"/>
      <c r="Y39" s="2603"/>
      <c r="Z39" s="2603"/>
      <c r="AA39" s="2603"/>
      <c r="AB39" s="2603"/>
      <c r="AC39" s="2603"/>
      <c r="AD39" s="2603"/>
      <c r="AE39" s="2603"/>
      <c r="AF39" s="2603"/>
      <c r="AG39" s="2603"/>
      <c r="AH39" s="524"/>
    </row>
    <row r="40" spans="1:34" ht="21" customHeight="1">
      <c r="A40" s="524"/>
      <c r="B40" s="2603"/>
      <c r="C40" s="2603"/>
      <c r="D40" s="2603"/>
      <c r="E40" s="2603"/>
      <c r="F40" s="2603"/>
      <c r="G40" s="2603"/>
      <c r="H40" s="2603"/>
      <c r="I40" s="2603"/>
      <c r="J40" s="2603"/>
      <c r="K40" s="2603"/>
      <c r="L40" s="2603"/>
      <c r="M40" s="2603"/>
      <c r="N40" s="2603"/>
      <c r="O40" s="2603"/>
      <c r="P40" s="2603"/>
      <c r="Q40" s="2603"/>
      <c r="R40" s="2603"/>
      <c r="S40" s="2603"/>
      <c r="T40" s="2603"/>
      <c r="U40" s="2603"/>
      <c r="V40" s="2603"/>
      <c r="W40" s="2603"/>
      <c r="X40" s="2603"/>
      <c r="Y40" s="2603"/>
      <c r="Z40" s="2603"/>
      <c r="AA40" s="2603"/>
      <c r="AB40" s="2603"/>
      <c r="AC40" s="2603"/>
      <c r="AD40" s="2603"/>
      <c r="AE40" s="2603"/>
      <c r="AF40" s="2603"/>
      <c r="AG40" s="2603"/>
      <c r="AH40" s="524"/>
    </row>
    <row r="41" spans="1:34" ht="21" customHeight="1">
      <c r="A41" s="524"/>
      <c r="B41" s="2603"/>
      <c r="C41" s="2603"/>
      <c r="D41" s="2603"/>
      <c r="E41" s="2603"/>
      <c r="F41" s="2603"/>
      <c r="G41" s="2603"/>
      <c r="H41" s="2603"/>
      <c r="I41" s="2603"/>
      <c r="J41" s="2603"/>
      <c r="K41" s="2603"/>
      <c r="L41" s="2603"/>
      <c r="M41" s="2603"/>
      <c r="N41" s="2603"/>
      <c r="O41" s="2603"/>
      <c r="P41" s="2603"/>
      <c r="Q41" s="2603"/>
      <c r="R41" s="2603"/>
      <c r="S41" s="2603"/>
      <c r="T41" s="2603"/>
      <c r="U41" s="2603"/>
      <c r="V41" s="2603"/>
      <c r="W41" s="2603"/>
      <c r="X41" s="2603"/>
      <c r="Y41" s="2603"/>
      <c r="Z41" s="2603"/>
      <c r="AA41" s="2603"/>
      <c r="AB41" s="2603"/>
      <c r="AC41" s="2603"/>
      <c r="AD41" s="2603"/>
      <c r="AE41" s="2603"/>
      <c r="AF41" s="2603"/>
      <c r="AG41" s="2603"/>
      <c r="AH41" s="524"/>
    </row>
    <row r="42" spans="1:34" ht="21" customHeight="1">
      <c r="A42" s="524"/>
      <c r="B42" s="2603"/>
      <c r="C42" s="2603"/>
      <c r="D42" s="2603"/>
      <c r="E42" s="2603"/>
      <c r="F42" s="2603"/>
      <c r="G42" s="2603"/>
      <c r="H42" s="2603"/>
      <c r="I42" s="2603"/>
      <c r="J42" s="2603"/>
      <c r="K42" s="2603"/>
      <c r="L42" s="2603"/>
      <c r="M42" s="2603"/>
      <c r="N42" s="2603"/>
      <c r="O42" s="2603"/>
      <c r="P42" s="2603"/>
      <c r="Q42" s="2603"/>
      <c r="R42" s="2603"/>
      <c r="S42" s="2603"/>
      <c r="T42" s="2603"/>
      <c r="U42" s="2603"/>
      <c r="V42" s="2603"/>
      <c r="W42" s="2603"/>
      <c r="X42" s="2603"/>
      <c r="Y42" s="2603"/>
      <c r="Z42" s="2603"/>
      <c r="AA42" s="2603"/>
      <c r="AB42" s="2603"/>
      <c r="AC42" s="2603"/>
      <c r="AD42" s="2603"/>
      <c r="AE42" s="2603"/>
      <c r="AF42" s="2603"/>
      <c r="AG42" s="2603"/>
      <c r="AH42" s="524"/>
    </row>
    <row r="43" spans="1:34" ht="21" customHeight="1">
      <c r="A43" s="524"/>
      <c r="B43" s="2603"/>
      <c r="C43" s="2603"/>
      <c r="D43" s="2603"/>
      <c r="E43" s="2603"/>
      <c r="F43" s="2603"/>
      <c r="G43" s="2603"/>
      <c r="H43" s="2603"/>
      <c r="I43" s="2603"/>
      <c r="J43" s="2603"/>
      <c r="K43" s="2603"/>
      <c r="L43" s="2603"/>
      <c r="M43" s="2603"/>
      <c r="N43" s="2603"/>
      <c r="O43" s="2603"/>
      <c r="P43" s="2603"/>
      <c r="Q43" s="2603"/>
      <c r="R43" s="2603"/>
      <c r="S43" s="2603"/>
      <c r="T43" s="2603"/>
      <c r="U43" s="2603"/>
      <c r="V43" s="2603"/>
      <c r="W43" s="2603"/>
      <c r="X43" s="2603"/>
      <c r="Y43" s="2603"/>
      <c r="Z43" s="2603"/>
      <c r="AA43" s="2603"/>
      <c r="AB43" s="2603"/>
      <c r="AC43" s="2603"/>
      <c r="AD43" s="2603"/>
      <c r="AE43" s="2603"/>
      <c r="AF43" s="2603"/>
      <c r="AG43" s="2603"/>
      <c r="AH43" s="524"/>
    </row>
    <row r="44" spans="1:34" ht="21" customHeight="1">
      <c r="A44" s="524"/>
      <c r="B44" s="2603"/>
      <c r="C44" s="2603"/>
      <c r="D44" s="2603"/>
      <c r="E44" s="2603"/>
      <c r="F44" s="2603"/>
      <c r="G44" s="2603"/>
      <c r="H44" s="2603"/>
      <c r="I44" s="2603"/>
      <c r="J44" s="2603"/>
      <c r="K44" s="2603"/>
      <c r="L44" s="2603"/>
      <c r="M44" s="2603"/>
      <c r="N44" s="2603"/>
      <c r="O44" s="2603"/>
      <c r="P44" s="2603"/>
      <c r="Q44" s="2603"/>
      <c r="R44" s="2603"/>
      <c r="S44" s="2603"/>
      <c r="T44" s="2603"/>
      <c r="U44" s="2603"/>
      <c r="V44" s="2603"/>
      <c r="W44" s="2603"/>
      <c r="X44" s="2603"/>
      <c r="Y44" s="2603"/>
      <c r="Z44" s="2603"/>
      <c r="AA44" s="2603"/>
      <c r="AB44" s="2603"/>
      <c r="AC44" s="2603"/>
      <c r="AD44" s="2603"/>
      <c r="AE44" s="2603"/>
      <c r="AF44" s="2603"/>
      <c r="AG44" s="2603"/>
      <c r="AH44" s="524"/>
    </row>
    <row r="45" spans="1:34" ht="21" customHeight="1">
      <c r="A45" s="524"/>
      <c r="B45" s="2603"/>
      <c r="C45" s="2603"/>
      <c r="D45" s="2603"/>
      <c r="E45" s="2603"/>
      <c r="F45" s="2603"/>
      <c r="G45" s="2603"/>
      <c r="H45" s="2603"/>
      <c r="I45" s="2603"/>
      <c r="J45" s="2603"/>
      <c r="K45" s="2603"/>
      <c r="L45" s="2603"/>
      <c r="M45" s="2603"/>
      <c r="N45" s="2603"/>
      <c r="O45" s="2603"/>
      <c r="P45" s="2603"/>
      <c r="Q45" s="2603"/>
      <c r="R45" s="2603"/>
      <c r="S45" s="2603"/>
      <c r="T45" s="2603"/>
      <c r="U45" s="2603"/>
      <c r="V45" s="2603"/>
      <c r="W45" s="2603"/>
      <c r="X45" s="2603"/>
      <c r="Y45" s="2603"/>
      <c r="Z45" s="2603"/>
      <c r="AA45" s="2603"/>
      <c r="AB45" s="2603"/>
      <c r="AC45" s="2603"/>
      <c r="AD45" s="2603"/>
      <c r="AE45" s="2603"/>
      <c r="AF45" s="2603"/>
      <c r="AG45" s="2603"/>
      <c r="AH45" s="524"/>
    </row>
    <row r="46" spans="1:34" ht="21" customHeight="1">
      <c r="A46" s="524"/>
      <c r="B46" s="2603"/>
      <c r="C46" s="2603"/>
      <c r="D46" s="2603"/>
      <c r="E46" s="2603"/>
      <c r="F46" s="2603"/>
      <c r="G46" s="2603"/>
      <c r="H46" s="2603"/>
      <c r="I46" s="2603"/>
      <c r="J46" s="2603"/>
      <c r="K46" s="2603"/>
      <c r="L46" s="2603"/>
      <c r="M46" s="2603"/>
      <c r="N46" s="2603"/>
      <c r="O46" s="2603"/>
      <c r="P46" s="2603"/>
      <c r="Q46" s="2603"/>
      <c r="R46" s="2603"/>
      <c r="S46" s="2603"/>
      <c r="T46" s="2603"/>
      <c r="U46" s="2603"/>
      <c r="V46" s="2603"/>
      <c r="W46" s="2603"/>
      <c r="X46" s="2603"/>
      <c r="Y46" s="2603"/>
      <c r="Z46" s="2603"/>
      <c r="AA46" s="2603"/>
      <c r="AB46" s="2603"/>
      <c r="AC46" s="2603"/>
      <c r="AD46" s="2603"/>
      <c r="AE46" s="2603"/>
      <c r="AF46" s="2603"/>
      <c r="AG46" s="2603"/>
      <c r="AH46" s="524"/>
    </row>
    <row r="47" spans="1:34" ht="16.5" customHeight="1">
      <c r="A47" s="524"/>
      <c r="B47" s="2603"/>
      <c r="C47" s="2603"/>
      <c r="D47" s="2603"/>
      <c r="E47" s="2603"/>
      <c r="F47" s="2603"/>
      <c r="G47" s="2603"/>
      <c r="H47" s="2603"/>
      <c r="I47" s="2603"/>
      <c r="J47" s="2603"/>
      <c r="K47" s="2603"/>
      <c r="L47" s="2603"/>
      <c r="M47" s="2603"/>
      <c r="N47" s="2603"/>
      <c r="O47" s="2603"/>
      <c r="P47" s="2603"/>
      <c r="Q47" s="2603"/>
      <c r="R47" s="2603"/>
      <c r="S47" s="2603"/>
      <c r="T47" s="2603"/>
      <c r="U47" s="2603"/>
      <c r="V47" s="2603"/>
      <c r="W47" s="2603"/>
      <c r="X47" s="2603"/>
      <c r="Y47" s="2603"/>
      <c r="Z47" s="2603"/>
      <c r="AA47" s="2603"/>
      <c r="AB47" s="2603"/>
      <c r="AC47" s="2603"/>
      <c r="AD47" s="2603"/>
      <c r="AE47" s="2603"/>
      <c r="AF47" s="2603"/>
      <c r="AG47" s="2603"/>
      <c r="AH47" s="524"/>
    </row>
    <row r="48" spans="1:34" ht="21" customHeight="1"/>
    <row r="49" s="139" customFormat="1" ht="21" customHeight="1"/>
    <row r="50" s="139" customFormat="1" ht="21" customHeight="1"/>
    <row r="51" s="139" customFormat="1" ht="21" customHeight="1"/>
    <row r="52" s="139" customFormat="1" ht="21" customHeight="1"/>
    <row r="53" s="139" customFormat="1" ht="21" customHeight="1"/>
    <row r="54" s="139" customFormat="1" ht="21" customHeight="1"/>
    <row r="55" s="139" customFormat="1" ht="21" customHeight="1"/>
    <row r="56" s="139" customFormat="1" ht="21" customHeight="1"/>
    <row r="57" s="139" customFormat="1" ht="21" customHeight="1"/>
    <row r="58" s="139" customFormat="1" ht="21" customHeight="1"/>
    <row r="59" s="139" customFormat="1" ht="21" customHeight="1"/>
    <row r="60" s="139" customFormat="1" ht="21" customHeight="1"/>
    <row r="61" s="139" customFormat="1" ht="21" customHeight="1"/>
    <row r="62" s="139" customFormat="1" ht="21" customHeight="1"/>
    <row r="63" s="139" customFormat="1" ht="21" customHeight="1"/>
    <row r="64" s="139" customFormat="1" ht="21" customHeight="1"/>
    <row r="65" s="139" customFormat="1" ht="21" customHeight="1"/>
    <row r="66" s="139" customFormat="1" ht="21" customHeight="1"/>
    <row r="67" s="139" customFormat="1" ht="21" customHeight="1"/>
    <row r="68" s="139" customFormat="1" ht="21" customHeight="1"/>
    <row r="69" s="139" customFormat="1" ht="21" customHeight="1"/>
    <row r="70" s="139" customFormat="1" ht="21" customHeight="1"/>
    <row r="71" s="139" customFormat="1" ht="21" customHeight="1"/>
    <row r="72" s="139" customFormat="1" ht="21" customHeight="1"/>
    <row r="73" s="139" customFormat="1" ht="21" customHeight="1"/>
    <row r="74" s="139" customFormat="1" ht="21" customHeight="1"/>
    <row r="75" s="139" customFormat="1" ht="21" customHeight="1"/>
    <row r="76" s="139" customFormat="1" ht="21" customHeight="1"/>
    <row r="77" s="139" customFormat="1" ht="21" customHeight="1"/>
    <row r="78" s="139" customFormat="1" ht="21" customHeight="1"/>
    <row r="79" s="139" customFormat="1" ht="21" customHeight="1"/>
    <row r="80" s="139" customFormat="1" ht="21" customHeight="1"/>
    <row r="81" s="139" customFormat="1" ht="21" customHeight="1"/>
    <row r="82" s="139" customFormat="1" ht="21" customHeight="1"/>
    <row r="83" s="139" customFormat="1" ht="21" customHeight="1"/>
    <row r="84" s="139" customFormat="1" ht="21" customHeight="1"/>
    <row r="85" s="139" customFormat="1" ht="21" customHeight="1"/>
    <row r="86" s="139" customFormat="1" ht="21" customHeight="1"/>
    <row r="87" s="139" customFormat="1" ht="21" customHeight="1"/>
    <row r="88" s="139" customFormat="1" ht="21" customHeight="1"/>
    <row r="89" s="139" customFormat="1" ht="21" customHeight="1"/>
    <row r="90" s="139" customFormat="1" ht="21" customHeight="1"/>
    <row r="91" s="139" customFormat="1" ht="21" customHeight="1"/>
    <row r="92" s="139" customFormat="1" ht="21" customHeight="1"/>
    <row r="93" s="139" customFormat="1" ht="21" customHeight="1"/>
    <row r="94" s="139" customFormat="1" ht="21" customHeight="1"/>
    <row r="95" s="139" customFormat="1" ht="21" customHeight="1"/>
    <row r="96" s="139" customFormat="1" ht="21" customHeight="1"/>
    <row r="97" s="139" customFormat="1" ht="21" customHeight="1"/>
    <row r="98" s="139" customFormat="1" ht="21" customHeight="1"/>
    <row r="99" s="139" customFormat="1" ht="21" customHeight="1"/>
    <row r="100" s="139" customFormat="1" ht="21" customHeight="1"/>
    <row r="101" s="139" customFormat="1" ht="21" customHeight="1"/>
    <row r="102" s="139" customFormat="1" ht="21" customHeight="1"/>
    <row r="103" s="139" customFormat="1" ht="21" customHeight="1"/>
    <row r="104" s="139" customFormat="1" ht="21" customHeight="1"/>
    <row r="105" s="139" customFormat="1" ht="21" customHeight="1"/>
    <row r="106" s="139" customFormat="1" ht="21" customHeight="1"/>
    <row r="107" s="139" customFormat="1" ht="21" customHeight="1"/>
    <row r="108" s="139" customFormat="1" ht="21" customHeight="1"/>
    <row r="109" s="139" customFormat="1" ht="21" customHeight="1"/>
    <row r="110" s="139" customFormat="1" ht="21" customHeight="1"/>
    <row r="111" s="139" customFormat="1" ht="21" customHeight="1"/>
    <row r="112" s="139" customFormat="1" ht="21" customHeight="1"/>
    <row r="113" s="139" customFormat="1" ht="21" customHeight="1"/>
    <row r="114" s="139" customFormat="1" ht="21" customHeight="1"/>
    <row r="115" s="139" customFormat="1" ht="21" customHeight="1"/>
    <row r="116" s="139" customFormat="1" ht="21" customHeight="1"/>
    <row r="117" s="139" customFormat="1" ht="21" customHeight="1"/>
    <row r="118" s="139" customFormat="1" ht="21" customHeight="1"/>
    <row r="119" s="139" customFormat="1" ht="21" customHeight="1"/>
    <row r="120" s="139" customFormat="1" ht="21" customHeight="1"/>
    <row r="121" s="139" customFormat="1" ht="21" customHeight="1"/>
    <row r="122" s="139" customFormat="1" ht="21" customHeight="1"/>
    <row r="123" s="139" customFormat="1" ht="21" customHeight="1"/>
    <row r="124" s="139" customFormat="1" ht="21" customHeight="1"/>
    <row r="125" s="139" customFormat="1" ht="21" customHeight="1"/>
    <row r="126" s="139" customFormat="1" ht="21" customHeight="1"/>
    <row r="127" s="139" customFormat="1" ht="21" customHeight="1"/>
    <row r="128" s="139" customFormat="1" ht="21" customHeight="1"/>
    <row r="129" s="139" customFormat="1" ht="21" customHeight="1"/>
    <row r="130" s="139" customFormat="1" ht="21" customHeight="1"/>
    <row r="131" s="139" customFormat="1" ht="21" customHeight="1"/>
    <row r="132" s="139" customFormat="1" ht="21" customHeight="1"/>
    <row r="133" s="139" customFormat="1" ht="21" customHeight="1"/>
    <row r="134" s="139" customFormat="1" ht="21" customHeight="1"/>
    <row r="135" s="139" customFormat="1" ht="21" customHeight="1"/>
    <row r="136" s="139" customFormat="1" ht="21" customHeight="1"/>
    <row r="137" s="139" customFormat="1" ht="21" customHeight="1"/>
    <row r="138" s="139" customFormat="1" ht="21" customHeight="1"/>
    <row r="139" s="139" customFormat="1" ht="21" customHeight="1"/>
    <row r="140" s="139" customFormat="1" ht="21" customHeight="1"/>
    <row r="141" s="139" customFormat="1" ht="21" customHeight="1"/>
    <row r="142" s="139" customFormat="1" ht="21" customHeight="1"/>
    <row r="143" s="139" customFormat="1" ht="21" customHeight="1"/>
    <row r="144" s="139" customFormat="1" ht="21" customHeight="1"/>
    <row r="145" s="139" customFormat="1" ht="21" customHeight="1"/>
    <row r="146" s="139" customFormat="1" ht="21" customHeight="1"/>
    <row r="147" s="139" customFormat="1" ht="21" customHeight="1"/>
    <row r="148" s="139" customFormat="1" ht="21" customHeight="1"/>
    <row r="149" s="139" customFormat="1" ht="21" customHeight="1"/>
    <row r="150" s="139" customFormat="1" ht="21" customHeight="1"/>
    <row r="151" s="139" customFormat="1" ht="21" customHeight="1"/>
    <row r="152" s="139" customFormat="1" ht="21" customHeight="1"/>
    <row r="153" s="139" customFormat="1" ht="21" customHeight="1"/>
    <row r="154" s="139" customFormat="1" ht="21" customHeight="1"/>
    <row r="155" s="139" customFormat="1" ht="21" customHeight="1"/>
    <row r="156" s="139" customFormat="1" ht="21" customHeight="1"/>
    <row r="157" s="139" customFormat="1" ht="21" customHeight="1"/>
    <row r="158" s="139" customFormat="1" ht="21" customHeight="1"/>
    <row r="159" s="139" customFormat="1" ht="21" customHeight="1"/>
    <row r="160" s="139" customFormat="1" ht="21" customHeight="1"/>
    <row r="161" s="139" customFormat="1" ht="21" customHeight="1"/>
    <row r="162" s="139" customFormat="1" ht="21" customHeight="1"/>
    <row r="163" s="139" customFormat="1" ht="21" customHeight="1"/>
    <row r="164" s="139" customFormat="1" ht="21" customHeight="1"/>
    <row r="165" s="139" customFormat="1" ht="21" customHeight="1"/>
    <row r="166" s="139" customFormat="1" ht="21" customHeight="1"/>
    <row r="167" s="139" customFormat="1" ht="21" customHeight="1"/>
    <row r="168" s="139" customFormat="1" ht="21" customHeight="1"/>
    <row r="169" s="139" customFormat="1" ht="21" customHeight="1"/>
    <row r="170" s="139" customFormat="1" ht="21" customHeight="1"/>
    <row r="171" s="139" customFormat="1" ht="21" customHeight="1"/>
    <row r="172" s="139" customFormat="1" ht="21" customHeight="1"/>
    <row r="173" s="139" customFormat="1" ht="21" customHeight="1"/>
    <row r="174" s="139" customFormat="1" ht="21" customHeight="1"/>
    <row r="175" s="139" customFormat="1" ht="21" customHeight="1"/>
    <row r="176" s="139" customFormat="1" ht="21" customHeight="1"/>
    <row r="177" s="139" customFormat="1" ht="21" customHeight="1"/>
    <row r="178" s="139" customFormat="1" ht="21" customHeight="1"/>
    <row r="179" s="139" customFormat="1" ht="21" customHeight="1"/>
    <row r="180" s="139" customFormat="1" ht="21" customHeight="1"/>
    <row r="181" s="139" customFormat="1" ht="21" customHeight="1"/>
    <row r="182" s="139" customFormat="1" ht="21" customHeight="1"/>
    <row r="183" s="139" customFormat="1" ht="21" customHeight="1"/>
    <row r="184" s="139" customFormat="1" ht="21" customHeight="1"/>
    <row r="185" s="139" customFormat="1" ht="21" customHeight="1"/>
    <row r="186" s="139" customFormat="1" ht="21" customHeight="1"/>
    <row r="187" s="139" customFormat="1" ht="21" customHeight="1"/>
    <row r="188" s="139" customFormat="1" ht="21" customHeight="1"/>
    <row r="189" s="139" customFormat="1" ht="21" customHeight="1"/>
    <row r="190" s="139" customFormat="1" ht="21" customHeight="1"/>
    <row r="191" s="139" customFormat="1" ht="21" customHeight="1"/>
    <row r="192" s="139" customFormat="1" ht="21" customHeight="1"/>
    <row r="193" s="139" customFormat="1" ht="21" customHeight="1"/>
    <row r="194" s="139" customFormat="1" ht="21" customHeight="1"/>
    <row r="195" s="139" customFormat="1" ht="21" customHeight="1"/>
    <row r="196" s="139" customFormat="1" ht="21" customHeight="1"/>
    <row r="197" s="139" customFormat="1" ht="21" customHeight="1"/>
    <row r="198" s="139" customFormat="1" ht="21" customHeight="1"/>
    <row r="199" s="139" customFormat="1" ht="21" customHeight="1"/>
    <row r="200" s="139" customFormat="1" ht="21" customHeight="1"/>
    <row r="201" s="139" customFormat="1" ht="21" customHeight="1"/>
    <row r="202" s="139" customFormat="1" ht="21" customHeight="1"/>
    <row r="203" s="139" customFormat="1" ht="21" customHeight="1"/>
    <row r="204" s="139" customFormat="1" ht="21" customHeight="1"/>
    <row r="205" s="139" customFormat="1" ht="21" customHeight="1"/>
    <row r="206" s="139" customFormat="1" ht="21" customHeight="1"/>
    <row r="207" s="139" customFormat="1" ht="21" customHeight="1"/>
    <row r="208" s="139" customFormat="1" ht="21" customHeight="1"/>
    <row r="209" s="139" customFormat="1" ht="21" customHeight="1"/>
    <row r="210" s="139" customFormat="1" ht="21" customHeight="1"/>
    <row r="211" s="139" customFormat="1" ht="21" customHeight="1"/>
    <row r="212" s="139" customFormat="1" ht="21" customHeight="1"/>
    <row r="213" s="139" customFormat="1" ht="21" customHeight="1"/>
    <row r="214" s="139" customFormat="1" ht="21" customHeight="1"/>
    <row r="215" s="139" customFormat="1" ht="21" customHeight="1"/>
    <row r="216" s="139" customFormat="1" ht="21" customHeight="1"/>
    <row r="217" s="139" customFormat="1" ht="21" customHeight="1"/>
    <row r="218" s="139" customFormat="1" ht="21" customHeight="1"/>
    <row r="219" s="139" customFormat="1" ht="21" customHeight="1"/>
    <row r="220" s="139" customFormat="1" ht="21" customHeight="1"/>
    <row r="221" s="139" customFormat="1" ht="21" customHeight="1"/>
    <row r="222" s="139" customFormat="1" ht="21" customHeight="1"/>
    <row r="223" s="139" customFormat="1" ht="21" customHeight="1"/>
    <row r="224" s="139" customFormat="1" ht="21" customHeight="1"/>
    <row r="225" s="139" customFormat="1" ht="21" customHeight="1"/>
    <row r="226" s="139" customFormat="1" ht="21" customHeight="1"/>
    <row r="227" s="139" customFormat="1" ht="21" customHeight="1"/>
    <row r="228" s="139" customFormat="1" ht="21" customHeight="1"/>
    <row r="229" s="139" customFormat="1" ht="21" customHeight="1"/>
    <row r="230" s="139" customFormat="1" ht="21" customHeight="1"/>
    <row r="231" s="139" customFormat="1" ht="21" customHeight="1"/>
    <row r="232" s="139" customFormat="1" ht="21" customHeight="1"/>
    <row r="233" s="139" customFormat="1" ht="21" customHeight="1"/>
    <row r="234" s="139" customFormat="1" ht="21" customHeight="1"/>
    <row r="235" s="139" customFormat="1" ht="21" customHeight="1"/>
    <row r="236" s="139" customFormat="1" ht="21" customHeight="1"/>
    <row r="237" s="139" customFormat="1" ht="21" customHeight="1"/>
    <row r="238" s="139" customFormat="1" ht="21" customHeight="1"/>
    <row r="239" s="139" customFormat="1" ht="21" customHeight="1"/>
    <row r="240" s="139" customFormat="1" ht="21" customHeight="1"/>
    <row r="241" s="139" customFormat="1" ht="21" customHeight="1"/>
    <row r="242" s="139" customFormat="1" ht="21" customHeight="1"/>
    <row r="243" s="139" customFormat="1" ht="21" customHeight="1"/>
    <row r="244" s="139" customFormat="1" ht="21" customHeight="1"/>
    <row r="245" s="139" customFormat="1" ht="21" customHeight="1"/>
    <row r="246" s="139" customFormat="1" ht="21" customHeight="1"/>
    <row r="247" s="139" customFormat="1" ht="21" customHeight="1"/>
    <row r="248" s="139" customFormat="1" ht="21" customHeight="1"/>
    <row r="249" s="139" customFormat="1" ht="21" customHeight="1"/>
    <row r="250" s="139" customFormat="1" ht="21" customHeight="1"/>
    <row r="251" s="139" customFormat="1" ht="21" customHeight="1"/>
    <row r="252" s="139" customFormat="1" ht="21" customHeight="1"/>
    <row r="253" s="139" customFormat="1" ht="21" customHeight="1"/>
    <row r="254" s="139" customFormat="1" ht="21" customHeight="1"/>
    <row r="255" s="139" customFormat="1" ht="21" customHeight="1"/>
    <row r="256" s="139" customFormat="1" ht="21" customHeight="1"/>
    <row r="257" s="139" customFormat="1" ht="21" customHeight="1"/>
    <row r="258" s="139" customFormat="1" ht="21" customHeight="1"/>
    <row r="259" s="139" customFormat="1" ht="21" customHeight="1"/>
    <row r="260" s="139" customFormat="1" ht="21" customHeight="1"/>
    <row r="261" s="139" customFormat="1" ht="21" customHeight="1"/>
    <row r="262" s="139" customFormat="1" ht="21" customHeight="1"/>
    <row r="263" s="139" customFormat="1" ht="21" customHeight="1"/>
    <row r="264" s="139" customFormat="1" ht="21" customHeight="1"/>
    <row r="265" s="139" customFormat="1" ht="21" customHeight="1"/>
    <row r="266" s="139" customFormat="1" ht="21" customHeight="1"/>
    <row r="267" s="139" customFormat="1" ht="21" customHeight="1"/>
    <row r="268" s="139" customFormat="1" ht="21" customHeight="1"/>
    <row r="269" s="139" customFormat="1" ht="21" customHeight="1"/>
    <row r="270" s="139" customFormat="1" ht="21" customHeight="1"/>
    <row r="271" s="139" customFormat="1" ht="21" customHeight="1"/>
    <row r="272" s="139" customFormat="1" ht="21" customHeight="1"/>
    <row r="273" s="139" customFormat="1" ht="21" customHeight="1"/>
    <row r="274" s="139" customFormat="1" ht="21" customHeight="1"/>
    <row r="275" s="139" customFormat="1" ht="21" customHeight="1"/>
    <row r="276" s="139" customFormat="1" ht="21" customHeight="1"/>
    <row r="277" s="139" customFormat="1" ht="21" customHeight="1"/>
    <row r="278" s="139" customFormat="1" ht="21" customHeight="1"/>
    <row r="279" s="139" customFormat="1" ht="21" customHeight="1"/>
    <row r="280" s="139" customFormat="1" ht="21" customHeight="1"/>
    <row r="281" s="139" customFormat="1" ht="21" customHeight="1"/>
    <row r="282" s="139" customFormat="1" ht="21" customHeight="1"/>
    <row r="283" s="139" customFormat="1" ht="21" customHeight="1"/>
    <row r="284" s="139" customFormat="1" ht="21" customHeight="1"/>
    <row r="285" s="139" customFormat="1" ht="21" customHeight="1"/>
    <row r="286" s="139" customFormat="1" ht="21" customHeight="1"/>
    <row r="287" s="139" customFormat="1" ht="21" customHeight="1"/>
    <row r="288" s="139" customFormat="1" ht="21" customHeight="1"/>
    <row r="289" s="139" customFormat="1" ht="21" customHeight="1"/>
    <row r="290" s="139" customFormat="1" ht="21" customHeight="1"/>
    <row r="291" s="139" customFormat="1" ht="21" customHeight="1"/>
    <row r="292" s="139" customFormat="1" ht="21" customHeight="1"/>
    <row r="293" s="139" customFormat="1" ht="21" customHeight="1"/>
    <row r="294" s="139" customFormat="1" ht="21" customHeight="1"/>
    <row r="295" s="139" customFormat="1" ht="21" customHeight="1"/>
    <row r="296" s="139" customFormat="1" ht="21" customHeight="1"/>
    <row r="297" s="139" customFormat="1" ht="21" customHeight="1"/>
    <row r="298" s="139" customFormat="1" ht="21" customHeight="1"/>
    <row r="299" s="139" customFormat="1" ht="21" customHeight="1"/>
    <row r="300" s="139" customFormat="1" ht="21" customHeight="1"/>
    <row r="301" s="139" customFormat="1" ht="21" customHeight="1"/>
    <row r="302" s="139" customFormat="1" ht="21" customHeight="1"/>
    <row r="303" s="139" customFormat="1" ht="21" customHeight="1"/>
    <row r="304" s="139" customFormat="1" ht="21" customHeight="1"/>
    <row r="305" s="139" customFormat="1" ht="21" customHeight="1"/>
    <row r="306" s="139" customFormat="1" ht="21" customHeight="1"/>
    <row r="307" s="139" customFormat="1" ht="21" customHeight="1"/>
    <row r="308" s="139" customFormat="1" ht="21" customHeight="1"/>
    <row r="309" s="139" customFormat="1" ht="21" customHeight="1"/>
    <row r="310" s="139" customFormat="1" ht="21" customHeight="1"/>
    <row r="311" s="139" customFormat="1" ht="21" customHeight="1"/>
    <row r="312" s="139" customFormat="1" ht="21" customHeight="1"/>
    <row r="313" s="139" customFormat="1" ht="21" customHeight="1"/>
    <row r="314" s="139" customFormat="1" ht="21" customHeight="1"/>
    <row r="315" s="139" customFormat="1" ht="21" customHeight="1"/>
    <row r="316" s="139" customFormat="1" ht="21" customHeight="1"/>
    <row r="317" s="139" customFormat="1" ht="21" customHeight="1"/>
    <row r="318" s="139" customFormat="1" ht="21" customHeight="1"/>
    <row r="319" s="139" customFormat="1" ht="21" customHeight="1"/>
    <row r="320" s="139" customFormat="1" ht="21" customHeight="1"/>
    <row r="321" s="139" customFormat="1" ht="21" customHeight="1"/>
    <row r="322" s="139" customFormat="1" ht="21" customHeight="1"/>
    <row r="323" s="139" customFormat="1" ht="21" customHeight="1"/>
    <row r="324" s="139" customFormat="1" ht="21" customHeight="1"/>
    <row r="325" s="139" customFormat="1" ht="21" customHeight="1"/>
    <row r="326" s="139" customFormat="1" ht="21" customHeight="1"/>
    <row r="327" s="139" customFormat="1" ht="21" customHeight="1"/>
    <row r="328" s="139" customFormat="1" ht="21" customHeight="1"/>
    <row r="329" s="139" customFormat="1" ht="21" customHeight="1"/>
    <row r="330" s="139" customFormat="1" ht="21" customHeight="1"/>
    <row r="331" s="139" customFormat="1" ht="21" customHeight="1"/>
    <row r="332" s="139" customFormat="1" ht="21" customHeight="1"/>
    <row r="333" s="139" customFormat="1" ht="21" customHeight="1"/>
    <row r="334" s="139" customFormat="1" ht="21" customHeight="1"/>
    <row r="335" s="139" customFormat="1" ht="21" customHeight="1"/>
    <row r="336" s="139" customFormat="1" ht="21" customHeight="1"/>
    <row r="337" s="139" customFormat="1" ht="21" customHeight="1"/>
    <row r="338" s="139" customFormat="1" ht="21" customHeight="1"/>
    <row r="339" s="139" customFormat="1" ht="21" customHeight="1"/>
    <row r="340" s="139" customFormat="1" ht="21" customHeight="1"/>
    <row r="341" s="139" customFormat="1" ht="21" customHeight="1"/>
    <row r="342" s="139" customFormat="1" ht="21" customHeight="1"/>
    <row r="343" s="139" customFormat="1" ht="21" customHeight="1"/>
    <row r="344" s="139" customFormat="1" ht="21" customHeight="1"/>
    <row r="345" s="139" customFormat="1" ht="21" customHeight="1"/>
    <row r="346" s="139" customFormat="1" ht="21" customHeight="1"/>
    <row r="347" s="139" customFormat="1" ht="21" customHeight="1"/>
    <row r="348" s="139" customFormat="1" ht="21" customHeight="1"/>
    <row r="349" s="139" customFormat="1" ht="21" customHeight="1"/>
    <row r="350" s="139" customFormat="1" ht="21" customHeight="1"/>
    <row r="351" s="139" customFormat="1" ht="21" customHeight="1"/>
    <row r="352" s="139" customFormat="1" ht="21" customHeight="1"/>
    <row r="353" s="139" customFormat="1" ht="21" customHeight="1"/>
    <row r="354" s="139" customFormat="1" ht="21" customHeight="1"/>
    <row r="355" s="139" customFormat="1" ht="21" customHeight="1"/>
  </sheetData>
  <mergeCells count="99">
    <mergeCell ref="Z2:AH2"/>
    <mergeCell ref="B4:AG4"/>
    <mergeCell ref="B5:AG5"/>
    <mergeCell ref="B7:M7"/>
    <mergeCell ref="N7:AG7"/>
    <mergeCell ref="AC13:AG13"/>
    <mergeCell ref="X10:AB12"/>
    <mergeCell ref="AC10:AG12"/>
    <mergeCell ref="B14:F14"/>
    <mergeCell ref="G14:M14"/>
    <mergeCell ref="N14:R14"/>
    <mergeCell ref="S14:W14"/>
    <mergeCell ref="AC14:AG14"/>
    <mergeCell ref="N10:R12"/>
    <mergeCell ref="S10:W12"/>
    <mergeCell ref="B13:F13"/>
    <mergeCell ref="G13:M13"/>
    <mergeCell ref="N13:R13"/>
    <mergeCell ref="S13:W13"/>
    <mergeCell ref="X14:AB14"/>
    <mergeCell ref="X13:AB13"/>
    <mergeCell ref="B8:M8"/>
    <mergeCell ref="N8:AG8"/>
    <mergeCell ref="B26:Q27"/>
    <mergeCell ref="R26:AG27"/>
    <mergeCell ref="B9:M9"/>
    <mergeCell ref="N9:AG9"/>
    <mergeCell ref="B10:F12"/>
    <mergeCell ref="G10:M12"/>
    <mergeCell ref="AC16:AG16"/>
    <mergeCell ref="B15:F15"/>
    <mergeCell ref="G15:M15"/>
    <mergeCell ref="N15:R15"/>
    <mergeCell ref="S15:W15"/>
    <mergeCell ref="X15:AB15"/>
    <mergeCell ref="AC15:AG15"/>
    <mergeCell ref="S17:W17"/>
    <mergeCell ref="B16:F16"/>
    <mergeCell ref="G16:M16"/>
    <mergeCell ref="N16:R16"/>
    <mergeCell ref="X19:AB19"/>
    <mergeCell ref="S18:W18"/>
    <mergeCell ref="X18:AB18"/>
    <mergeCell ref="X16:AB16"/>
    <mergeCell ref="S16:W16"/>
    <mergeCell ref="S20:W20"/>
    <mergeCell ref="AC18:AG18"/>
    <mergeCell ref="B17:F17"/>
    <mergeCell ref="G17:M17"/>
    <mergeCell ref="N17:R17"/>
    <mergeCell ref="X17:AB17"/>
    <mergeCell ref="S22:W22"/>
    <mergeCell ref="X22:AB22"/>
    <mergeCell ref="X20:AB20"/>
    <mergeCell ref="AC17:AG17"/>
    <mergeCell ref="B18:F18"/>
    <mergeCell ref="G18:M18"/>
    <mergeCell ref="N18:R18"/>
    <mergeCell ref="AC19:AG19"/>
    <mergeCell ref="B19:F19"/>
    <mergeCell ref="G19:M19"/>
    <mergeCell ref="N19:R19"/>
    <mergeCell ref="S19:W19"/>
    <mergeCell ref="AC20:AG20"/>
    <mergeCell ref="B20:F20"/>
    <mergeCell ref="G20:M20"/>
    <mergeCell ref="N20:R20"/>
    <mergeCell ref="N23:R23"/>
    <mergeCell ref="S23:W23"/>
    <mergeCell ref="X23:AB23"/>
    <mergeCell ref="AC22:AG22"/>
    <mergeCell ref="B21:F21"/>
    <mergeCell ref="G21:M21"/>
    <mergeCell ref="N21:R21"/>
    <mergeCell ref="S21:W21"/>
    <mergeCell ref="X21:AB21"/>
    <mergeCell ref="AC21:AG21"/>
    <mergeCell ref="AC23:AG23"/>
    <mergeCell ref="B23:F23"/>
    <mergeCell ref="G23:M23"/>
    <mergeCell ref="B22:F22"/>
    <mergeCell ref="G22:M22"/>
    <mergeCell ref="N22:R22"/>
    <mergeCell ref="B24:F24"/>
    <mergeCell ref="G24:M24"/>
    <mergeCell ref="N24:R24"/>
    <mergeCell ref="B32:AG33"/>
    <mergeCell ref="S24:W24"/>
    <mergeCell ref="X24:AB24"/>
    <mergeCell ref="AC24:AG24"/>
    <mergeCell ref="B34:AG35"/>
    <mergeCell ref="B37:AG47"/>
    <mergeCell ref="B29:I30"/>
    <mergeCell ref="J29:Q30"/>
    <mergeCell ref="R29:AG29"/>
    <mergeCell ref="R30:AG30"/>
    <mergeCell ref="B31:I31"/>
    <mergeCell ref="J31:Q31"/>
    <mergeCell ref="R31:AG31"/>
  </mergeCells>
  <phoneticPr fontId="5"/>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F14B5-A027-43A8-9608-B015D2E6A872}">
  <sheetPr>
    <pageSetUpPr fitToPage="1"/>
  </sheetPr>
  <dimension ref="A1:Y43"/>
  <sheetViews>
    <sheetView view="pageBreakPreview" topLeftCell="B1" zoomScale="86" zoomScaleNormal="86" zoomScaleSheetLayoutView="86" workbookViewId="0">
      <selection activeCell="G14" sqref="G14:H14"/>
    </sheetView>
  </sheetViews>
  <sheetFormatPr defaultRowHeight="13"/>
  <cols>
    <col min="1" max="1" width="2.453125" style="529" customWidth="1"/>
    <col min="2" max="2" width="18.26953125" style="529" customWidth="1"/>
    <col min="3" max="3" width="17.26953125" style="529" customWidth="1"/>
    <col min="4" max="4" width="18" style="529" customWidth="1"/>
    <col min="5" max="5" width="29.453125" style="529" customWidth="1"/>
    <col min="6" max="6" width="5.08984375" style="529" customWidth="1"/>
    <col min="7" max="7" width="8.7265625" style="529" customWidth="1"/>
    <col min="8" max="8" width="16.36328125" style="529" customWidth="1"/>
    <col min="9" max="10" width="16.08984375" style="529" customWidth="1"/>
    <col min="11" max="11" width="2.08984375" style="529" customWidth="1"/>
    <col min="12" max="260" width="8.7265625" style="529"/>
    <col min="261" max="261" width="20.08984375" style="529" customWidth="1"/>
    <col min="262" max="262" width="18.90625" style="529" customWidth="1"/>
    <col min="263" max="263" width="8.90625" style="529" customWidth="1"/>
    <col min="264" max="264" width="18.90625" style="529" customWidth="1"/>
    <col min="265" max="265" width="12.6328125" style="529" customWidth="1"/>
    <col min="266" max="266" width="22.90625" style="529" customWidth="1"/>
    <col min="267" max="516" width="8.7265625" style="529"/>
    <col min="517" max="517" width="20.08984375" style="529" customWidth="1"/>
    <col min="518" max="518" width="18.90625" style="529" customWidth="1"/>
    <col min="519" max="519" width="8.90625" style="529" customWidth="1"/>
    <col min="520" max="520" width="18.90625" style="529" customWidth="1"/>
    <col min="521" max="521" width="12.6328125" style="529" customWidth="1"/>
    <col min="522" max="522" width="22.90625" style="529" customWidth="1"/>
    <col min="523" max="772" width="8.7265625" style="529"/>
    <col min="773" max="773" width="20.08984375" style="529" customWidth="1"/>
    <col min="774" max="774" width="18.90625" style="529" customWidth="1"/>
    <col min="775" max="775" width="8.90625" style="529" customWidth="1"/>
    <col min="776" max="776" width="18.90625" style="529" customWidth="1"/>
    <col min="777" max="777" width="12.6328125" style="529" customWidth="1"/>
    <col min="778" max="778" width="22.90625" style="529" customWidth="1"/>
    <col min="779" max="1028" width="8.7265625" style="529"/>
    <col min="1029" max="1029" width="20.08984375" style="529" customWidth="1"/>
    <col min="1030" max="1030" width="18.90625" style="529" customWidth="1"/>
    <col min="1031" max="1031" width="8.90625" style="529" customWidth="1"/>
    <col min="1032" max="1032" width="18.90625" style="529" customWidth="1"/>
    <col min="1033" max="1033" width="12.6328125" style="529" customWidth="1"/>
    <col min="1034" max="1034" width="22.90625" style="529" customWidth="1"/>
    <col min="1035" max="1284" width="8.7265625" style="529"/>
    <col min="1285" max="1285" width="20.08984375" style="529" customWidth="1"/>
    <col min="1286" max="1286" width="18.90625" style="529" customWidth="1"/>
    <col min="1287" max="1287" width="8.90625" style="529" customWidth="1"/>
    <col min="1288" max="1288" width="18.90625" style="529" customWidth="1"/>
    <col min="1289" max="1289" width="12.6328125" style="529" customWidth="1"/>
    <col min="1290" max="1290" width="22.90625" style="529" customWidth="1"/>
    <col min="1291" max="1540" width="8.7265625" style="529"/>
    <col min="1541" max="1541" width="20.08984375" style="529" customWidth="1"/>
    <col min="1542" max="1542" width="18.90625" style="529" customWidth="1"/>
    <col min="1543" max="1543" width="8.90625" style="529" customWidth="1"/>
    <col min="1544" max="1544" width="18.90625" style="529" customWidth="1"/>
    <col min="1545" max="1545" width="12.6328125" style="529" customWidth="1"/>
    <col min="1546" max="1546" width="22.90625" style="529" customWidth="1"/>
    <col min="1547" max="1796" width="8.7265625" style="529"/>
    <col min="1797" max="1797" width="20.08984375" style="529" customWidth="1"/>
    <col min="1798" max="1798" width="18.90625" style="529" customWidth="1"/>
    <col min="1799" max="1799" width="8.90625" style="529" customWidth="1"/>
    <col min="1800" max="1800" width="18.90625" style="529" customWidth="1"/>
    <col min="1801" max="1801" width="12.6328125" style="529" customWidth="1"/>
    <col min="1802" max="1802" width="22.90625" style="529" customWidth="1"/>
    <col min="1803" max="2052" width="8.7265625" style="529"/>
    <col min="2053" max="2053" width="20.08984375" style="529" customWidth="1"/>
    <col min="2054" max="2054" width="18.90625" style="529" customWidth="1"/>
    <col min="2055" max="2055" width="8.90625" style="529" customWidth="1"/>
    <col min="2056" max="2056" width="18.90625" style="529" customWidth="1"/>
    <col min="2057" max="2057" width="12.6328125" style="529" customWidth="1"/>
    <col min="2058" max="2058" width="22.90625" style="529" customWidth="1"/>
    <col min="2059" max="2308" width="8.7265625" style="529"/>
    <col min="2309" max="2309" width="20.08984375" style="529" customWidth="1"/>
    <col min="2310" max="2310" width="18.90625" style="529" customWidth="1"/>
    <col min="2311" max="2311" width="8.90625" style="529" customWidth="1"/>
    <col min="2312" max="2312" width="18.90625" style="529" customWidth="1"/>
    <col min="2313" max="2313" width="12.6328125" style="529" customWidth="1"/>
    <col min="2314" max="2314" width="22.90625" style="529" customWidth="1"/>
    <col min="2315" max="2564" width="8.7265625" style="529"/>
    <col min="2565" max="2565" width="20.08984375" style="529" customWidth="1"/>
    <col min="2566" max="2566" width="18.90625" style="529" customWidth="1"/>
    <col min="2567" max="2567" width="8.90625" style="529" customWidth="1"/>
    <col min="2568" max="2568" width="18.90625" style="529" customWidth="1"/>
    <col min="2569" max="2569" width="12.6328125" style="529" customWidth="1"/>
    <col min="2570" max="2570" width="22.90625" style="529" customWidth="1"/>
    <col min="2571" max="2820" width="8.7265625" style="529"/>
    <col min="2821" max="2821" width="20.08984375" style="529" customWidth="1"/>
    <col min="2822" max="2822" width="18.90625" style="529" customWidth="1"/>
    <col min="2823" max="2823" width="8.90625" style="529" customWidth="1"/>
    <col min="2824" max="2824" width="18.90625" style="529" customWidth="1"/>
    <col min="2825" max="2825" width="12.6328125" style="529" customWidth="1"/>
    <col min="2826" max="2826" width="22.90625" style="529" customWidth="1"/>
    <col min="2827" max="3076" width="8.7265625" style="529"/>
    <col min="3077" max="3077" width="20.08984375" style="529" customWidth="1"/>
    <col min="3078" max="3078" width="18.90625" style="529" customWidth="1"/>
    <col min="3079" max="3079" width="8.90625" style="529" customWidth="1"/>
    <col min="3080" max="3080" width="18.90625" style="529" customWidth="1"/>
    <col min="3081" max="3081" width="12.6328125" style="529" customWidth="1"/>
    <col min="3082" max="3082" width="22.90625" style="529" customWidth="1"/>
    <col min="3083" max="3332" width="8.7265625" style="529"/>
    <col min="3333" max="3333" width="20.08984375" style="529" customWidth="1"/>
    <col min="3334" max="3334" width="18.90625" style="529" customWidth="1"/>
    <col min="3335" max="3335" width="8.90625" style="529" customWidth="1"/>
    <col min="3336" max="3336" width="18.90625" style="529" customWidth="1"/>
    <col min="3337" max="3337" width="12.6328125" style="529" customWidth="1"/>
    <col min="3338" max="3338" width="22.90625" style="529" customWidth="1"/>
    <col min="3339" max="3588" width="8.7265625" style="529"/>
    <col min="3589" max="3589" width="20.08984375" style="529" customWidth="1"/>
    <col min="3590" max="3590" width="18.90625" style="529" customWidth="1"/>
    <col min="3591" max="3591" width="8.90625" style="529" customWidth="1"/>
    <col min="3592" max="3592" width="18.90625" style="529" customWidth="1"/>
    <col min="3593" max="3593" width="12.6328125" style="529" customWidth="1"/>
    <col min="3594" max="3594" width="22.90625" style="529" customWidth="1"/>
    <col min="3595" max="3844" width="8.7265625" style="529"/>
    <col min="3845" max="3845" width="20.08984375" style="529" customWidth="1"/>
    <col min="3846" max="3846" width="18.90625" style="529" customWidth="1"/>
    <col min="3847" max="3847" width="8.90625" style="529" customWidth="1"/>
    <col min="3848" max="3848" width="18.90625" style="529" customWidth="1"/>
    <col min="3849" max="3849" width="12.6328125" style="529" customWidth="1"/>
    <col min="3850" max="3850" width="22.90625" style="529" customWidth="1"/>
    <col min="3851" max="4100" width="8.7265625" style="529"/>
    <col min="4101" max="4101" width="20.08984375" style="529" customWidth="1"/>
    <col min="4102" max="4102" width="18.90625" style="529" customWidth="1"/>
    <col min="4103" max="4103" width="8.90625" style="529" customWidth="1"/>
    <col min="4104" max="4104" width="18.90625" style="529" customWidth="1"/>
    <col min="4105" max="4105" width="12.6328125" style="529" customWidth="1"/>
    <col min="4106" max="4106" width="22.90625" style="529" customWidth="1"/>
    <col min="4107" max="4356" width="8.7265625" style="529"/>
    <col min="4357" max="4357" width="20.08984375" style="529" customWidth="1"/>
    <col min="4358" max="4358" width="18.90625" style="529" customWidth="1"/>
    <col min="4359" max="4359" width="8.90625" style="529" customWidth="1"/>
    <col min="4360" max="4360" width="18.90625" style="529" customWidth="1"/>
    <col min="4361" max="4361" width="12.6328125" style="529" customWidth="1"/>
    <col min="4362" max="4362" width="22.90625" style="529" customWidth="1"/>
    <col min="4363" max="4612" width="8.7265625" style="529"/>
    <col min="4613" max="4613" width="20.08984375" style="529" customWidth="1"/>
    <col min="4614" max="4614" width="18.90625" style="529" customWidth="1"/>
    <col min="4615" max="4615" width="8.90625" style="529" customWidth="1"/>
    <col min="4616" max="4616" width="18.90625" style="529" customWidth="1"/>
    <col min="4617" max="4617" width="12.6328125" style="529" customWidth="1"/>
    <col min="4618" max="4618" width="22.90625" style="529" customWidth="1"/>
    <col min="4619" max="4868" width="8.7265625" style="529"/>
    <col min="4869" max="4869" width="20.08984375" style="529" customWidth="1"/>
    <col min="4870" max="4870" width="18.90625" style="529" customWidth="1"/>
    <col min="4871" max="4871" width="8.90625" style="529" customWidth="1"/>
    <col min="4872" max="4872" width="18.90625" style="529" customWidth="1"/>
    <col min="4873" max="4873" width="12.6328125" style="529" customWidth="1"/>
    <col min="4874" max="4874" width="22.90625" style="529" customWidth="1"/>
    <col min="4875" max="5124" width="8.7265625" style="529"/>
    <col min="5125" max="5125" width="20.08984375" style="529" customWidth="1"/>
    <col min="5126" max="5126" width="18.90625" style="529" customWidth="1"/>
    <col min="5127" max="5127" width="8.90625" style="529" customWidth="1"/>
    <col min="5128" max="5128" width="18.90625" style="529" customWidth="1"/>
    <col min="5129" max="5129" width="12.6328125" style="529" customWidth="1"/>
    <col min="5130" max="5130" width="22.90625" style="529" customWidth="1"/>
    <col min="5131" max="5380" width="8.7265625" style="529"/>
    <col min="5381" max="5381" width="20.08984375" style="529" customWidth="1"/>
    <col min="5382" max="5382" width="18.90625" style="529" customWidth="1"/>
    <col min="5383" max="5383" width="8.90625" style="529" customWidth="1"/>
    <col min="5384" max="5384" width="18.90625" style="529" customWidth="1"/>
    <col min="5385" max="5385" width="12.6328125" style="529" customWidth="1"/>
    <col min="5386" max="5386" width="22.90625" style="529" customWidth="1"/>
    <col min="5387" max="5636" width="8.7265625" style="529"/>
    <col min="5637" max="5637" width="20.08984375" style="529" customWidth="1"/>
    <col min="5638" max="5638" width="18.90625" style="529" customWidth="1"/>
    <col min="5639" max="5639" width="8.90625" style="529" customWidth="1"/>
    <col min="5640" max="5640" width="18.90625" style="529" customWidth="1"/>
    <col min="5641" max="5641" width="12.6328125" style="529" customWidth="1"/>
    <col min="5642" max="5642" width="22.90625" style="529" customWidth="1"/>
    <col min="5643" max="5892" width="8.7265625" style="529"/>
    <col min="5893" max="5893" width="20.08984375" style="529" customWidth="1"/>
    <col min="5894" max="5894" width="18.90625" style="529" customWidth="1"/>
    <col min="5895" max="5895" width="8.90625" style="529" customWidth="1"/>
    <col min="5896" max="5896" width="18.90625" style="529" customWidth="1"/>
    <col min="5897" max="5897" width="12.6328125" style="529" customWidth="1"/>
    <col min="5898" max="5898" width="22.90625" style="529" customWidth="1"/>
    <col min="5899" max="6148" width="8.7265625" style="529"/>
    <col min="6149" max="6149" width="20.08984375" style="529" customWidth="1"/>
    <col min="6150" max="6150" width="18.90625" style="529" customWidth="1"/>
    <col min="6151" max="6151" width="8.90625" style="529" customWidth="1"/>
    <col min="6152" max="6152" width="18.90625" style="529" customWidth="1"/>
    <col min="6153" max="6153" width="12.6328125" style="529" customWidth="1"/>
    <col min="6154" max="6154" width="22.90625" style="529" customWidth="1"/>
    <col min="6155" max="6404" width="8.7265625" style="529"/>
    <col min="6405" max="6405" width="20.08984375" style="529" customWidth="1"/>
    <col min="6406" max="6406" width="18.90625" style="529" customWidth="1"/>
    <col min="6407" max="6407" width="8.90625" style="529" customWidth="1"/>
    <col min="6408" max="6408" width="18.90625" style="529" customWidth="1"/>
    <col min="6409" max="6409" width="12.6328125" style="529" customWidth="1"/>
    <col min="6410" max="6410" width="22.90625" style="529" customWidth="1"/>
    <col min="6411" max="6660" width="8.7265625" style="529"/>
    <col min="6661" max="6661" width="20.08984375" style="529" customWidth="1"/>
    <col min="6662" max="6662" width="18.90625" style="529" customWidth="1"/>
    <col min="6663" max="6663" width="8.90625" style="529" customWidth="1"/>
    <col min="6664" max="6664" width="18.90625" style="529" customWidth="1"/>
    <col min="6665" max="6665" width="12.6328125" style="529" customWidth="1"/>
    <col min="6666" max="6666" width="22.90625" style="529" customWidth="1"/>
    <col min="6667" max="6916" width="8.7265625" style="529"/>
    <col min="6917" max="6917" width="20.08984375" style="529" customWidth="1"/>
    <col min="6918" max="6918" width="18.90625" style="529" customWidth="1"/>
    <col min="6919" max="6919" width="8.90625" style="529" customWidth="1"/>
    <col min="6920" max="6920" width="18.90625" style="529" customWidth="1"/>
    <col min="6921" max="6921" width="12.6328125" style="529" customWidth="1"/>
    <col min="6922" max="6922" width="22.90625" style="529" customWidth="1"/>
    <col min="6923" max="7172" width="8.7265625" style="529"/>
    <col min="7173" max="7173" width="20.08984375" style="529" customWidth="1"/>
    <col min="7174" max="7174" width="18.90625" style="529" customWidth="1"/>
    <col min="7175" max="7175" width="8.90625" style="529" customWidth="1"/>
    <col min="7176" max="7176" width="18.90625" style="529" customWidth="1"/>
    <col min="7177" max="7177" width="12.6328125" style="529" customWidth="1"/>
    <col min="7178" max="7178" width="22.90625" style="529" customWidth="1"/>
    <col min="7179" max="7428" width="8.7265625" style="529"/>
    <col min="7429" max="7429" width="20.08984375" style="529" customWidth="1"/>
    <col min="7430" max="7430" width="18.90625" style="529" customWidth="1"/>
    <col min="7431" max="7431" width="8.90625" style="529" customWidth="1"/>
    <col min="7432" max="7432" width="18.90625" style="529" customWidth="1"/>
    <col min="7433" max="7433" width="12.6328125" style="529" customWidth="1"/>
    <col min="7434" max="7434" width="22.90625" style="529" customWidth="1"/>
    <col min="7435" max="7684" width="8.7265625" style="529"/>
    <col min="7685" max="7685" width="20.08984375" style="529" customWidth="1"/>
    <col min="7686" max="7686" width="18.90625" style="529" customWidth="1"/>
    <col min="7687" max="7687" width="8.90625" style="529" customWidth="1"/>
    <col min="7688" max="7688" width="18.90625" style="529" customWidth="1"/>
    <col min="7689" max="7689" width="12.6328125" style="529" customWidth="1"/>
    <col min="7690" max="7690" width="22.90625" style="529" customWidth="1"/>
    <col min="7691" max="7940" width="8.7265625" style="529"/>
    <col min="7941" max="7941" width="20.08984375" style="529" customWidth="1"/>
    <col min="7942" max="7942" width="18.90625" style="529" customWidth="1"/>
    <col min="7943" max="7943" width="8.90625" style="529" customWidth="1"/>
    <col min="7944" max="7944" width="18.90625" style="529" customWidth="1"/>
    <col min="7945" max="7945" width="12.6328125" style="529" customWidth="1"/>
    <col min="7946" max="7946" width="22.90625" style="529" customWidth="1"/>
    <col min="7947" max="8196" width="8.7265625" style="529"/>
    <col min="8197" max="8197" width="20.08984375" style="529" customWidth="1"/>
    <col min="8198" max="8198" width="18.90625" style="529" customWidth="1"/>
    <col min="8199" max="8199" width="8.90625" style="529" customWidth="1"/>
    <col min="8200" max="8200" width="18.90625" style="529" customWidth="1"/>
    <col min="8201" max="8201" width="12.6328125" style="529" customWidth="1"/>
    <col min="8202" max="8202" width="22.90625" style="529" customWidth="1"/>
    <col min="8203" max="8452" width="8.7265625" style="529"/>
    <col min="8453" max="8453" width="20.08984375" style="529" customWidth="1"/>
    <col min="8454" max="8454" width="18.90625" style="529" customWidth="1"/>
    <col min="8455" max="8455" width="8.90625" style="529" customWidth="1"/>
    <col min="8456" max="8456" width="18.90625" style="529" customWidth="1"/>
    <col min="8457" max="8457" width="12.6328125" style="529" customWidth="1"/>
    <col min="8458" max="8458" width="22.90625" style="529" customWidth="1"/>
    <col min="8459" max="8708" width="8.7265625" style="529"/>
    <col min="8709" max="8709" width="20.08984375" style="529" customWidth="1"/>
    <col min="8710" max="8710" width="18.90625" style="529" customWidth="1"/>
    <col min="8711" max="8711" width="8.90625" style="529" customWidth="1"/>
    <col min="8712" max="8712" width="18.90625" style="529" customWidth="1"/>
    <col min="8713" max="8713" width="12.6328125" style="529" customWidth="1"/>
    <col min="8714" max="8714" width="22.90625" style="529" customWidth="1"/>
    <col min="8715" max="8964" width="8.7265625" style="529"/>
    <col min="8965" max="8965" width="20.08984375" style="529" customWidth="1"/>
    <col min="8966" max="8966" width="18.90625" style="529" customWidth="1"/>
    <col min="8967" max="8967" width="8.90625" style="529" customWidth="1"/>
    <col min="8968" max="8968" width="18.90625" style="529" customWidth="1"/>
    <col min="8969" max="8969" width="12.6328125" style="529" customWidth="1"/>
    <col min="8970" max="8970" width="22.90625" style="529" customWidth="1"/>
    <col min="8971" max="9220" width="8.7265625" style="529"/>
    <col min="9221" max="9221" width="20.08984375" style="529" customWidth="1"/>
    <col min="9222" max="9222" width="18.90625" style="529" customWidth="1"/>
    <col min="9223" max="9223" width="8.90625" style="529" customWidth="1"/>
    <col min="9224" max="9224" width="18.90625" style="529" customWidth="1"/>
    <col min="9225" max="9225" width="12.6328125" style="529" customWidth="1"/>
    <col min="9226" max="9226" width="22.90625" style="529" customWidth="1"/>
    <col min="9227" max="9476" width="8.7265625" style="529"/>
    <col min="9477" max="9477" width="20.08984375" style="529" customWidth="1"/>
    <col min="9478" max="9478" width="18.90625" style="529" customWidth="1"/>
    <col min="9479" max="9479" width="8.90625" style="529" customWidth="1"/>
    <col min="9480" max="9480" width="18.90625" style="529" customWidth="1"/>
    <col min="9481" max="9481" width="12.6328125" style="529" customWidth="1"/>
    <col min="9482" max="9482" width="22.90625" style="529" customWidth="1"/>
    <col min="9483" max="9732" width="8.7265625" style="529"/>
    <col min="9733" max="9733" width="20.08984375" style="529" customWidth="1"/>
    <col min="9734" max="9734" width="18.90625" style="529" customWidth="1"/>
    <col min="9735" max="9735" width="8.90625" style="529" customWidth="1"/>
    <col min="9736" max="9736" width="18.90625" style="529" customWidth="1"/>
    <col min="9737" max="9737" width="12.6328125" style="529" customWidth="1"/>
    <col min="9738" max="9738" width="22.90625" style="529" customWidth="1"/>
    <col min="9739" max="9988" width="8.7265625" style="529"/>
    <col min="9989" max="9989" width="20.08984375" style="529" customWidth="1"/>
    <col min="9990" max="9990" width="18.90625" style="529" customWidth="1"/>
    <col min="9991" max="9991" width="8.90625" style="529" customWidth="1"/>
    <col min="9992" max="9992" width="18.90625" style="529" customWidth="1"/>
    <col min="9993" max="9993" width="12.6328125" style="529" customWidth="1"/>
    <col min="9994" max="9994" width="22.90625" style="529" customWidth="1"/>
    <col min="9995" max="10244" width="8.7265625" style="529"/>
    <col min="10245" max="10245" width="20.08984375" style="529" customWidth="1"/>
    <col min="10246" max="10246" width="18.90625" style="529" customWidth="1"/>
    <col min="10247" max="10247" width="8.90625" style="529" customWidth="1"/>
    <col min="10248" max="10248" width="18.90625" style="529" customWidth="1"/>
    <col min="10249" max="10249" width="12.6328125" style="529" customWidth="1"/>
    <col min="10250" max="10250" width="22.90625" style="529" customWidth="1"/>
    <col min="10251" max="10500" width="8.7265625" style="529"/>
    <col min="10501" max="10501" width="20.08984375" style="529" customWidth="1"/>
    <col min="10502" max="10502" width="18.90625" style="529" customWidth="1"/>
    <col min="10503" max="10503" width="8.90625" style="529" customWidth="1"/>
    <col min="10504" max="10504" width="18.90625" style="529" customWidth="1"/>
    <col min="10505" max="10505" width="12.6328125" style="529" customWidth="1"/>
    <col min="10506" max="10506" width="22.90625" style="529" customWidth="1"/>
    <col min="10507" max="10756" width="8.7265625" style="529"/>
    <col min="10757" max="10757" width="20.08984375" style="529" customWidth="1"/>
    <col min="10758" max="10758" width="18.90625" style="529" customWidth="1"/>
    <col min="10759" max="10759" width="8.90625" style="529" customWidth="1"/>
    <col min="10760" max="10760" width="18.90625" style="529" customWidth="1"/>
    <col min="10761" max="10761" width="12.6328125" style="529" customWidth="1"/>
    <col min="10762" max="10762" width="22.90625" style="529" customWidth="1"/>
    <col min="10763" max="11012" width="8.7265625" style="529"/>
    <col min="11013" max="11013" width="20.08984375" style="529" customWidth="1"/>
    <col min="11014" max="11014" width="18.90625" style="529" customWidth="1"/>
    <col min="11015" max="11015" width="8.90625" style="529" customWidth="1"/>
    <col min="11016" max="11016" width="18.90625" style="529" customWidth="1"/>
    <col min="11017" max="11017" width="12.6328125" style="529" customWidth="1"/>
    <col min="11018" max="11018" width="22.90625" style="529" customWidth="1"/>
    <col min="11019" max="11268" width="8.7265625" style="529"/>
    <col min="11269" max="11269" width="20.08984375" style="529" customWidth="1"/>
    <col min="11270" max="11270" width="18.90625" style="529" customWidth="1"/>
    <col min="11271" max="11271" width="8.90625" style="529" customWidth="1"/>
    <col min="11272" max="11272" width="18.90625" style="529" customWidth="1"/>
    <col min="11273" max="11273" width="12.6328125" style="529" customWidth="1"/>
    <col min="11274" max="11274" width="22.90625" style="529" customWidth="1"/>
    <col min="11275" max="11524" width="8.7265625" style="529"/>
    <col min="11525" max="11525" width="20.08984375" style="529" customWidth="1"/>
    <col min="11526" max="11526" width="18.90625" style="529" customWidth="1"/>
    <col min="11527" max="11527" width="8.90625" style="529" customWidth="1"/>
    <col min="11528" max="11528" width="18.90625" style="529" customWidth="1"/>
    <col min="11529" max="11529" width="12.6328125" style="529" customWidth="1"/>
    <col min="11530" max="11530" width="22.90625" style="529" customWidth="1"/>
    <col min="11531" max="11780" width="8.7265625" style="529"/>
    <col min="11781" max="11781" width="20.08984375" style="529" customWidth="1"/>
    <col min="11782" max="11782" width="18.90625" style="529" customWidth="1"/>
    <col min="11783" max="11783" width="8.90625" style="529" customWidth="1"/>
    <col min="11784" max="11784" width="18.90625" style="529" customWidth="1"/>
    <col min="11785" max="11785" width="12.6328125" style="529" customWidth="1"/>
    <col min="11786" max="11786" width="22.90625" style="529" customWidth="1"/>
    <col min="11787" max="12036" width="8.7265625" style="529"/>
    <col min="12037" max="12037" width="20.08984375" style="529" customWidth="1"/>
    <col min="12038" max="12038" width="18.90625" style="529" customWidth="1"/>
    <col min="12039" max="12039" width="8.90625" style="529" customWidth="1"/>
    <col min="12040" max="12040" width="18.90625" style="529" customWidth="1"/>
    <col min="12041" max="12041" width="12.6328125" style="529" customWidth="1"/>
    <col min="12042" max="12042" width="22.90625" style="529" customWidth="1"/>
    <col min="12043" max="12292" width="8.7265625" style="529"/>
    <col min="12293" max="12293" width="20.08984375" style="529" customWidth="1"/>
    <col min="12294" max="12294" width="18.90625" style="529" customWidth="1"/>
    <col min="12295" max="12295" width="8.90625" style="529" customWidth="1"/>
    <col min="12296" max="12296" width="18.90625" style="529" customWidth="1"/>
    <col min="12297" max="12297" width="12.6328125" style="529" customWidth="1"/>
    <col min="12298" max="12298" width="22.90625" style="529" customWidth="1"/>
    <col min="12299" max="12548" width="8.7265625" style="529"/>
    <col min="12549" max="12549" width="20.08984375" style="529" customWidth="1"/>
    <col min="12550" max="12550" width="18.90625" style="529" customWidth="1"/>
    <col min="12551" max="12551" width="8.90625" style="529" customWidth="1"/>
    <col min="12552" max="12552" width="18.90625" style="529" customWidth="1"/>
    <col min="12553" max="12553" width="12.6328125" style="529" customWidth="1"/>
    <col min="12554" max="12554" width="22.90625" style="529" customWidth="1"/>
    <col min="12555" max="12804" width="8.7265625" style="529"/>
    <col min="12805" max="12805" width="20.08984375" style="529" customWidth="1"/>
    <col min="12806" max="12806" width="18.90625" style="529" customWidth="1"/>
    <col min="12807" max="12807" width="8.90625" style="529" customWidth="1"/>
    <col min="12808" max="12808" width="18.90625" style="529" customWidth="1"/>
    <col min="12809" max="12809" width="12.6328125" style="529" customWidth="1"/>
    <col min="12810" max="12810" width="22.90625" style="529" customWidth="1"/>
    <col min="12811" max="13060" width="8.7265625" style="529"/>
    <col min="13061" max="13061" width="20.08984375" style="529" customWidth="1"/>
    <col min="13062" max="13062" width="18.90625" style="529" customWidth="1"/>
    <col min="13063" max="13063" width="8.90625" style="529" customWidth="1"/>
    <col min="13064" max="13064" width="18.90625" style="529" customWidth="1"/>
    <col min="13065" max="13065" width="12.6328125" style="529" customWidth="1"/>
    <col min="13066" max="13066" width="22.90625" style="529" customWidth="1"/>
    <col min="13067" max="13316" width="8.7265625" style="529"/>
    <col min="13317" max="13317" width="20.08984375" style="529" customWidth="1"/>
    <col min="13318" max="13318" width="18.90625" style="529" customWidth="1"/>
    <col min="13319" max="13319" width="8.90625" style="529" customWidth="1"/>
    <col min="13320" max="13320" width="18.90625" style="529" customWidth="1"/>
    <col min="13321" max="13321" width="12.6328125" style="529" customWidth="1"/>
    <col min="13322" max="13322" width="22.90625" style="529" customWidth="1"/>
    <col min="13323" max="13572" width="8.7265625" style="529"/>
    <col min="13573" max="13573" width="20.08984375" style="529" customWidth="1"/>
    <col min="13574" max="13574" width="18.90625" style="529" customWidth="1"/>
    <col min="13575" max="13575" width="8.90625" style="529" customWidth="1"/>
    <col min="13576" max="13576" width="18.90625" style="529" customWidth="1"/>
    <col min="13577" max="13577" width="12.6328125" style="529" customWidth="1"/>
    <col min="13578" max="13578" width="22.90625" style="529" customWidth="1"/>
    <col min="13579" max="13828" width="8.7265625" style="529"/>
    <col min="13829" max="13829" width="20.08984375" style="529" customWidth="1"/>
    <col min="13830" max="13830" width="18.90625" style="529" customWidth="1"/>
    <col min="13831" max="13831" width="8.90625" style="529" customWidth="1"/>
    <col min="13832" max="13832" width="18.90625" style="529" customWidth="1"/>
    <col min="13833" max="13833" width="12.6328125" style="529" customWidth="1"/>
    <col min="13834" max="13834" width="22.90625" style="529" customWidth="1"/>
    <col min="13835" max="14084" width="8.7265625" style="529"/>
    <col min="14085" max="14085" width="20.08984375" style="529" customWidth="1"/>
    <col min="14086" max="14086" width="18.90625" style="529" customWidth="1"/>
    <col min="14087" max="14087" width="8.90625" style="529" customWidth="1"/>
    <col min="14088" max="14088" width="18.90625" style="529" customWidth="1"/>
    <col min="14089" max="14089" width="12.6328125" style="529" customWidth="1"/>
    <col min="14090" max="14090" width="22.90625" style="529" customWidth="1"/>
    <col min="14091" max="14340" width="8.7265625" style="529"/>
    <col min="14341" max="14341" width="20.08984375" style="529" customWidth="1"/>
    <col min="14342" max="14342" width="18.90625" style="529" customWidth="1"/>
    <col min="14343" max="14343" width="8.90625" style="529" customWidth="1"/>
    <col min="14344" max="14344" width="18.90625" style="529" customWidth="1"/>
    <col min="14345" max="14345" width="12.6328125" style="529" customWidth="1"/>
    <col min="14346" max="14346" width="22.90625" style="529" customWidth="1"/>
    <col min="14347" max="14596" width="8.7265625" style="529"/>
    <col min="14597" max="14597" width="20.08984375" style="529" customWidth="1"/>
    <col min="14598" max="14598" width="18.90625" style="529" customWidth="1"/>
    <col min="14599" max="14599" width="8.90625" style="529" customWidth="1"/>
    <col min="14600" max="14600" width="18.90625" style="529" customWidth="1"/>
    <col min="14601" max="14601" width="12.6328125" style="529" customWidth="1"/>
    <col min="14602" max="14602" width="22.90625" style="529" customWidth="1"/>
    <col min="14603" max="14852" width="8.7265625" style="529"/>
    <col min="14853" max="14853" width="20.08984375" style="529" customWidth="1"/>
    <col min="14854" max="14854" width="18.90625" style="529" customWidth="1"/>
    <col min="14855" max="14855" width="8.90625" style="529" customWidth="1"/>
    <col min="14856" max="14856" width="18.90625" style="529" customWidth="1"/>
    <col min="14857" max="14857" width="12.6328125" style="529" customWidth="1"/>
    <col min="14858" max="14858" width="22.90625" style="529" customWidth="1"/>
    <col min="14859" max="15108" width="8.7265625" style="529"/>
    <col min="15109" max="15109" width="20.08984375" style="529" customWidth="1"/>
    <col min="15110" max="15110" width="18.90625" style="529" customWidth="1"/>
    <col min="15111" max="15111" width="8.90625" style="529" customWidth="1"/>
    <col min="15112" max="15112" width="18.90625" style="529" customWidth="1"/>
    <col min="15113" max="15113" width="12.6328125" style="529" customWidth="1"/>
    <col min="15114" max="15114" width="22.90625" style="529" customWidth="1"/>
    <col min="15115" max="15364" width="8.7265625" style="529"/>
    <col min="15365" max="15365" width="20.08984375" style="529" customWidth="1"/>
    <col min="15366" max="15366" width="18.90625" style="529" customWidth="1"/>
    <col min="15367" max="15367" width="8.90625" style="529" customWidth="1"/>
    <col min="15368" max="15368" width="18.90625" style="529" customWidth="1"/>
    <col min="15369" max="15369" width="12.6328125" style="529" customWidth="1"/>
    <col min="15370" max="15370" width="22.90625" style="529" customWidth="1"/>
    <col min="15371" max="15620" width="8.7265625" style="529"/>
    <col min="15621" max="15621" width="20.08984375" style="529" customWidth="1"/>
    <col min="15622" max="15622" width="18.90625" style="529" customWidth="1"/>
    <col min="15623" max="15623" width="8.90625" style="529" customWidth="1"/>
    <col min="15624" max="15624" width="18.90625" style="529" customWidth="1"/>
    <col min="15625" max="15625" width="12.6328125" style="529" customWidth="1"/>
    <col min="15626" max="15626" width="22.90625" style="529" customWidth="1"/>
    <col min="15627" max="15876" width="8.7265625" style="529"/>
    <col min="15877" max="15877" width="20.08984375" style="529" customWidth="1"/>
    <col min="15878" max="15878" width="18.90625" style="529" customWidth="1"/>
    <col min="15879" max="15879" width="8.90625" style="529" customWidth="1"/>
    <col min="15880" max="15880" width="18.90625" style="529" customWidth="1"/>
    <col min="15881" max="15881" width="12.6328125" style="529" customWidth="1"/>
    <col min="15882" max="15882" width="22.90625" style="529" customWidth="1"/>
    <col min="15883" max="16132" width="8.7265625" style="529"/>
    <col min="16133" max="16133" width="20.08984375" style="529" customWidth="1"/>
    <col min="16134" max="16134" width="18.90625" style="529" customWidth="1"/>
    <col min="16135" max="16135" width="8.90625" style="529" customWidth="1"/>
    <col min="16136" max="16136" width="18.90625" style="529" customWidth="1"/>
    <col min="16137" max="16137" width="12.6328125" style="529" customWidth="1"/>
    <col min="16138" max="16138" width="22.90625" style="529" customWidth="1"/>
    <col min="16139" max="16384" width="8.7265625" style="529"/>
  </cols>
  <sheetData>
    <row r="1" spans="1:25" ht="18.75" customHeight="1">
      <c r="I1" s="2667"/>
      <c r="J1" s="2667"/>
    </row>
    <row r="2" spans="1:25" ht="18.75" customHeight="1">
      <c r="B2" s="529" t="s">
        <v>801</v>
      </c>
      <c r="I2" s="2667" t="s">
        <v>800</v>
      </c>
      <c r="J2" s="2667"/>
    </row>
    <row r="3" spans="1:25" s="555" customFormat="1">
      <c r="A3" s="556"/>
      <c r="R3" s="2666"/>
      <c r="S3" s="2666"/>
      <c r="T3" s="2666"/>
      <c r="U3" s="2666"/>
      <c r="V3" s="2666"/>
      <c r="W3" s="2666"/>
      <c r="X3" s="2666"/>
      <c r="Y3" s="2666"/>
    </row>
    <row r="4" spans="1:25" ht="32.25" customHeight="1">
      <c r="B4" s="2671" t="s">
        <v>799</v>
      </c>
      <c r="C4" s="2671"/>
      <c r="D4" s="2671"/>
      <c r="E4" s="2671"/>
      <c r="F4" s="2671"/>
      <c r="G4" s="2671"/>
      <c r="H4" s="2671"/>
      <c r="I4" s="2671"/>
      <c r="J4" s="2671"/>
    </row>
    <row r="5" spans="1:25" ht="15" customHeight="1" thickBot="1"/>
    <row r="6" spans="1:25" ht="36.75" customHeight="1">
      <c r="A6" s="530"/>
      <c r="B6" s="554" t="s">
        <v>138</v>
      </c>
      <c r="C6" s="2672"/>
      <c r="D6" s="2673"/>
      <c r="E6" s="2673"/>
      <c r="F6" s="2673"/>
      <c r="G6" s="2673"/>
      <c r="H6" s="2673"/>
      <c r="I6" s="2673"/>
      <c r="J6" s="2674"/>
    </row>
    <row r="7" spans="1:25" ht="36.75" customHeight="1" thickBot="1">
      <c r="A7" s="530"/>
      <c r="B7" s="553" t="s">
        <v>44</v>
      </c>
      <c r="C7" s="2675" t="s">
        <v>573</v>
      </c>
      <c r="D7" s="2676"/>
      <c r="E7" s="2676"/>
      <c r="F7" s="2676"/>
      <c r="G7" s="2676"/>
      <c r="H7" s="2676"/>
      <c r="I7" s="2676"/>
      <c r="J7" s="2677"/>
    </row>
    <row r="8" spans="1:25" ht="16.5" customHeight="1">
      <c r="A8" s="530"/>
      <c r="B8" s="530"/>
      <c r="C8" s="530"/>
      <c r="D8" s="530"/>
      <c r="E8" s="530"/>
      <c r="F8" s="530"/>
      <c r="G8" s="530"/>
      <c r="H8" s="530"/>
      <c r="I8" s="530"/>
      <c r="J8" s="530"/>
    </row>
    <row r="9" spans="1:25" ht="16.5" customHeight="1" thickBot="1">
      <c r="A9" s="530"/>
      <c r="B9" s="530" t="s">
        <v>798</v>
      </c>
      <c r="C9" s="530"/>
      <c r="D9" s="530"/>
      <c r="E9" s="530"/>
      <c r="F9" s="530"/>
      <c r="G9" s="530"/>
      <c r="H9" s="530"/>
      <c r="I9" s="530"/>
      <c r="J9" s="530"/>
    </row>
    <row r="10" spans="1:25" ht="80.25" customHeight="1">
      <c r="A10" s="530"/>
      <c r="B10" s="2690" t="s">
        <v>797</v>
      </c>
      <c r="C10" s="2691"/>
      <c r="D10" s="2691"/>
      <c r="E10" s="2691"/>
      <c r="F10" s="2691"/>
      <c r="G10" s="2691"/>
      <c r="H10" s="2691"/>
      <c r="I10" s="2691"/>
      <c r="J10" s="2692"/>
    </row>
    <row r="11" spans="1:25" ht="21" customHeight="1">
      <c r="A11" s="530"/>
      <c r="B11" s="2678" t="s">
        <v>796</v>
      </c>
      <c r="C11" s="2681" t="s">
        <v>795</v>
      </c>
      <c r="D11" s="2682"/>
      <c r="E11" s="2683"/>
      <c r="F11" s="2719" t="s">
        <v>794</v>
      </c>
      <c r="G11" s="2722" t="s">
        <v>792</v>
      </c>
      <c r="H11" s="2723"/>
      <c r="I11" s="2723"/>
      <c r="J11" s="2724"/>
    </row>
    <row r="12" spans="1:25" ht="36.75" customHeight="1">
      <c r="A12" s="530"/>
      <c r="B12" s="2679"/>
      <c r="C12" s="2684"/>
      <c r="D12" s="2685"/>
      <c r="E12" s="2686"/>
      <c r="F12" s="2720"/>
      <c r="G12" s="2684"/>
      <c r="H12" s="2685"/>
      <c r="I12" s="2685"/>
      <c r="J12" s="2725"/>
    </row>
    <row r="13" spans="1:25" ht="36.75" customHeight="1">
      <c r="A13" s="530"/>
      <c r="B13" s="2679"/>
      <c r="C13" s="2684"/>
      <c r="D13" s="2685"/>
      <c r="E13" s="2686"/>
      <c r="F13" s="2720"/>
      <c r="G13" s="2693" t="s">
        <v>791</v>
      </c>
      <c r="H13" s="2693"/>
      <c r="I13" s="2693" t="s">
        <v>790</v>
      </c>
      <c r="J13" s="2694"/>
    </row>
    <row r="14" spans="1:25" ht="36.75" customHeight="1">
      <c r="A14" s="530"/>
      <c r="B14" s="2679"/>
      <c r="C14" s="2684"/>
      <c r="D14" s="2685"/>
      <c r="E14" s="2686"/>
      <c r="F14" s="2720"/>
      <c r="G14" s="2670" t="s">
        <v>789</v>
      </c>
      <c r="H14" s="2670"/>
      <c r="I14" s="2693" t="s">
        <v>788</v>
      </c>
      <c r="J14" s="2694"/>
    </row>
    <row r="15" spans="1:25" ht="21" customHeight="1">
      <c r="A15" s="530"/>
      <c r="B15" s="2679"/>
      <c r="C15" s="2684"/>
      <c r="D15" s="2685"/>
      <c r="E15" s="2686"/>
      <c r="F15" s="2719" t="s">
        <v>793</v>
      </c>
      <c r="G15" s="2722" t="s">
        <v>792</v>
      </c>
      <c r="H15" s="2723"/>
      <c r="I15" s="2723"/>
      <c r="J15" s="2724"/>
    </row>
    <row r="16" spans="1:25" ht="36.75" customHeight="1">
      <c r="A16" s="530"/>
      <c r="B16" s="2679"/>
      <c r="C16" s="2684"/>
      <c r="D16" s="2685"/>
      <c r="E16" s="2686"/>
      <c r="F16" s="2720"/>
      <c r="G16" s="2684"/>
      <c r="H16" s="2685"/>
      <c r="I16" s="2685"/>
      <c r="J16" s="2725"/>
    </row>
    <row r="17" spans="1:10" ht="36.75" customHeight="1">
      <c r="A17" s="530"/>
      <c r="B17" s="2679"/>
      <c r="C17" s="2684"/>
      <c r="D17" s="2685"/>
      <c r="E17" s="2686"/>
      <c r="F17" s="2720"/>
      <c r="G17" s="2693" t="s">
        <v>791</v>
      </c>
      <c r="H17" s="2693"/>
      <c r="I17" s="2693" t="s">
        <v>790</v>
      </c>
      <c r="J17" s="2694"/>
    </row>
    <row r="18" spans="1:10" ht="36.75" customHeight="1">
      <c r="A18" s="530"/>
      <c r="B18" s="2680"/>
      <c r="C18" s="2687"/>
      <c r="D18" s="2688"/>
      <c r="E18" s="2689"/>
      <c r="F18" s="2721"/>
      <c r="G18" s="2670" t="s">
        <v>789</v>
      </c>
      <c r="H18" s="2670"/>
      <c r="I18" s="2693" t="s">
        <v>788</v>
      </c>
      <c r="J18" s="2694"/>
    </row>
    <row r="19" spans="1:10" ht="29.25" customHeight="1">
      <c r="A19" s="530"/>
      <c r="B19" s="2668" t="s">
        <v>787</v>
      </c>
      <c r="C19" s="2726" t="s">
        <v>786</v>
      </c>
      <c r="D19" s="2727"/>
      <c r="E19" s="2728"/>
      <c r="F19" s="2732" t="s">
        <v>785</v>
      </c>
      <c r="G19" s="2727"/>
      <c r="H19" s="2727"/>
      <c r="I19" s="2726" t="s">
        <v>784</v>
      </c>
      <c r="J19" s="2733"/>
    </row>
    <row r="20" spans="1:10" ht="30.75" customHeight="1" thickBot="1">
      <c r="A20" s="530"/>
      <c r="B20" s="2669"/>
      <c r="C20" s="2729"/>
      <c r="D20" s="2730"/>
      <c r="E20" s="2731"/>
      <c r="F20" s="2730"/>
      <c r="G20" s="2730"/>
      <c r="H20" s="2730"/>
      <c r="I20" s="2729"/>
      <c r="J20" s="2734"/>
    </row>
    <row r="21" spans="1:10" ht="30.75" customHeight="1" thickBot="1">
      <c r="A21" s="530"/>
      <c r="B21" s="552" t="s">
        <v>783</v>
      </c>
      <c r="C21" s="530"/>
      <c r="D21" s="530"/>
      <c r="E21" s="551" t="str" cm="1">
        <f t="array" ref="E21">IF(AND(2&gt;=I23:I25,8&lt;=I23:I25),"規定されている定員を超過しています。","")</f>
        <v/>
      </c>
      <c r="F21" s="551"/>
      <c r="G21" s="551"/>
      <c r="H21" s="551"/>
      <c r="I21" s="530"/>
      <c r="J21" s="530"/>
    </row>
    <row r="22" spans="1:10" ht="46.5" customHeight="1" thickBot="1">
      <c r="A22" s="530"/>
      <c r="B22" s="2700"/>
      <c r="C22" s="2701"/>
      <c r="D22" s="2702" t="s">
        <v>782</v>
      </c>
      <c r="E22" s="2703"/>
      <c r="F22" s="2703"/>
      <c r="G22" s="2703"/>
      <c r="H22" s="2704"/>
      <c r="I22" s="550" t="s">
        <v>781</v>
      </c>
      <c r="J22" s="549" t="s">
        <v>780</v>
      </c>
    </row>
    <row r="23" spans="1:10" ht="29.25" customHeight="1">
      <c r="A23" s="530"/>
      <c r="B23" s="2705" t="s">
        <v>779</v>
      </c>
      <c r="C23" s="545" t="s">
        <v>775</v>
      </c>
      <c r="D23" s="2708"/>
      <c r="E23" s="2709"/>
      <c r="F23" s="2709"/>
      <c r="G23" s="2709"/>
      <c r="H23" s="2710"/>
      <c r="I23" s="543"/>
      <c r="J23" s="542"/>
    </row>
    <row r="24" spans="1:10" ht="29.25" customHeight="1">
      <c r="A24" s="530"/>
      <c r="B24" s="2706"/>
      <c r="C24" s="538" t="s">
        <v>774</v>
      </c>
      <c r="D24" s="2711"/>
      <c r="E24" s="2712"/>
      <c r="F24" s="2712"/>
      <c r="G24" s="2712"/>
      <c r="H24" s="2713"/>
      <c r="I24" s="540"/>
      <c r="J24" s="539"/>
    </row>
    <row r="25" spans="1:10" ht="29.25" customHeight="1" thickBot="1">
      <c r="A25" s="530"/>
      <c r="B25" s="2706"/>
      <c r="C25" s="534" t="s">
        <v>773</v>
      </c>
      <c r="D25" s="2714"/>
      <c r="E25" s="2715"/>
      <c r="F25" s="2715"/>
      <c r="G25" s="2715"/>
      <c r="H25" s="2716"/>
      <c r="I25" s="536"/>
      <c r="J25" s="535"/>
    </row>
    <row r="26" spans="1:10" ht="29.25" customHeight="1" thickBot="1">
      <c r="A26" s="530"/>
      <c r="B26" s="2707"/>
      <c r="C26" s="2699" t="s">
        <v>547</v>
      </c>
      <c r="D26" s="2699"/>
      <c r="E26" s="2699"/>
      <c r="F26" s="2699"/>
      <c r="G26" s="2699"/>
      <c r="H26" s="2699"/>
      <c r="I26" s="533">
        <f>SUM(I23:I25)</f>
        <v>0</v>
      </c>
      <c r="J26" s="532">
        <f>SUM(J23:J25)</f>
        <v>0</v>
      </c>
    </row>
    <row r="27" spans="1:10" ht="29.25" customHeight="1" thickBot="1">
      <c r="A27" s="530"/>
      <c r="B27" s="548"/>
      <c r="C27" s="548"/>
      <c r="D27" s="547"/>
      <c r="E27" s="547"/>
      <c r="F27" s="547"/>
      <c r="G27" s="547"/>
      <c r="H27" s="547"/>
      <c r="I27" s="531" t="str">
        <f>(IF(OR(I26&lt;=1,I26&gt;=8),"↑住居の定員が規定の定員数を満たしていません。",""))</f>
        <v>↑住居の定員が規定の定員数を満たしていません。</v>
      </c>
      <c r="J27" s="546"/>
    </row>
    <row r="28" spans="1:10" ht="29.25" customHeight="1">
      <c r="A28" s="530"/>
      <c r="B28" s="2705" t="s">
        <v>778</v>
      </c>
      <c r="C28" s="544" t="s">
        <v>775</v>
      </c>
      <c r="D28" s="2708"/>
      <c r="E28" s="2709"/>
      <c r="F28" s="2709"/>
      <c r="G28" s="2709"/>
      <c r="H28" s="2710"/>
      <c r="I28" s="543"/>
      <c r="J28" s="542">
        <v>1</v>
      </c>
    </row>
    <row r="29" spans="1:10" ht="29.25" customHeight="1">
      <c r="A29" s="530"/>
      <c r="B29" s="2706"/>
      <c r="C29" s="541" t="s">
        <v>774</v>
      </c>
      <c r="D29" s="2711"/>
      <c r="E29" s="2712"/>
      <c r="F29" s="2712"/>
      <c r="G29" s="2712"/>
      <c r="H29" s="2713"/>
      <c r="I29" s="540"/>
      <c r="J29" s="539"/>
    </row>
    <row r="30" spans="1:10" ht="29.25" customHeight="1" thickBot="1">
      <c r="A30" s="530"/>
      <c r="B30" s="2706"/>
      <c r="C30" s="537" t="s">
        <v>773</v>
      </c>
      <c r="D30" s="2714"/>
      <c r="E30" s="2715"/>
      <c r="F30" s="2715"/>
      <c r="G30" s="2715"/>
      <c r="H30" s="2716"/>
      <c r="I30" s="536"/>
      <c r="J30" s="535"/>
    </row>
    <row r="31" spans="1:10" ht="29.25" customHeight="1" thickBot="1">
      <c r="A31" s="530"/>
      <c r="B31" s="2707"/>
      <c r="C31" s="2699" t="s">
        <v>547</v>
      </c>
      <c r="D31" s="2699"/>
      <c r="E31" s="2699"/>
      <c r="F31" s="2699"/>
      <c r="G31" s="2699"/>
      <c r="H31" s="2699"/>
      <c r="I31" s="533">
        <f>SUM(I28:I30)</f>
        <v>0</v>
      </c>
      <c r="J31" s="532">
        <f>SUM(J28:J30)</f>
        <v>1</v>
      </c>
    </row>
    <row r="32" spans="1:10" ht="29.25" customHeight="1" thickBot="1">
      <c r="A32" s="530"/>
      <c r="B32" s="548"/>
      <c r="C32" s="548"/>
      <c r="D32" s="547"/>
      <c r="E32" s="547"/>
      <c r="F32" s="547"/>
      <c r="G32" s="547"/>
      <c r="H32" s="547"/>
      <c r="I32" s="531" t="str">
        <f>(IF(OR(I31&lt;=1,I31&gt;=8),"↑住居の定員が規定の定員数を満たしていません。",""))</f>
        <v>↑住居の定員が規定の定員数を満たしていません。</v>
      </c>
      <c r="J32" s="546"/>
    </row>
    <row r="33" spans="1:10" ht="29.25" customHeight="1">
      <c r="A33" s="530"/>
      <c r="B33" s="2705" t="s">
        <v>777</v>
      </c>
      <c r="C33" s="544" t="s">
        <v>775</v>
      </c>
      <c r="D33" s="2717"/>
      <c r="E33" s="2718"/>
      <c r="F33" s="2718"/>
      <c r="G33" s="2718"/>
      <c r="H33" s="2718"/>
      <c r="I33" s="543"/>
      <c r="J33" s="542">
        <v>1</v>
      </c>
    </row>
    <row r="34" spans="1:10" ht="29.25" customHeight="1">
      <c r="A34" s="530"/>
      <c r="B34" s="2706"/>
      <c r="C34" s="541" t="s">
        <v>774</v>
      </c>
      <c r="D34" s="2695"/>
      <c r="E34" s="2696"/>
      <c r="F34" s="2696"/>
      <c r="G34" s="2696"/>
      <c r="H34" s="2696"/>
      <c r="I34" s="540"/>
      <c r="J34" s="539"/>
    </row>
    <row r="35" spans="1:10" ht="29.25" customHeight="1" thickBot="1">
      <c r="A35" s="530"/>
      <c r="B35" s="2706"/>
      <c r="C35" s="537" t="s">
        <v>773</v>
      </c>
      <c r="D35" s="2697"/>
      <c r="E35" s="2698"/>
      <c r="F35" s="2698"/>
      <c r="G35" s="2698"/>
      <c r="H35" s="2698"/>
      <c r="I35" s="536"/>
      <c r="J35" s="535"/>
    </row>
    <row r="36" spans="1:10" ht="29.25" customHeight="1" thickBot="1">
      <c r="A36" s="530"/>
      <c r="B36" s="2707"/>
      <c r="C36" s="2699" t="s">
        <v>547</v>
      </c>
      <c r="D36" s="2699"/>
      <c r="E36" s="2699"/>
      <c r="F36" s="2699"/>
      <c r="G36" s="2699"/>
      <c r="H36" s="2699"/>
      <c r="I36" s="533">
        <f>SUM(I33:I35)</f>
        <v>0</v>
      </c>
      <c r="J36" s="532">
        <f>SUM(J33:J35)</f>
        <v>1</v>
      </c>
    </row>
    <row r="37" spans="1:10" ht="29.25" customHeight="1" thickBot="1">
      <c r="A37" s="530"/>
      <c r="B37" s="548"/>
      <c r="C37" s="548"/>
      <c r="D37" s="547"/>
      <c r="E37" s="547"/>
      <c r="F37" s="547"/>
      <c r="G37" s="547"/>
      <c r="H37" s="547"/>
      <c r="I37" s="531" t="str">
        <f>(IF(OR(I36&lt;=1,I36&gt;=8),"↑住居の定員が規定の定員数を満たしていません。",""))</f>
        <v>↑住居の定員が規定の定員数を満たしていません。</v>
      </c>
      <c r="J37" s="546"/>
    </row>
    <row r="38" spans="1:10" ht="29.25" customHeight="1">
      <c r="A38" s="530"/>
      <c r="B38" s="2705" t="s">
        <v>776</v>
      </c>
      <c r="C38" s="544" t="s">
        <v>775</v>
      </c>
      <c r="D38" s="2717"/>
      <c r="E38" s="2718"/>
      <c r="F38" s="2718"/>
      <c r="G38" s="2718"/>
      <c r="H38" s="2718"/>
      <c r="I38" s="543"/>
      <c r="J38" s="542">
        <v>1</v>
      </c>
    </row>
    <row r="39" spans="1:10" ht="29.25" customHeight="1">
      <c r="A39" s="530"/>
      <c r="B39" s="2706"/>
      <c r="C39" s="541" t="s">
        <v>774</v>
      </c>
      <c r="D39" s="2695"/>
      <c r="E39" s="2696"/>
      <c r="F39" s="2696"/>
      <c r="G39" s="2696"/>
      <c r="H39" s="2696"/>
      <c r="I39" s="540"/>
      <c r="J39" s="539"/>
    </row>
    <row r="40" spans="1:10" ht="29.25" customHeight="1" thickBot="1">
      <c r="A40" s="530"/>
      <c r="B40" s="2706"/>
      <c r="C40" s="537" t="s">
        <v>773</v>
      </c>
      <c r="D40" s="2697"/>
      <c r="E40" s="2698"/>
      <c r="F40" s="2698"/>
      <c r="G40" s="2698"/>
      <c r="H40" s="2698"/>
      <c r="I40" s="536"/>
      <c r="J40" s="535"/>
    </row>
    <row r="41" spans="1:10" ht="29.25" customHeight="1" thickBot="1">
      <c r="A41" s="530"/>
      <c r="B41" s="2707"/>
      <c r="C41" s="2699" t="s">
        <v>547</v>
      </c>
      <c r="D41" s="2699"/>
      <c r="E41" s="2699"/>
      <c r="F41" s="2699"/>
      <c r="G41" s="2699"/>
      <c r="H41" s="2699"/>
      <c r="I41" s="533">
        <f>SUM(I38:I40)</f>
        <v>0</v>
      </c>
      <c r="J41" s="532">
        <f>SUM(J38:J40)</f>
        <v>1</v>
      </c>
    </row>
    <row r="42" spans="1:10" ht="29.25" customHeight="1">
      <c r="B42" s="530"/>
      <c r="C42" s="530"/>
      <c r="D42" s="530"/>
      <c r="E42" s="530"/>
      <c r="F42" s="530"/>
      <c r="G42" s="530"/>
      <c r="H42" s="530"/>
      <c r="I42" s="531" t="str">
        <f>(IF(OR(I41&lt;=1,I41&gt;=8),"↑住居の定員が規定の定員数を満たしていません。",""))</f>
        <v>↑住居の定員が規定の定員数を満たしていません。</v>
      </c>
      <c r="J42" s="530"/>
    </row>
    <row r="43" spans="1:10" ht="14">
      <c r="B43" s="530" t="s">
        <v>772</v>
      </c>
      <c r="C43" s="530"/>
      <c r="D43" s="530"/>
      <c r="E43" s="530"/>
      <c r="F43" s="530"/>
      <c r="G43" s="530"/>
      <c r="H43" s="530"/>
      <c r="I43" s="530"/>
      <c r="J43" s="530"/>
    </row>
  </sheetData>
  <mergeCells count="49">
    <mergeCell ref="D33:H33"/>
    <mergeCell ref="F11:F14"/>
    <mergeCell ref="F15:F18"/>
    <mergeCell ref="I13:J13"/>
    <mergeCell ref="I17:J17"/>
    <mergeCell ref="G11:J11"/>
    <mergeCell ref="G12:J12"/>
    <mergeCell ref="G13:H13"/>
    <mergeCell ref="G17:H17"/>
    <mergeCell ref="G18:H18"/>
    <mergeCell ref="G15:J15"/>
    <mergeCell ref="I14:J14"/>
    <mergeCell ref="G16:J16"/>
    <mergeCell ref="C19:E20"/>
    <mergeCell ref="F19:H20"/>
    <mergeCell ref="I19:J20"/>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B10:J10"/>
    <mergeCell ref="I18:J18"/>
  </mergeCells>
  <phoneticPr fontId="5"/>
  <conditionalFormatting sqref="I23">
    <cfRule type="cellIs" dxfId="16" priority="4" operator="notBetween">
      <formula>2</formula>
      <formula>7</formula>
    </cfRule>
  </conditionalFormatting>
  <conditionalFormatting sqref="I28">
    <cfRule type="cellIs" dxfId="15" priority="3" operator="notBetween">
      <formula>2</formula>
      <formula>7</formula>
    </cfRule>
  </conditionalFormatting>
  <conditionalFormatting sqref="I33">
    <cfRule type="cellIs" dxfId="14" priority="2" operator="notBetween">
      <formula>2</formula>
      <formula>7</formula>
    </cfRule>
  </conditionalFormatting>
  <conditionalFormatting sqref="I38">
    <cfRule type="cellIs" dxfId="13" priority="1" operator="notBetween">
      <formula>2</formula>
      <formula>7</formula>
    </cfRule>
  </conditionalFormatting>
  <pageMargins left="0.75" right="0.75" top="1" bottom="1" header="0.51200000000000001" footer="0.51200000000000001"/>
  <pageSetup paperSize="9" scale="58"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BC76F-61C3-4534-9318-FDE1D78C41D2}">
  <dimension ref="A1:BD57"/>
  <sheetViews>
    <sheetView view="pageBreakPreview" zoomScale="115" zoomScaleNormal="115" zoomScaleSheetLayoutView="115" workbookViewId="0">
      <selection activeCell="J21" sqref="J21:M32"/>
    </sheetView>
  </sheetViews>
  <sheetFormatPr defaultColWidth="8.90625" defaultRowHeight="12"/>
  <cols>
    <col min="1" max="56" width="1.7265625" style="557" customWidth="1"/>
    <col min="57" max="59" width="8.90625" style="557" customWidth="1"/>
    <col min="60" max="16384" width="8.90625" style="557"/>
  </cols>
  <sheetData>
    <row r="1" spans="1:56" ht="13.9" customHeight="1">
      <c r="A1" s="559" t="s">
        <v>829</v>
      </c>
    </row>
    <row r="2" spans="1:56" ht="13.9" customHeight="1">
      <c r="A2" s="557" t="s">
        <v>830</v>
      </c>
      <c r="AP2" s="2735" t="s">
        <v>752</v>
      </c>
      <c r="AQ2" s="2735"/>
      <c r="AR2" s="2735"/>
      <c r="AS2" s="2743"/>
      <c r="AT2" s="2743"/>
      <c r="AU2" s="2735" t="s">
        <v>751</v>
      </c>
      <c r="AV2" s="2735"/>
      <c r="AW2" s="2743"/>
      <c r="AX2" s="2743"/>
      <c r="AY2" s="2735" t="s">
        <v>750</v>
      </c>
      <c r="AZ2" s="2735"/>
      <c r="BA2" s="2743"/>
      <c r="BB2" s="2743"/>
      <c r="BC2" s="2735" t="s">
        <v>722</v>
      </c>
      <c r="BD2" s="2735"/>
    </row>
    <row r="3" spans="1:56" ht="13.9" customHeight="1"/>
    <row r="4" spans="1:56" ht="13.9" customHeight="1">
      <c r="Q4" s="557" t="s">
        <v>274</v>
      </c>
    </row>
    <row r="5" spans="1:56" ht="13.9" customHeight="1"/>
    <row r="6" spans="1:56" ht="13.9" customHeight="1">
      <c r="C6" s="557" t="s">
        <v>749</v>
      </c>
      <c r="AI6" s="557" t="s">
        <v>748</v>
      </c>
    </row>
    <row r="7" spans="1:56" ht="13.9" customHeight="1">
      <c r="E7" s="2736" t="s">
        <v>747</v>
      </c>
      <c r="F7" s="2736"/>
      <c r="G7" s="2736"/>
      <c r="H7" s="2736"/>
      <c r="I7" s="2736"/>
      <c r="J7" s="2736"/>
      <c r="K7" s="2736"/>
      <c r="L7" s="2737"/>
      <c r="M7" s="2737"/>
      <c r="N7" s="2737"/>
      <c r="O7" s="2737"/>
      <c r="P7" s="2737"/>
      <c r="Q7" s="2737"/>
      <c r="R7" s="2737"/>
      <c r="S7" s="2737"/>
      <c r="T7" s="2737"/>
      <c r="U7" s="2737"/>
      <c r="V7" s="2737"/>
      <c r="W7" s="2737"/>
      <c r="X7" s="2737"/>
      <c r="Y7" s="2737"/>
      <c r="Z7" s="2737"/>
      <c r="AA7" s="2737"/>
      <c r="AB7" s="2737"/>
      <c r="AC7" s="2737"/>
      <c r="AD7" s="2737"/>
      <c r="AK7" s="2738"/>
      <c r="AL7" s="2738"/>
      <c r="AM7" s="2738"/>
      <c r="AN7" s="2736" t="s">
        <v>746</v>
      </c>
      <c r="AO7" s="2736"/>
      <c r="AP7" s="2736"/>
      <c r="AQ7" s="2736"/>
      <c r="AR7" s="2736"/>
      <c r="AS7" s="2736"/>
      <c r="AT7" s="2736"/>
      <c r="AU7" s="2736"/>
      <c r="AV7" s="2736"/>
      <c r="AW7" s="2736"/>
      <c r="AX7" s="2736"/>
      <c r="AY7" s="2736"/>
    </row>
    <row r="8" spans="1:56" ht="13.9" customHeight="1">
      <c r="E8" s="2736" t="s">
        <v>745</v>
      </c>
      <c r="F8" s="2736"/>
      <c r="G8" s="2736"/>
      <c r="H8" s="2736"/>
      <c r="I8" s="2736"/>
      <c r="J8" s="2736"/>
      <c r="K8" s="2736"/>
      <c r="L8" s="2737"/>
      <c r="M8" s="2737"/>
      <c r="N8" s="2737"/>
      <c r="O8" s="2737"/>
      <c r="P8" s="2737"/>
      <c r="Q8" s="2737"/>
      <c r="R8" s="2737"/>
      <c r="S8" s="2737"/>
      <c r="T8" s="2737"/>
      <c r="U8" s="2737"/>
      <c r="V8" s="2737"/>
      <c r="W8" s="2737"/>
      <c r="X8" s="2737"/>
      <c r="Y8" s="2737"/>
      <c r="Z8" s="2737"/>
      <c r="AA8" s="2737"/>
      <c r="AB8" s="2737"/>
      <c r="AC8" s="2737"/>
      <c r="AD8" s="2737"/>
      <c r="AK8" s="2738"/>
      <c r="AL8" s="2738"/>
      <c r="AM8" s="2738"/>
      <c r="AN8" s="2736" t="s">
        <v>744</v>
      </c>
      <c r="AO8" s="2736"/>
      <c r="AP8" s="2736"/>
      <c r="AQ8" s="2736"/>
      <c r="AR8" s="2736"/>
      <c r="AS8" s="2736"/>
      <c r="AT8" s="2736"/>
      <c r="AU8" s="2736"/>
      <c r="AV8" s="2736"/>
      <c r="AW8" s="2736"/>
      <c r="AX8" s="2736"/>
      <c r="AY8" s="2736"/>
    </row>
    <row r="9" spans="1:56" ht="13.9" customHeight="1">
      <c r="E9" s="2736" t="s">
        <v>712</v>
      </c>
      <c r="F9" s="2736"/>
      <c r="G9" s="2736"/>
      <c r="H9" s="2736"/>
      <c r="I9" s="2736"/>
      <c r="J9" s="2736"/>
      <c r="K9" s="2736"/>
      <c r="L9" s="2737"/>
      <c r="M9" s="2737"/>
      <c r="N9" s="2737"/>
      <c r="O9" s="2737"/>
      <c r="P9" s="2737"/>
      <c r="Q9" s="2737"/>
      <c r="R9" s="2737"/>
      <c r="S9" s="2737"/>
      <c r="T9" s="2737"/>
      <c r="U9" s="2737"/>
      <c r="V9" s="2736" t="s">
        <v>711</v>
      </c>
      <c r="W9" s="2736"/>
      <c r="X9" s="2736"/>
      <c r="Y9" s="2741"/>
      <c r="Z9" s="2741"/>
      <c r="AA9" s="2741"/>
      <c r="AB9" s="2741"/>
      <c r="AC9" s="2736" t="s">
        <v>720</v>
      </c>
      <c r="AD9" s="2736"/>
      <c r="AJ9" s="563"/>
      <c r="AK9" s="572" t="s">
        <v>742</v>
      </c>
      <c r="AL9" s="563"/>
      <c r="AM9" s="563"/>
      <c r="AN9" s="563"/>
      <c r="AO9" s="563"/>
      <c r="AP9" s="563"/>
      <c r="AQ9" s="563"/>
      <c r="AR9" s="563"/>
      <c r="AS9" s="563"/>
      <c r="AT9" s="563"/>
      <c r="AU9" s="563"/>
    </row>
    <row r="10" spans="1:56" ht="13.9" customHeight="1">
      <c r="C10" s="563"/>
      <c r="D10" s="563"/>
      <c r="E10" s="563"/>
      <c r="F10" s="563"/>
      <c r="G10" s="563"/>
      <c r="H10" s="563"/>
      <c r="I10" s="563"/>
      <c r="J10" s="563"/>
      <c r="K10" s="563"/>
      <c r="L10" s="563"/>
      <c r="M10" s="563"/>
      <c r="N10" s="563"/>
      <c r="O10" s="563"/>
      <c r="P10" s="563"/>
      <c r="Q10" s="563"/>
      <c r="R10" s="563"/>
      <c r="S10" s="563"/>
      <c r="T10" s="563"/>
      <c r="U10" s="563"/>
      <c r="V10" s="563"/>
      <c r="W10" s="563"/>
      <c r="X10" s="563"/>
      <c r="Y10" s="563"/>
      <c r="Z10" s="563"/>
      <c r="AA10" s="563"/>
      <c r="AB10" s="563"/>
      <c r="AH10" s="563"/>
      <c r="AI10" s="563"/>
      <c r="AJ10" s="563"/>
      <c r="AK10" s="565" t="str">
        <f>IF(COUNTIF(AK6:AM8,"○")&gt;1,"いづれか１つを選択してください。","")</f>
        <v/>
      </c>
      <c r="AL10" s="563"/>
      <c r="AM10" s="563"/>
      <c r="AN10" s="563"/>
      <c r="AO10" s="563"/>
      <c r="AP10" s="563"/>
      <c r="AQ10" s="563"/>
      <c r="AR10" s="563"/>
      <c r="AS10" s="563"/>
      <c r="AT10" s="563"/>
      <c r="AU10" s="563"/>
    </row>
    <row r="11" spans="1:56" ht="13.9" customHeight="1">
      <c r="C11" s="557" t="s">
        <v>828</v>
      </c>
      <c r="AH11" s="557" t="s">
        <v>827</v>
      </c>
    </row>
    <row r="12" spans="1:56" ht="13.9" customHeight="1">
      <c r="E12" s="2738"/>
      <c r="F12" s="2738"/>
      <c r="G12" s="2738"/>
      <c r="H12" s="2742" t="s">
        <v>826</v>
      </c>
      <c r="I12" s="2742"/>
      <c r="J12" s="2742"/>
      <c r="K12" s="2742"/>
      <c r="L12" s="2742"/>
      <c r="M12" s="2742"/>
      <c r="N12" s="2742"/>
      <c r="O12" s="2742"/>
      <c r="P12" s="2742"/>
      <c r="Q12" s="2742"/>
      <c r="R12" s="2742"/>
      <c r="S12" s="2742"/>
      <c r="T12" s="2742"/>
      <c r="U12" s="2742"/>
      <c r="V12" s="2742"/>
      <c r="W12" s="2742"/>
      <c r="X12" s="2742"/>
      <c r="Y12" s="2742"/>
      <c r="Z12" s="2742"/>
      <c r="AA12" s="2742"/>
      <c r="AB12" s="2742"/>
      <c r="AC12" s="2742"/>
      <c r="AD12" s="2742"/>
      <c r="AE12" s="2742"/>
      <c r="AF12" s="2742"/>
      <c r="AI12" s="564"/>
      <c r="AK12" s="2744" t="s">
        <v>818</v>
      </c>
      <c r="AL12" s="2745"/>
      <c r="AM12" s="2745"/>
      <c r="AN12" s="2746"/>
      <c r="AO12" s="2747"/>
      <c r="AP12" s="2748"/>
      <c r="AQ12" s="2748"/>
      <c r="AR12" s="2739" t="s">
        <v>720</v>
      </c>
      <c r="AS12" s="2740"/>
      <c r="AT12" s="2749" t="s">
        <v>815</v>
      </c>
      <c r="AU12" s="2739"/>
      <c r="AV12" s="2739"/>
      <c r="AW12" s="2740"/>
      <c r="AX12" s="2747"/>
      <c r="AY12" s="2748"/>
      <c r="AZ12" s="2748"/>
      <c r="BA12" s="2739" t="s">
        <v>720</v>
      </c>
      <c r="BB12" s="2740"/>
    </row>
    <row r="13" spans="1:56" ht="13.9" customHeight="1">
      <c r="E13" s="2738"/>
      <c r="F13" s="2738"/>
      <c r="G13" s="2738"/>
      <c r="H13" s="2742" t="s">
        <v>825</v>
      </c>
      <c r="I13" s="2742"/>
      <c r="J13" s="2742"/>
      <c r="K13" s="2742"/>
      <c r="L13" s="2742"/>
      <c r="M13" s="2742"/>
      <c r="N13" s="2742"/>
      <c r="O13" s="2742"/>
      <c r="P13" s="2742"/>
      <c r="Q13" s="2742"/>
      <c r="R13" s="2742"/>
      <c r="S13" s="2742"/>
      <c r="T13" s="2742"/>
      <c r="U13" s="2742"/>
      <c r="V13" s="2742"/>
      <c r="W13" s="2742"/>
      <c r="X13" s="2742"/>
      <c r="Y13" s="2742"/>
      <c r="Z13" s="2742"/>
      <c r="AA13" s="2742"/>
      <c r="AB13" s="2742"/>
      <c r="AC13" s="2742"/>
      <c r="AD13" s="2742"/>
      <c r="AE13" s="2742"/>
      <c r="AF13" s="2742"/>
      <c r="AH13" s="564" t="str">
        <f>IF(E12="○","→","")</f>
        <v/>
      </c>
      <c r="AI13" s="564"/>
      <c r="AK13" s="2749" t="s">
        <v>817</v>
      </c>
      <c r="AL13" s="2739"/>
      <c r="AM13" s="2739"/>
      <c r="AN13" s="2740"/>
      <c r="AO13" s="2747"/>
      <c r="AP13" s="2748"/>
      <c r="AQ13" s="2748"/>
      <c r="AR13" s="2739" t="s">
        <v>720</v>
      </c>
      <c r="AS13" s="2740"/>
      <c r="AT13" s="2749" t="s">
        <v>814</v>
      </c>
      <c r="AU13" s="2739"/>
      <c r="AV13" s="2739"/>
      <c r="AW13" s="2740"/>
      <c r="AX13" s="2747"/>
      <c r="AY13" s="2748"/>
      <c r="AZ13" s="2748"/>
      <c r="BA13" s="2739" t="s">
        <v>720</v>
      </c>
      <c r="BB13" s="2740"/>
    </row>
    <row r="14" spans="1:56" ht="13.9" customHeight="1">
      <c r="E14" s="2738"/>
      <c r="F14" s="2738"/>
      <c r="G14" s="2738"/>
      <c r="H14" s="2742" t="s">
        <v>824</v>
      </c>
      <c r="I14" s="2742"/>
      <c r="J14" s="2742"/>
      <c r="K14" s="2742"/>
      <c r="L14" s="2742"/>
      <c r="M14" s="2742"/>
      <c r="N14" s="2742"/>
      <c r="O14" s="2742"/>
      <c r="P14" s="2742"/>
      <c r="Q14" s="2742"/>
      <c r="R14" s="2742"/>
      <c r="S14" s="2742"/>
      <c r="T14" s="2742"/>
      <c r="U14" s="2742"/>
      <c r="V14" s="2742"/>
      <c r="W14" s="2742"/>
      <c r="X14" s="2742"/>
      <c r="Y14" s="2742"/>
      <c r="Z14" s="2742"/>
      <c r="AA14" s="2742"/>
      <c r="AB14" s="2742"/>
      <c r="AC14" s="2742"/>
      <c r="AD14" s="2742"/>
      <c r="AE14" s="2742"/>
      <c r="AF14" s="2742"/>
      <c r="AH14" s="564"/>
      <c r="AI14" s="564"/>
      <c r="AK14" s="2749" t="s">
        <v>816</v>
      </c>
      <c r="AL14" s="2739"/>
      <c r="AM14" s="2739"/>
      <c r="AN14" s="2740"/>
      <c r="AO14" s="2747"/>
      <c r="AP14" s="2748"/>
      <c r="AQ14" s="2748"/>
      <c r="AR14" s="2739" t="s">
        <v>720</v>
      </c>
      <c r="AS14" s="2740"/>
      <c r="AT14" s="2749" t="s">
        <v>813</v>
      </c>
      <c r="AU14" s="2739"/>
      <c r="AV14" s="2739"/>
      <c r="AW14" s="2740"/>
      <c r="AX14" s="2747"/>
      <c r="AY14" s="2748"/>
      <c r="AZ14" s="2748"/>
      <c r="BA14" s="2739" t="s">
        <v>720</v>
      </c>
      <c r="BB14" s="2740"/>
    </row>
    <row r="15" spans="1:56" ht="13.9" customHeight="1">
      <c r="E15" s="570" t="s">
        <v>823</v>
      </c>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K15" s="559"/>
      <c r="AL15" s="559"/>
      <c r="AM15" s="559"/>
      <c r="AN15" s="559"/>
      <c r="AO15" s="571"/>
      <c r="AP15" s="571"/>
      <c r="AQ15" s="571"/>
      <c r="AR15" s="559"/>
      <c r="AS15" s="559"/>
      <c r="AT15" s="2749" t="s">
        <v>822</v>
      </c>
      <c r="AU15" s="2739"/>
      <c r="AV15" s="2739"/>
      <c r="AW15" s="2740"/>
      <c r="AX15" s="2759">
        <f>AO12+AO13+AO14+AX12+AX13+AX14</f>
        <v>0</v>
      </c>
      <c r="AY15" s="2760"/>
      <c r="AZ15" s="2760"/>
      <c r="BA15" s="2739" t="s">
        <v>720</v>
      </c>
      <c r="BB15" s="2740"/>
    </row>
    <row r="16" spans="1:56" ht="13.9" customHeight="1">
      <c r="E16" s="570" t="s">
        <v>821</v>
      </c>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559"/>
      <c r="AD16" s="569" t="str">
        <f>IF(OR(E13="○",E14="○"),"↓","")</f>
        <v/>
      </c>
      <c r="AE16" s="568"/>
      <c r="AF16" s="559"/>
      <c r="AR16" s="563"/>
      <c r="AS16" s="563"/>
      <c r="AT16" s="567"/>
      <c r="AU16" s="567"/>
      <c r="AV16" s="567"/>
      <c r="AW16" s="567"/>
      <c r="AX16" s="567"/>
      <c r="AY16" s="567"/>
      <c r="AZ16" s="567"/>
      <c r="BA16" s="567"/>
      <c r="BB16" s="566" t="str">
        <f>IF(AND(AX15&lt;&gt;Y9,E12="○"),"「１　事業者名簿」の定員数と想定される利用者数が一致しません。","")</f>
        <v/>
      </c>
    </row>
    <row r="17" spans="3:53" ht="13.9" customHeight="1">
      <c r="E17" s="565" t="str">
        <f>IF(COUNTIF(E12:G14,"○")&gt;1,"いずれか１つを選択してください。","")</f>
        <v/>
      </c>
      <c r="AD17" s="564"/>
      <c r="AE17" s="564"/>
      <c r="AR17" s="563"/>
      <c r="AS17" s="563"/>
      <c r="AT17" s="563"/>
      <c r="AU17" s="563"/>
      <c r="AV17" s="563"/>
      <c r="AW17" s="563"/>
      <c r="AX17" s="563"/>
      <c r="AY17" s="563"/>
      <c r="AZ17" s="563"/>
    </row>
    <row r="18" spans="3:53" ht="13.9" customHeight="1">
      <c r="C18" s="557" t="s">
        <v>820</v>
      </c>
    </row>
    <row r="19" spans="3:53" ht="13.9" customHeight="1">
      <c r="E19" s="2736"/>
      <c r="F19" s="2736"/>
      <c r="G19" s="2736"/>
      <c r="H19" s="2736"/>
      <c r="I19" s="2736"/>
      <c r="J19" s="2736" t="s">
        <v>739</v>
      </c>
      <c r="K19" s="2736"/>
      <c r="L19" s="2736"/>
      <c r="M19" s="2736"/>
      <c r="N19" s="2736"/>
      <c r="O19" s="2736"/>
      <c r="P19" s="2736" t="s">
        <v>819</v>
      </c>
      <c r="Q19" s="2736"/>
      <c r="R19" s="2736"/>
      <c r="S19" s="2736"/>
      <c r="T19" s="2736"/>
      <c r="U19" s="2736"/>
      <c r="V19" s="2736"/>
      <c r="W19" s="2736"/>
      <c r="X19" s="2736"/>
      <c r="Y19" s="2736"/>
      <c r="Z19" s="2736"/>
      <c r="AA19" s="2736"/>
      <c r="AB19" s="2736"/>
      <c r="AC19" s="2736"/>
      <c r="AD19" s="2736"/>
      <c r="AE19" s="2736"/>
      <c r="AF19" s="2736"/>
      <c r="AG19" s="2736"/>
      <c r="AH19" s="2736"/>
      <c r="AI19" s="2736"/>
      <c r="AJ19" s="2736"/>
      <c r="AK19" s="2736"/>
      <c r="AL19" s="2736"/>
      <c r="AM19" s="2736"/>
      <c r="AN19" s="2736"/>
      <c r="AO19" s="2736"/>
      <c r="AP19" s="2736"/>
      <c r="AQ19" s="2736"/>
      <c r="AR19" s="2736"/>
      <c r="AS19" s="2736"/>
      <c r="AT19" s="2736"/>
      <c r="AU19" s="2736"/>
      <c r="AV19" s="2736"/>
      <c r="AW19" s="2736"/>
      <c r="AX19" s="2736"/>
    </row>
    <row r="20" spans="3:53" ht="13.9" customHeight="1">
      <c r="E20" s="2736"/>
      <c r="F20" s="2736"/>
      <c r="G20" s="2736"/>
      <c r="H20" s="2736"/>
      <c r="I20" s="2736"/>
      <c r="J20" s="2736"/>
      <c r="K20" s="2736"/>
      <c r="L20" s="2736"/>
      <c r="M20" s="2736"/>
      <c r="N20" s="2736"/>
      <c r="O20" s="2736"/>
      <c r="P20" s="2754" t="s">
        <v>818</v>
      </c>
      <c r="Q20" s="2754"/>
      <c r="R20" s="2754"/>
      <c r="S20" s="2754"/>
      <c r="T20" s="2754"/>
      <c r="U20" s="2736" t="s">
        <v>817</v>
      </c>
      <c r="V20" s="2736"/>
      <c r="W20" s="2736"/>
      <c r="X20" s="2736"/>
      <c r="Y20" s="2736"/>
      <c r="Z20" s="2736" t="s">
        <v>816</v>
      </c>
      <c r="AA20" s="2736"/>
      <c r="AB20" s="2736"/>
      <c r="AC20" s="2736"/>
      <c r="AD20" s="2736"/>
      <c r="AE20" s="2736" t="s">
        <v>815</v>
      </c>
      <c r="AF20" s="2736"/>
      <c r="AG20" s="2736"/>
      <c r="AH20" s="2736"/>
      <c r="AI20" s="2736"/>
      <c r="AJ20" s="2736" t="s">
        <v>814</v>
      </c>
      <c r="AK20" s="2736"/>
      <c r="AL20" s="2736"/>
      <c r="AM20" s="2736"/>
      <c r="AN20" s="2736"/>
      <c r="AO20" s="2736" t="s">
        <v>813</v>
      </c>
      <c r="AP20" s="2736"/>
      <c r="AQ20" s="2736"/>
      <c r="AR20" s="2736"/>
      <c r="AS20" s="2736"/>
      <c r="AT20" s="2736" t="s">
        <v>723</v>
      </c>
      <c r="AU20" s="2736"/>
      <c r="AV20" s="2736"/>
      <c r="AW20" s="2736"/>
      <c r="AX20" s="2736"/>
    </row>
    <row r="21" spans="3:53" ht="13.9" customHeight="1">
      <c r="E21" s="2736" t="s">
        <v>735</v>
      </c>
      <c r="F21" s="2736"/>
      <c r="G21" s="2736"/>
      <c r="H21" s="2736"/>
      <c r="I21" s="2736"/>
      <c r="J21" s="2750"/>
      <c r="K21" s="2751"/>
      <c r="L21" s="2751"/>
      <c r="M21" s="2751"/>
      <c r="N21" s="2752" t="s">
        <v>722</v>
      </c>
      <c r="O21" s="2753"/>
      <c r="P21" s="2755">
        <v>0</v>
      </c>
      <c r="Q21" s="2756"/>
      <c r="R21" s="2756"/>
      <c r="S21" s="2752" t="s">
        <v>720</v>
      </c>
      <c r="T21" s="2753"/>
      <c r="U21" s="2757">
        <v>0</v>
      </c>
      <c r="V21" s="2758"/>
      <c r="W21" s="2758"/>
      <c r="X21" s="2739" t="s">
        <v>720</v>
      </c>
      <c r="Y21" s="2740"/>
      <c r="Z21" s="2755">
        <v>0</v>
      </c>
      <c r="AA21" s="2756"/>
      <c r="AB21" s="2756"/>
      <c r="AC21" s="2752" t="s">
        <v>720</v>
      </c>
      <c r="AD21" s="2753"/>
      <c r="AE21" s="2757">
        <v>0</v>
      </c>
      <c r="AF21" s="2758"/>
      <c r="AG21" s="2758"/>
      <c r="AH21" s="2739" t="s">
        <v>720</v>
      </c>
      <c r="AI21" s="2740"/>
      <c r="AJ21" s="2757">
        <v>0</v>
      </c>
      <c r="AK21" s="2758"/>
      <c r="AL21" s="2758"/>
      <c r="AM21" s="2739" t="s">
        <v>720</v>
      </c>
      <c r="AN21" s="2740"/>
      <c r="AO21" s="2757">
        <v>0</v>
      </c>
      <c r="AP21" s="2758"/>
      <c r="AQ21" s="2758"/>
      <c r="AR21" s="2739" t="s">
        <v>720</v>
      </c>
      <c r="AS21" s="2740"/>
      <c r="AT21" s="2761">
        <f t="shared" ref="AT21:AT32" si="0">P21+U21+Z21+AE21+AJ21+AO21</f>
        <v>0</v>
      </c>
      <c r="AU21" s="2762"/>
      <c r="AV21" s="2762"/>
      <c r="AW21" s="2739" t="s">
        <v>720</v>
      </c>
      <c r="AX21" s="2740"/>
    </row>
    <row r="22" spans="3:53" ht="13.9" customHeight="1">
      <c r="E22" s="2736" t="s">
        <v>734</v>
      </c>
      <c r="F22" s="2736"/>
      <c r="G22" s="2736"/>
      <c r="H22" s="2736"/>
      <c r="I22" s="2736"/>
      <c r="J22" s="2750"/>
      <c r="K22" s="2751"/>
      <c r="L22" s="2751"/>
      <c r="M22" s="2751"/>
      <c r="N22" s="2752" t="s">
        <v>722</v>
      </c>
      <c r="O22" s="2753"/>
      <c r="P22" s="2755">
        <v>0</v>
      </c>
      <c r="Q22" s="2756"/>
      <c r="R22" s="2756"/>
      <c r="S22" s="2752" t="s">
        <v>720</v>
      </c>
      <c r="T22" s="2753"/>
      <c r="U22" s="2757">
        <v>0</v>
      </c>
      <c r="V22" s="2758"/>
      <c r="W22" s="2758"/>
      <c r="X22" s="2739" t="s">
        <v>720</v>
      </c>
      <c r="Y22" s="2740"/>
      <c r="Z22" s="2755">
        <v>0</v>
      </c>
      <c r="AA22" s="2756"/>
      <c r="AB22" s="2756"/>
      <c r="AC22" s="2752" t="s">
        <v>720</v>
      </c>
      <c r="AD22" s="2753"/>
      <c r="AE22" s="2757">
        <v>0</v>
      </c>
      <c r="AF22" s="2758"/>
      <c r="AG22" s="2758"/>
      <c r="AH22" s="2739" t="s">
        <v>720</v>
      </c>
      <c r="AI22" s="2740"/>
      <c r="AJ22" s="2757">
        <v>0</v>
      </c>
      <c r="AK22" s="2758"/>
      <c r="AL22" s="2758"/>
      <c r="AM22" s="2739" t="s">
        <v>720</v>
      </c>
      <c r="AN22" s="2740"/>
      <c r="AO22" s="2757">
        <v>0</v>
      </c>
      <c r="AP22" s="2758"/>
      <c r="AQ22" s="2758"/>
      <c r="AR22" s="2739" t="s">
        <v>720</v>
      </c>
      <c r="AS22" s="2740"/>
      <c r="AT22" s="2761">
        <f t="shared" si="0"/>
        <v>0</v>
      </c>
      <c r="AU22" s="2762"/>
      <c r="AV22" s="2762"/>
      <c r="AW22" s="2739" t="s">
        <v>720</v>
      </c>
      <c r="AX22" s="2740"/>
    </row>
    <row r="23" spans="3:53" ht="13.9" customHeight="1">
      <c r="E23" s="2736" t="s">
        <v>733</v>
      </c>
      <c r="F23" s="2736"/>
      <c r="G23" s="2736"/>
      <c r="H23" s="2736"/>
      <c r="I23" s="2736"/>
      <c r="J23" s="2750"/>
      <c r="K23" s="2751"/>
      <c r="L23" s="2751"/>
      <c r="M23" s="2751"/>
      <c r="N23" s="2752" t="s">
        <v>722</v>
      </c>
      <c r="O23" s="2753"/>
      <c r="P23" s="2755">
        <v>0</v>
      </c>
      <c r="Q23" s="2756"/>
      <c r="R23" s="2756"/>
      <c r="S23" s="2752" t="s">
        <v>720</v>
      </c>
      <c r="T23" s="2753"/>
      <c r="U23" s="2757">
        <v>0</v>
      </c>
      <c r="V23" s="2758"/>
      <c r="W23" s="2758"/>
      <c r="X23" s="2739" t="s">
        <v>720</v>
      </c>
      <c r="Y23" s="2740"/>
      <c r="Z23" s="2755">
        <v>0</v>
      </c>
      <c r="AA23" s="2756"/>
      <c r="AB23" s="2756"/>
      <c r="AC23" s="2752" t="s">
        <v>720</v>
      </c>
      <c r="AD23" s="2753"/>
      <c r="AE23" s="2757">
        <v>0</v>
      </c>
      <c r="AF23" s="2758"/>
      <c r="AG23" s="2758"/>
      <c r="AH23" s="2739" t="s">
        <v>720</v>
      </c>
      <c r="AI23" s="2740"/>
      <c r="AJ23" s="2757">
        <v>0</v>
      </c>
      <c r="AK23" s="2758"/>
      <c r="AL23" s="2758"/>
      <c r="AM23" s="2739" t="s">
        <v>720</v>
      </c>
      <c r="AN23" s="2740"/>
      <c r="AO23" s="2757">
        <v>0</v>
      </c>
      <c r="AP23" s="2758"/>
      <c r="AQ23" s="2758"/>
      <c r="AR23" s="2739" t="s">
        <v>720</v>
      </c>
      <c r="AS23" s="2740"/>
      <c r="AT23" s="2761">
        <f t="shared" si="0"/>
        <v>0</v>
      </c>
      <c r="AU23" s="2762"/>
      <c r="AV23" s="2762"/>
      <c r="AW23" s="2739" t="s">
        <v>720</v>
      </c>
      <c r="AX23" s="2740"/>
    </row>
    <row r="24" spans="3:53" ht="13.9" customHeight="1">
      <c r="E24" s="2736" t="s">
        <v>732</v>
      </c>
      <c r="F24" s="2736"/>
      <c r="G24" s="2736"/>
      <c r="H24" s="2736"/>
      <c r="I24" s="2736"/>
      <c r="J24" s="2750"/>
      <c r="K24" s="2751"/>
      <c r="L24" s="2751"/>
      <c r="M24" s="2751"/>
      <c r="N24" s="2752" t="s">
        <v>722</v>
      </c>
      <c r="O24" s="2753"/>
      <c r="P24" s="2755">
        <v>0</v>
      </c>
      <c r="Q24" s="2756"/>
      <c r="R24" s="2756"/>
      <c r="S24" s="2752" t="s">
        <v>720</v>
      </c>
      <c r="T24" s="2753"/>
      <c r="U24" s="2757">
        <v>0</v>
      </c>
      <c r="V24" s="2758"/>
      <c r="W24" s="2758"/>
      <c r="X24" s="2739" t="s">
        <v>720</v>
      </c>
      <c r="Y24" s="2740"/>
      <c r="Z24" s="2755">
        <v>0</v>
      </c>
      <c r="AA24" s="2756"/>
      <c r="AB24" s="2756"/>
      <c r="AC24" s="2752" t="s">
        <v>720</v>
      </c>
      <c r="AD24" s="2753"/>
      <c r="AE24" s="2757">
        <v>0</v>
      </c>
      <c r="AF24" s="2758"/>
      <c r="AG24" s="2758"/>
      <c r="AH24" s="2739" t="s">
        <v>720</v>
      </c>
      <c r="AI24" s="2740"/>
      <c r="AJ24" s="2757">
        <v>0</v>
      </c>
      <c r="AK24" s="2758"/>
      <c r="AL24" s="2758"/>
      <c r="AM24" s="2739" t="s">
        <v>720</v>
      </c>
      <c r="AN24" s="2740"/>
      <c r="AO24" s="2757">
        <v>0</v>
      </c>
      <c r="AP24" s="2758"/>
      <c r="AQ24" s="2758"/>
      <c r="AR24" s="2739" t="s">
        <v>720</v>
      </c>
      <c r="AS24" s="2740"/>
      <c r="AT24" s="2761">
        <f t="shared" si="0"/>
        <v>0</v>
      </c>
      <c r="AU24" s="2762"/>
      <c r="AV24" s="2762"/>
      <c r="AW24" s="2739" t="s">
        <v>720</v>
      </c>
      <c r="AX24" s="2740"/>
    </row>
    <row r="25" spans="3:53" ht="13.9" customHeight="1">
      <c r="E25" s="2736" t="s">
        <v>731</v>
      </c>
      <c r="F25" s="2736"/>
      <c r="G25" s="2736"/>
      <c r="H25" s="2736"/>
      <c r="I25" s="2736"/>
      <c r="J25" s="2750"/>
      <c r="K25" s="2751"/>
      <c r="L25" s="2751"/>
      <c r="M25" s="2751"/>
      <c r="N25" s="2752" t="s">
        <v>722</v>
      </c>
      <c r="O25" s="2753"/>
      <c r="P25" s="2755">
        <v>0</v>
      </c>
      <c r="Q25" s="2756"/>
      <c r="R25" s="2756"/>
      <c r="S25" s="2752" t="s">
        <v>720</v>
      </c>
      <c r="T25" s="2753"/>
      <c r="U25" s="2757">
        <v>0</v>
      </c>
      <c r="V25" s="2758"/>
      <c r="W25" s="2758"/>
      <c r="X25" s="2739" t="s">
        <v>720</v>
      </c>
      <c r="Y25" s="2740"/>
      <c r="Z25" s="2755">
        <v>0</v>
      </c>
      <c r="AA25" s="2756"/>
      <c r="AB25" s="2756"/>
      <c r="AC25" s="2752" t="s">
        <v>720</v>
      </c>
      <c r="AD25" s="2753"/>
      <c r="AE25" s="2757">
        <v>0</v>
      </c>
      <c r="AF25" s="2758"/>
      <c r="AG25" s="2758"/>
      <c r="AH25" s="2739" t="s">
        <v>720</v>
      </c>
      <c r="AI25" s="2740"/>
      <c r="AJ25" s="2757">
        <v>0</v>
      </c>
      <c r="AK25" s="2758"/>
      <c r="AL25" s="2758"/>
      <c r="AM25" s="2739" t="s">
        <v>720</v>
      </c>
      <c r="AN25" s="2740"/>
      <c r="AO25" s="2757">
        <v>0</v>
      </c>
      <c r="AP25" s="2758"/>
      <c r="AQ25" s="2758"/>
      <c r="AR25" s="2739" t="s">
        <v>720</v>
      </c>
      <c r="AS25" s="2740"/>
      <c r="AT25" s="2761">
        <f t="shared" si="0"/>
        <v>0</v>
      </c>
      <c r="AU25" s="2762"/>
      <c r="AV25" s="2762"/>
      <c r="AW25" s="2739" t="s">
        <v>720</v>
      </c>
      <c r="AX25" s="2740"/>
    </row>
    <row r="26" spans="3:53" ht="13.9" customHeight="1">
      <c r="E26" s="2736" t="s">
        <v>730</v>
      </c>
      <c r="F26" s="2736"/>
      <c r="G26" s="2736"/>
      <c r="H26" s="2736"/>
      <c r="I26" s="2736"/>
      <c r="J26" s="2750"/>
      <c r="K26" s="2751"/>
      <c r="L26" s="2751"/>
      <c r="M26" s="2751"/>
      <c r="N26" s="2752" t="s">
        <v>722</v>
      </c>
      <c r="O26" s="2753"/>
      <c r="P26" s="2755">
        <v>0</v>
      </c>
      <c r="Q26" s="2756"/>
      <c r="R26" s="2756"/>
      <c r="S26" s="2752" t="s">
        <v>720</v>
      </c>
      <c r="T26" s="2753"/>
      <c r="U26" s="2757">
        <v>0</v>
      </c>
      <c r="V26" s="2758"/>
      <c r="W26" s="2758"/>
      <c r="X26" s="2739" t="s">
        <v>720</v>
      </c>
      <c r="Y26" s="2740"/>
      <c r="Z26" s="2755">
        <v>0</v>
      </c>
      <c r="AA26" s="2756"/>
      <c r="AB26" s="2756"/>
      <c r="AC26" s="2752" t="s">
        <v>720</v>
      </c>
      <c r="AD26" s="2753"/>
      <c r="AE26" s="2757">
        <v>0</v>
      </c>
      <c r="AF26" s="2758"/>
      <c r="AG26" s="2758"/>
      <c r="AH26" s="2739" t="s">
        <v>720</v>
      </c>
      <c r="AI26" s="2740"/>
      <c r="AJ26" s="2757">
        <v>0</v>
      </c>
      <c r="AK26" s="2758"/>
      <c r="AL26" s="2758"/>
      <c r="AM26" s="2739" t="s">
        <v>720</v>
      </c>
      <c r="AN26" s="2740"/>
      <c r="AO26" s="2757">
        <v>0</v>
      </c>
      <c r="AP26" s="2758"/>
      <c r="AQ26" s="2758"/>
      <c r="AR26" s="2739" t="s">
        <v>720</v>
      </c>
      <c r="AS26" s="2740"/>
      <c r="AT26" s="2761">
        <f t="shared" si="0"/>
        <v>0</v>
      </c>
      <c r="AU26" s="2762"/>
      <c r="AV26" s="2762"/>
      <c r="AW26" s="2739" t="s">
        <v>720</v>
      </c>
      <c r="AX26" s="2740"/>
    </row>
    <row r="27" spans="3:53" ht="13.9" customHeight="1">
      <c r="E27" s="2736" t="s">
        <v>729</v>
      </c>
      <c r="F27" s="2736"/>
      <c r="G27" s="2736"/>
      <c r="H27" s="2736"/>
      <c r="I27" s="2736"/>
      <c r="J27" s="2750"/>
      <c r="K27" s="2751"/>
      <c r="L27" s="2751"/>
      <c r="M27" s="2751"/>
      <c r="N27" s="2752" t="s">
        <v>722</v>
      </c>
      <c r="O27" s="2753"/>
      <c r="P27" s="2755">
        <v>0</v>
      </c>
      <c r="Q27" s="2756"/>
      <c r="R27" s="2756"/>
      <c r="S27" s="2752" t="s">
        <v>720</v>
      </c>
      <c r="T27" s="2753"/>
      <c r="U27" s="2757">
        <v>0</v>
      </c>
      <c r="V27" s="2758"/>
      <c r="W27" s="2758"/>
      <c r="X27" s="2739" t="s">
        <v>720</v>
      </c>
      <c r="Y27" s="2740"/>
      <c r="Z27" s="2755">
        <v>0</v>
      </c>
      <c r="AA27" s="2756"/>
      <c r="AB27" s="2756"/>
      <c r="AC27" s="2752" t="s">
        <v>720</v>
      </c>
      <c r="AD27" s="2753"/>
      <c r="AE27" s="2757">
        <v>0</v>
      </c>
      <c r="AF27" s="2758"/>
      <c r="AG27" s="2758"/>
      <c r="AH27" s="2739" t="s">
        <v>720</v>
      </c>
      <c r="AI27" s="2740"/>
      <c r="AJ27" s="2757">
        <v>0</v>
      </c>
      <c r="AK27" s="2758"/>
      <c r="AL27" s="2758"/>
      <c r="AM27" s="2739" t="s">
        <v>720</v>
      </c>
      <c r="AN27" s="2740"/>
      <c r="AO27" s="2757">
        <v>0</v>
      </c>
      <c r="AP27" s="2758"/>
      <c r="AQ27" s="2758"/>
      <c r="AR27" s="2739" t="s">
        <v>720</v>
      </c>
      <c r="AS27" s="2740"/>
      <c r="AT27" s="2761">
        <f t="shared" si="0"/>
        <v>0</v>
      </c>
      <c r="AU27" s="2762"/>
      <c r="AV27" s="2762"/>
      <c r="AW27" s="2739" t="s">
        <v>720</v>
      </c>
      <c r="AX27" s="2740"/>
    </row>
    <row r="28" spans="3:53" ht="13.9" customHeight="1">
      <c r="E28" s="2736" t="s">
        <v>728</v>
      </c>
      <c r="F28" s="2736"/>
      <c r="G28" s="2736"/>
      <c r="H28" s="2736"/>
      <c r="I28" s="2736"/>
      <c r="J28" s="2750"/>
      <c r="K28" s="2751"/>
      <c r="L28" s="2751"/>
      <c r="M28" s="2751"/>
      <c r="N28" s="2752" t="s">
        <v>722</v>
      </c>
      <c r="O28" s="2753"/>
      <c r="P28" s="2755">
        <v>0</v>
      </c>
      <c r="Q28" s="2756"/>
      <c r="R28" s="2756"/>
      <c r="S28" s="2752" t="s">
        <v>720</v>
      </c>
      <c r="T28" s="2753"/>
      <c r="U28" s="2757">
        <v>0</v>
      </c>
      <c r="V28" s="2758"/>
      <c r="W28" s="2758"/>
      <c r="X28" s="2739" t="s">
        <v>720</v>
      </c>
      <c r="Y28" s="2740"/>
      <c r="Z28" s="2755">
        <v>0</v>
      </c>
      <c r="AA28" s="2756"/>
      <c r="AB28" s="2756"/>
      <c r="AC28" s="2752" t="s">
        <v>720</v>
      </c>
      <c r="AD28" s="2753"/>
      <c r="AE28" s="2757">
        <v>0</v>
      </c>
      <c r="AF28" s="2758"/>
      <c r="AG28" s="2758"/>
      <c r="AH28" s="2739" t="s">
        <v>720</v>
      </c>
      <c r="AI28" s="2740"/>
      <c r="AJ28" s="2757">
        <v>0</v>
      </c>
      <c r="AK28" s="2758"/>
      <c r="AL28" s="2758"/>
      <c r="AM28" s="2739" t="s">
        <v>720</v>
      </c>
      <c r="AN28" s="2740"/>
      <c r="AO28" s="2757">
        <v>0</v>
      </c>
      <c r="AP28" s="2758"/>
      <c r="AQ28" s="2758"/>
      <c r="AR28" s="2739" t="s">
        <v>720</v>
      </c>
      <c r="AS28" s="2740"/>
      <c r="AT28" s="2761">
        <f t="shared" si="0"/>
        <v>0</v>
      </c>
      <c r="AU28" s="2762"/>
      <c r="AV28" s="2762"/>
      <c r="AW28" s="2739" t="s">
        <v>720</v>
      </c>
      <c r="AX28" s="2740"/>
    </row>
    <row r="29" spans="3:53" ht="13.9" customHeight="1">
      <c r="E29" s="2736" t="s">
        <v>727</v>
      </c>
      <c r="F29" s="2736"/>
      <c r="G29" s="2736"/>
      <c r="H29" s="2736"/>
      <c r="I29" s="2736"/>
      <c r="J29" s="2750"/>
      <c r="K29" s="2751"/>
      <c r="L29" s="2751"/>
      <c r="M29" s="2751"/>
      <c r="N29" s="2752" t="s">
        <v>722</v>
      </c>
      <c r="O29" s="2753"/>
      <c r="P29" s="2755">
        <v>0</v>
      </c>
      <c r="Q29" s="2756"/>
      <c r="R29" s="2756"/>
      <c r="S29" s="2752" t="s">
        <v>720</v>
      </c>
      <c r="T29" s="2753"/>
      <c r="U29" s="2757">
        <v>0</v>
      </c>
      <c r="V29" s="2758"/>
      <c r="W29" s="2758"/>
      <c r="X29" s="2739" t="s">
        <v>720</v>
      </c>
      <c r="Y29" s="2740"/>
      <c r="Z29" s="2755">
        <v>0</v>
      </c>
      <c r="AA29" s="2756"/>
      <c r="AB29" s="2756"/>
      <c r="AC29" s="2752" t="s">
        <v>720</v>
      </c>
      <c r="AD29" s="2753"/>
      <c r="AE29" s="2757">
        <v>0</v>
      </c>
      <c r="AF29" s="2758"/>
      <c r="AG29" s="2758"/>
      <c r="AH29" s="2739" t="s">
        <v>720</v>
      </c>
      <c r="AI29" s="2740"/>
      <c r="AJ29" s="2757">
        <v>0</v>
      </c>
      <c r="AK29" s="2758"/>
      <c r="AL29" s="2758"/>
      <c r="AM29" s="2739" t="s">
        <v>720</v>
      </c>
      <c r="AN29" s="2740"/>
      <c r="AO29" s="2757">
        <v>0</v>
      </c>
      <c r="AP29" s="2758"/>
      <c r="AQ29" s="2758"/>
      <c r="AR29" s="2739" t="s">
        <v>720</v>
      </c>
      <c r="AS29" s="2740"/>
      <c r="AT29" s="2761">
        <f t="shared" si="0"/>
        <v>0</v>
      </c>
      <c r="AU29" s="2762"/>
      <c r="AV29" s="2762"/>
      <c r="AW29" s="2739" t="s">
        <v>720</v>
      </c>
      <c r="AX29" s="2740"/>
      <c r="BA29" s="562"/>
    </row>
    <row r="30" spans="3:53" ht="13.9" customHeight="1">
      <c r="E30" s="2736" t="s">
        <v>726</v>
      </c>
      <c r="F30" s="2736"/>
      <c r="G30" s="2736"/>
      <c r="H30" s="2736"/>
      <c r="I30" s="2736"/>
      <c r="J30" s="2750"/>
      <c r="K30" s="2751"/>
      <c r="L30" s="2751"/>
      <c r="M30" s="2751"/>
      <c r="N30" s="2752" t="s">
        <v>722</v>
      </c>
      <c r="O30" s="2753"/>
      <c r="P30" s="2755">
        <v>0</v>
      </c>
      <c r="Q30" s="2756"/>
      <c r="R30" s="2756"/>
      <c r="S30" s="2752" t="s">
        <v>720</v>
      </c>
      <c r="T30" s="2753"/>
      <c r="U30" s="2757">
        <v>0</v>
      </c>
      <c r="V30" s="2758"/>
      <c r="W30" s="2758"/>
      <c r="X30" s="2739" t="s">
        <v>720</v>
      </c>
      <c r="Y30" s="2740"/>
      <c r="Z30" s="2755">
        <v>0</v>
      </c>
      <c r="AA30" s="2756"/>
      <c r="AB30" s="2756"/>
      <c r="AC30" s="2752" t="s">
        <v>720</v>
      </c>
      <c r="AD30" s="2753"/>
      <c r="AE30" s="2757">
        <v>0</v>
      </c>
      <c r="AF30" s="2758"/>
      <c r="AG30" s="2758"/>
      <c r="AH30" s="2739" t="s">
        <v>720</v>
      </c>
      <c r="AI30" s="2740"/>
      <c r="AJ30" s="2757">
        <v>0</v>
      </c>
      <c r="AK30" s="2758"/>
      <c r="AL30" s="2758"/>
      <c r="AM30" s="2739" t="s">
        <v>720</v>
      </c>
      <c r="AN30" s="2740"/>
      <c r="AO30" s="2757">
        <v>0</v>
      </c>
      <c r="AP30" s="2758"/>
      <c r="AQ30" s="2758"/>
      <c r="AR30" s="2739" t="s">
        <v>720</v>
      </c>
      <c r="AS30" s="2740"/>
      <c r="AT30" s="2761">
        <f t="shared" si="0"/>
        <v>0</v>
      </c>
      <c r="AU30" s="2762"/>
      <c r="AV30" s="2762"/>
      <c r="AW30" s="2739" t="s">
        <v>720</v>
      </c>
      <c r="AX30" s="2740"/>
    </row>
    <row r="31" spans="3:53" ht="13.9" customHeight="1">
      <c r="E31" s="2736" t="s">
        <v>725</v>
      </c>
      <c r="F31" s="2736"/>
      <c r="G31" s="2736"/>
      <c r="H31" s="2736"/>
      <c r="I31" s="2736"/>
      <c r="J31" s="2750"/>
      <c r="K31" s="2751"/>
      <c r="L31" s="2751"/>
      <c r="M31" s="2751"/>
      <c r="N31" s="2752" t="s">
        <v>722</v>
      </c>
      <c r="O31" s="2753"/>
      <c r="P31" s="2755">
        <v>0</v>
      </c>
      <c r="Q31" s="2756"/>
      <c r="R31" s="2756"/>
      <c r="S31" s="2752" t="s">
        <v>720</v>
      </c>
      <c r="T31" s="2753"/>
      <c r="U31" s="2757">
        <v>0</v>
      </c>
      <c r="V31" s="2758"/>
      <c r="W31" s="2758"/>
      <c r="X31" s="2739" t="s">
        <v>720</v>
      </c>
      <c r="Y31" s="2740"/>
      <c r="Z31" s="2755">
        <v>0</v>
      </c>
      <c r="AA31" s="2756"/>
      <c r="AB31" s="2756"/>
      <c r="AC31" s="2752" t="s">
        <v>720</v>
      </c>
      <c r="AD31" s="2753"/>
      <c r="AE31" s="2757">
        <v>0</v>
      </c>
      <c r="AF31" s="2758"/>
      <c r="AG31" s="2758"/>
      <c r="AH31" s="2739" t="s">
        <v>720</v>
      </c>
      <c r="AI31" s="2740"/>
      <c r="AJ31" s="2757">
        <v>0</v>
      </c>
      <c r="AK31" s="2758"/>
      <c r="AL31" s="2758"/>
      <c r="AM31" s="2739" t="s">
        <v>720</v>
      </c>
      <c r="AN31" s="2740"/>
      <c r="AO31" s="2757">
        <v>0</v>
      </c>
      <c r="AP31" s="2758"/>
      <c r="AQ31" s="2758"/>
      <c r="AR31" s="2739" t="s">
        <v>720</v>
      </c>
      <c r="AS31" s="2740"/>
      <c r="AT31" s="2761">
        <f t="shared" si="0"/>
        <v>0</v>
      </c>
      <c r="AU31" s="2762"/>
      <c r="AV31" s="2762"/>
      <c r="AW31" s="2739" t="s">
        <v>720</v>
      </c>
      <c r="AX31" s="2740"/>
    </row>
    <row r="32" spans="3:53" ht="13.9" customHeight="1">
      <c r="E32" s="2736" t="s">
        <v>724</v>
      </c>
      <c r="F32" s="2736"/>
      <c r="G32" s="2736"/>
      <c r="H32" s="2736"/>
      <c r="I32" s="2736"/>
      <c r="J32" s="2750"/>
      <c r="K32" s="2751"/>
      <c r="L32" s="2751"/>
      <c r="M32" s="2751"/>
      <c r="N32" s="2752" t="s">
        <v>722</v>
      </c>
      <c r="O32" s="2753"/>
      <c r="P32" s="2755">
        <v>0</v>
      </c>
      <c r="Q32" s="2756"/>
      <c r="R32" s="2756"/>
      <c r="S32" s="2752" t="s">
        <v>720</v>
      </c>
      <c r="T32" s="2753"/>
      <c r="U32" s="2757">
        <v>0</v>
      </c>
      <c r="V32" s="2758"/>
      <c r="W32" s="2758"/>
      <c r="X32" s="2739" t="s">
        <v>720</v>
      </c>
      <c r="Y32" s="2740"/>
      <c r="Z32" s="2755">
        <v>0</v>
      </c>
      <c r="AA32" s="2756"/>
      <c r="AB32" s="2756"/>
      <c r="AC32" s="2752" t="s">
        <v>720</v>
      </c>
      <c r="AD32" s="2753"/>
      <c r="AE32" s="2757">
        <v>0</v>
      </c>
      <c r="AF32" s="2758"/>
      <c r="AG32" s="2758"/>
      <c r="AH32" s="2739" t="s">
        <v>720</v>
      </c>
      <c r="AI32" s="2740"/>
      <c r="AJ32" s="2757">
        <v>0</v>
      </c>
      <c r="AK32" s="2758"/>
      <c r="AL32" s="2758"/>
      <c r="AM32" s="2739" t="s">
        <v>720</v>
      </c>
      <c r="AN32" s="2740"/>
      <c r="AO32" s="2757">
        <v>0</v>
      </c>
      <c r="AP32" s="2758"/>
      <c r="AQ32" s="2758"/>
      <c r="AR32" s="2739" t="s">
        <v>720</v>
      </c>
      <c r="AS32" s="2740"/>
      <c r="AT32" s="2761">
        <f t="shared" si="0"/>
        <v>0</v>
      </c>
      <c r="AU32" s="2762"/>
      <c r="AV32" s="2762"/>
      <c r="AW32" s="2739" t="s">
        <v>720</v>
      </c>
      <c r="AX32" s="2740"/>
    </row>
    <row r="33" spans="5:50" ht="13.9" customHeight="1">
      <c r="E33" s="2736" t="s">
        <v>723</v>
      </c>
      <c r="F33" s="2736"/>
      <c r="G33" s="2736"/>
      <c r="H33" s="2736"/>
      <c r="I33" s="2736"/>
      <c r="J33" s="2763">
        <f>SUM(J21:M32)</f>
        <v>0</v>
      </c>
      <c r="K33" s="2764"/>
      <c r="L33" s="2764"/>
      <c r="M33" s="2764"/>
      <c r="N33" s="2752" t="s">
        <v>722</v>
      </c>
      <c r="O33" s="2753"/>
      <c r="P33" s="2765">
        <f>SUM(P21:R32)</f>
        <v>0</v>
      </c>
      <c r="Q33" s="2766"/>
      <c r="R33" s="2766"/>
      <c r="S33" s="2752" t="s">
        <v>720</v>
      </c>
      <c r="T33" s="2753"/>
      <c r="U33" s="2761">
        <f>SUM(U21:W32)</f>
        <v>0</v>
      </c>
      <c r="V33" s="2762"/>
      <c r="W33" s="2762"/>
      <c r="X33" s="2739" t="s">
        <v>720</v>
      </c>
      <c r="Y33" s="2740"/>
      <c r="Z33" s="2765">
        <f>SUM(Z21:AB32)</f>
        <v>0</v>
      </c>
      <c r="AA33" s="2766"/>
      <c r="AB33" s="2766"/>
      <c r="AC33" s="2752" t="s">
        <v>720</v>
      </c>
      <c r="AD33" s="2753"/>
      <c r="AE33" s="2761">
        <f>SUM(AE21:AG32)</f>
        <v>0</v>
      </c>
      <c r="AF33" s="2762"/>
      <c r="AG33" s="2762"/>
      <c r="AH33" s="2739" t="s">
        <v>720</v>
      </c>
      <c r="AI33" s="2740"/>
      <c r="AJ33" s="2761">
        <f>SUM(AJ21:AL32)</f>
        <v>0</v>
      </c>
      <c r="AK33" s="2762"/>
      <c r="AL33" s="2762"/>
      <c r="AM33" s="2739" t="s">
        <v>720</v>
      </c>
      <c r="AN33" s="2740"/>
      <c r="AO33" s="2761">
        <f>SUM(AO21:AQ32)</f>
        <v>0</v>
      </c>
      <c r="AP33" s="2762"/>
      <c r="AQ33" s="2762"/>
      <c r="AR33" s="2739" t="s">
        <v>720</v>
      </c>
      <c r="AS33" s="2740"/>
      <c r="AT33" s="2761">
        <f>SUM(AT21:AV32)</f>
        <v>0</v>
      </c>
      <c r="AU33" s="2762"/>
      <c r="AV33" s="2762"/>
      <c r="AW33" s="2739" t="s">
        <v>720</v>
      </c>
      <c r="AX33" s="2740"/>
    </row>
    <row r="34" spans="5:50" ht="13.9" customHeight="1">
      <c r="E34" s="2744" t="s">
        <v>812</v>
      </c>
      <c r="F34" s="2745"/>
      <c r="G34" s="2745"/>
      <c r="H34" s="2745"/>
      <c r="I34" s="2746"/>
      <c r="J34" s="2780"/>
      <c r="K34" s="2781"/>
      <c r="L34" s="2781"/>
      <c r="M34" s="2781"/>
      <c r="N34" s="2781"/>
      <c r="O34" s="2782"/>
      <c r="P34" s="2778" t="str">
        <f>IFERROR(ROUNDUP(P33/$J$33,1),"0")</f>
        <v>0</v>
      </c>
      <c r="Q34" s="2779"/>
      <c r="R34" s="2779"/>
      <c r="S34" s="2752" t="s">
        <v>720</v>
      </c>
      <c r="T34" s="2753"/>
      <c r="U34" s="2778" t="str">
        <f>IFERROR(ROUNDUP(U33/$J$33,1),"0")</f>
        <v>0</v>
      </c>
      <c r="V34" s="2779"/>
      <c r="W34" s="2779"/>
      <c r="X34" s="2739" t="s">
        <v>720</v>
      </c>
      <c r="Y34" s="2740"/>
      <c r="Z34" s="2778" t="str">
        <f>IFERROR(ROUNDUP(Z33/$J$33,1),"0")</f>
        <v>0</v>
      </c>
      <c r="AA34" s="2779"/>
      <c r="AB34" s="2779"/>
      <c r="AC34" s="2739" t="s">
        <v>720</v>
      </c>
      <c r="AD34" s="2740"/>
      <c r="AE34" s="2778" t="str">
        <f>IFERROR(ROUNDUP(AE33/$J$33,1),"0")</f>
        <v>0</v>
      </c>
      <c r="AF34" s="2779"/>
      <c r="AG34" s="2779"/>
      <c r="AH34" s="2739" t="s">
        <v>720</v>
      </c>
      <c r="AI34" s="2740"/>
      <c r="AJ34" s="2778" t="str">
        <f>IFERROR(ROUNDUP(AJ33/$J$33,1),"0")</f>
        <v>0</v>
      </c>
      <c r="AK34" s="2779"/>
      <c r="AL34" s="2779"/>
      <c r="AM34" s="2739" t="s">
        <v>720</v>
      </c>
      <c r="AN34" s="2740"/>
      <c r="AO34" s="2778" t="str">
        <f>IFERROR(ROUNDUP(AO33/$J$33,1),"0")</f>
        <v>0</v>
      </c>
      <c r="AP34" s="2779"/>
      <c r="AQ34" s="2779"/>
      <c r="AR34" s="2739" t="s">
        <v>720</v>
      </c>
      <c r="AS34" s="2740"/>
      <c r="AT34" s="2783">
        <f>P34+U34+Z34+AE34+AJ34+AO34</f>
        <v>0</v>
      </c>
      <c r="AU34" s="2784"/>
      <c r="AV34" s="2784"/>
      <c r="AW34" s="2739" t="s">
        <v>720</v>
      </c>
      <c r="AX34" s="2740"/>
    </row>
    <row r="35" spans="5:50" ht="13.9" customHeight="1">
      <c r="E35" s="560" t="s">
        <v>811</v>
      </c>
      <c r="F35" s="559"/>
      <c r="G35" s="559"/>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59"/>
      <c r="AK35" s="559"/>
      <c r="AL35" s="559"/>
      <c r="AM35" s="559"/>
      <c r="AN35" s="559"/>
      <c r="AO35" s="559"/>
      <c r="AP35" s="559"/>
      <c r="AQ35" s="559"/>
      <c r="AR35" s="559"/>
      <c r="AS35" s="559"/>
      <c r="AT35" s="559"/>
      <c r="AU35" s="559"/>
      <c r="AV35" s="559"/>
      <c r="AW35" s="559"/>
      <c r="AX35" s="561" t="str">
        <f>IFERROR(IF(AT34&gt;Y9,"「１　事業者名等」の定員数を超過しています。",""),"")</f>
        <v/>
      </c>
    </row>
    <row r="36" spans="5:50" ht="13.9" customHeight="1">
      <c r="E36" s="560" t="s">
        <v>810</v>
      </c>
      <c r="F36" s="559"/>
      <c r="G36" s="559"/>
      <c r="H36" s="559"/>
      <c r="I36" s="559"/>
      <c r="J36" s="559"/>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59"/>
      <c r="AH36" s="559"/>
      <c r="AI36" s="559"/>
      <c r="AJ36" s="559"/>
      <c r="AK36" s="559"/>
      <c r="AL36" s="559"/>
      <c r="AM36" s="559"/>
      <c r="AN36" s="559"/>
      <c r="AO36" s="559"/>
      <c r="AP36" s="559"/>
      <c r="AQ36" s="559"/>
      <c r="AR36" s="559"/>
      <c r="AS36" s="559"/>
      <c r="AT36" s="559"/>
      <c r="AU36" s="559"/>
      <c r="AV36" s="559"/>
      <c r="AW36" s="559"/>
      <c r="AX36" s="559"/>
    </row>
    <row r="37" spans="5:50" ht="13.9" customHeight="1">
      <c r="E37" s="560" t="s">
        <v>809</v>
      </c>
      <c r="F37" s="559"/>
      <c r="G37" s="559"/>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c r="AH37" s="559"/>
      <c r="AI37" s="559"/>
      <c r="AJ37" s="559"/>
      <c r="AK37" s="559"/>
      <c r="AL37" s="559"/>
      <c r="AM37" s="559"/>
      <c r="AN37" s="559"/>
      <c r="AO37" s="559"/>
      <c r="AP37" s="559"/>
      <c r="AQ37" s="559"/>
      <c r="AR37" s="559"/>
      <c r="AS37" s="559"/>
      <c r="AT37" s="559"/>
      <c r="AU37" s="559"/>
      <c r="AV37" s="559"/>
      <c r="AW37" s="559"/>
      <c r="AX37" s="559"/>
    </row>
    <row r="38" spans="5:50" ht="13.9" customHeight="1">
      <c r="E38" s="560" t="s">
        <v>808</v>
      </c>
      <c r="F38" s="559"/>
      <c r="G38" s="559"/>
      <c r="H38" s="559"/>
      <c r="I38" s="559"/>
      <c r="J38" s="559"/>
      <c r="K38" s="559"/>
      <c r="L38" s="559"/>
      <c r="M38" s="559"/>
      <c r="N38" s="559"/>
      <c r="O38" s="559"/>
      <c r="P38" s="559"/>
      <c r="Q38" s="559"/>
      <c r="R38" s="559"/>
      <c r="S38" s="559"/>
      <c r="T38" s="559"/>
      <c r="U38" s="559"/>
      <c r="V38" s="559"/>
      <c r="W38" s="559"/>
      <c r="X38" s="559"/>
      <c r="Y38" s="559"/>
      <c r="Z38" s="559"/>
      <c r="AA38" s="559"/>
      <c r="AB38" s="559"/>
      <c r="AC38" s="559"/>
      <c r="AD38" s="559"/>
      <c r="AE38" s="559"/>
      <c r="AF38" s="559"/>
      <c r="AG38" s="559"/>
      <c r="AH38" s="559"/>
      <c r="AI38" s="559"/>
      <c r="AJ38" s="559"/>
      <c r="AK38" s="559"/>
      <c r="AL38" s="559"/>
      <c r="AM38" s="559"/>
      <c r="AN38" s="559"/>
      <c r="AO38" s="559"/>
      <c r="AP38" s="559"/>
      <c r="AQ38" s="559"/>
      <c r="AR38" s="559"/>
      <c r="AS38" s="559"/>
      <c r="AT38" s="559"/>
      <c r="AU38" s="559"/>
      <c r="AV38" s="559"/>
      <c r="AW38" s="559"/>
      <c r="AX38" s="559"/>
    </row>
    <row r="39" spans="5:50" ht="13.9" customHeight="1">
      <c r="E39" s="560" t="s">
        <v>807</v>
      </c>
      <c r="F39" s="559"/>
      <c r="G39" s="559"/>
      <c r="H39" s="559"/>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c r="AL39" s="559"/>
      <c r="AM39" s="559"/>
      <c r="AN39" s="559"/>
      <c r="AO39" s="559"/>
      <c r="AP39" s="559"/>
      <c r="AQ39" s="559"/>
      <c r="AR39" s="559"/>
      <c r="AS39" s="559"/>
      <c r="AT39" s="559"/>
      <c r="AU39" s="559"/>
      <c r="AV39" s="559"/>
      <c r="AW39" s="559"/>
      <c r="AX39" s="559"/>
    </row>
    <row r="40" spans="5:50" ht="13.9" customHeight="1">
      <c r="E40" s="560" t="s">
        <v>806</v>
      </c>
      <c r="F40" s="559"/>
      <c r="G40" s="559"/>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559"/>
      <c r="AL40" s="559"/>
      <c r="AM40" s="559"/>
      <c r="AN40" s="559"/>
      <c r="AO40" s="559"/>
      <c r="AP40" s="559"/>
      <c r="AQ40" s="559"/>
      <c r="AR40" s="559"/>
      <c r="AS40" s="559"/>
      <c r="AT40" s="559"/>
      <c r="AU40" s="559"/>
      <c r="AV40" s="559"/>
      <c r="AW40" s="559"/>
      <c r="AX40" s="559"/>
    </row>
    <row r="41" spans="5:50" ht="13.9" customHeight="1">
      <c r="E41" s="560"/>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59"/>
      <c r="AQ41" s="559"/>
      <c r="AR41" s="559"/>
      <c r="AS41" s="559"/>
      <c r="AT41" s="559"/>
      <c r="AU41" s="559"/>
      <c r="AV41" s="559"/>
      <c r="AW41" s="559"/>
      <c r="AX41" s="559"/>
    </row>
    <row r="42" spans="5:50" ht="13.9" customHeight="1">
      <c r="E42" s="560"/>
      <c r="F42" s="559"/>
      <c r="G42" s="559"/>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559"/>
      <c r="AM42" s="559"/>
      <c r="AN42" s="559"/>
      <c r="AO42" s="559"/>
      <c r="AP42" s="559"/>
      <c r="AQ42" s="559"/>
      <c r="AR42" s="559"/>
      <c r="AS42" s="559"/>
      <c r="AT42" s="559"/>
      <c r="AU42" s="559"/>
      <c r="AV42" s="559"/>
      <c r="AW42" s="559"/>
      <c r="AX42" s="559"/>
    </row>
    <row r="43" spans="5:50" ht="13.9" customHeight="1">
      <c r="G43" s="557" t="s">
        <v>805</v>
      </c>
      <c r="AD43" s="557" t="s">
        <v>804</v>
      </c>
    </row>
    <row r="44" spans="5:50" ht="13.9" customHeight="1">
      <c r="E44" s="559"/>
      <c r="F44" s="559"/>
      <c r="I44" s="2736"/>
      <c r="J44" s="2736"/>
      <c r="K44" s="2736"/>
      <c r="L44" s="2736"/>
      <c r="M44" s="2736"/>
      <c r="N44" s="2736"/>
      <c r="O44" s="2736"/>
      <c r="P44" s="2736"/>
      <c r="Q44" s="2736"/>
      <c r="R44" s="2736"/>
      <c r="S44" s="2736"/>
      <c r="T44" s="2736"/>
      <c r="U44" s="2736" t="s">
        <v>367</v>
      </c>
      <c r="V44" s="2736"/>
      <c r="W44" s="2736"/>
      <c r="X44" s="2736"/>
      <c r="Y44" s="2736"/>
      <c r="Z44" s="2736"/>
      <c r="AF44" s="2736"/>
      <c r="AG44" s="2736"/>
      <c r="AH44" s="2736"/>
      <c r="AI44" s="2736"/>
      <c r="AJ44" s="2736"/>
      <c r="AK44" s="2736"/>
      <c r="AL44" s="2736"/>
      <c r="AM44" s="2736"/>
      <c r="AN44" s="2736"/>
      <c r="AO44" s="2736"/>
      <c r="AP44" s="2736"/>
      <c r="AQ44" s="2736"/>
      <c r="AR44" s="2736" t="s">
        <v>367</v>
      </c>
      <c r="AS44" s="2736"/>
      <c r="AT44" s="2736"/>
      <c r="AU44" s="2736"/>
      <c r="AV44" s="2736"/>
      <c r="AW44" s="2736"/>
    </row>
    <row r="45" spans="5:50" ht="13.9" customHeight="1">
      <c r="E45" s="559"/>
      <c r="F45" s="559"/>
      <c r="I45" s="2736" t="s">
        <v>803</v>
      </c>
      <c r="J45" s="2736"/>
      <c r="K45" s="2736"/>
      <c r="L45" s="2736"/>
      <c r="M45" s="2736"/>
      <c r="N45" s="2736"/>
      <c r="O45" s="2736"/>
      <c r="P45" s="2736"/>
      <c r="Q45" s="2736"/>
      <c r="R45" s="2736"/>
      <c r="S45" s="2736"/>
      <c r="T45" s="2736"/>
      <c r="U45" s="2773" t="str">
        <f>IF(AND(OR(AK7="○",AK8="○"),E12="○"),ROUNDUP(AX15*0.9/7,0),IF(AND(OR(AK7="○",AK8="○"),OR(E13="○",E14="○")),ROUNDUP(AT34/7,0),""))</f>
        <v/>
      </c>
      <c r="V45" s="2774"/>
      <c r="W45" s="2774"/>
      <c r="X45" s="2775"/>
      <c r="Y45" s="2776" t="s">
        <v>396</v>
      </c>
      <c r="Z45" s="2776"/>
      <c r="AF45" s="2736" t="s">
        <v>803</v>
      </c>
      <c r="AG45" s="2736"/>
      <c r="AH45" s="2736"/>
      <c r="AI45" s="2736"/>
      <c r="AJ45" s="2736"/>
      <c r="AK45" s="2736"/>
      <c r="AL45" s="2736"/>
      <c r="AM45" s="2736"/>
      <c r="AN45" s="2736"/>
      <c r="AO45" s="2736"/>
      <c r="AP45" s="2736"/>
      <c r="AQ45" s="2736"/>
      <c r="AR45" s="2777"/>
      <c r="AS45" s="2777"/>
      <c r="AT45" s="2777"/>
      <c r="AU45" s="2777"/>
      <c r="AV45" s="2776" t="s">
        <v>396</v>
      </c>
      <c r="AW45" s="2776"/>
    </row>
    <row r="46" spans="5:50" ht="13.9" customHeight="1">
      <c r="E46" s="560"/>
      <c r="I46" s="560"/>
      <c r="AF46" s="560"/>
    </row>
    <row r="47" spans="5:50" ht="13.9" customHeight="1">
      <c r="E47" s="560"/>
      <c r="G47" s="557" t="s">
        <v>802</v>
      </c>
      <c r="T47" s="559"/>
      <c r="U47" s="559"/>
      <c r="V47" s="559"/>
      <c r="W47" s="559"/>
      <c r="X47" s="559"/>
      <c r="Y47" s="559"/>
      <c r="Z47" s="559"/>
      <c r="AA47" s="559"/>
      <c r="AB47" s="559"/>
      <c r="AC47" s="559"/>
      <c r="AD47" s="559"/>
      <c r="AE47" s="559"/>
      <c r="AF47" s="559"/>
      <c r="AG47" s="559"/>
      <c r="AH47" s="559"/>
      <c r="AI47" s="559"/>
    </row>
    <row r="48" spans="5:50" ht="13.9" customHeight="1" thickBot="1">
      <c r="E48" s="560"/>
      <c r="T48" s="559"/>
      <c r="U48" s="559"/>
      <c r="V48" s="559"/>
      <c r="W48" s="559"/>
      <c r="X48" s="559"/>
      <c r="Y48" s="559"/>
      <c r="Z48" s="559"/>
      <c r="AA48" s="559"/>
      <c r="AB48" s="559"/>
      <c r="AC48" s="559"/>
      <c r="AD48" s="559"/>
      <c r="AE48" s="559"/>
      <c r="AF48" s="559"/>
      <c r="AG48" s="559"/>
      <c r="AH48" s="559"/>
      <c r="AI48" s="559"/>
    </row>
    <row r="49" spans="17:47" ht="13.9" customHeight="1">
      <c r="Q49" s="559"/>
      <c r="R49" s="559"/>
      <c r="S49" s="559"/>
      <c r="T49" s="559"/>
      <c r="U49" s="559"/>
      <c r="V49" s="559"/>
      <c r="W49" s="559"/>
      <c r="X49" s="559"/>
      <c r="Y49" s="559"/>
      <c r="Z49" s="559"/>
      <c r="AA49" s="559"/>
      <c r="AB49" s="559"/>
      <c r="AC49" s="558"/>
      <c r="AD49" s="2767" t="str">
        <f>(IF(OR(U45&lt;=AR45),"可","規定の員数を満たしていません。"))</f>
        <v>可</v>
      </c>
      <c r="AE49" s="2768"/>
      <c r="AF49" s="2768"/>
      <c r="AG49" s="2768"/>
      <c r="AH49" s="2768"/>
      <c r="AI49" s="2768"/>
      <c r="AJ49" s="2768"/>
      <c r="AK49" s="2768"/>
      <c r="AL49" s="2768"/>
      <c r="AM49" s="2768"/>
      <c r="AN49" s="2768"/>
      <c r="AO49" s="2768"/>
      <c r="AP49" s="2768"/>
      <c r="AQ49" s="2768"/>
      <c r="AR49" s="2768"/>
      <c r="AS49" s="2768"/>
      <c r="AT49" s="2768"/>
      <c r="AU49" s="2769"/>
    </row>
    <row r="50" spans="17:47" ht="13.9" customHeight="1" thickBot="1">
      <c r="AD50" s="2770"/>
      <c r="AE50" s="2771"/>
      <c r="AF50" s="2771"/>
      <c r="AG50" s="2771"/>
      <c r="AH50" s="2771"/>
      <c r="AI50" s="2771"/>
      <c r="AJ50" s="2771"/>
      <c r="AK50" s="2771"/>
      <c r="AL50" s="2771"/>
      <c r="AM50" s="2771"/>
      <c r="AN50" s="2771"/>
      <c r="AO50" s="2771"/>
      <c r="AP50" s="2771"/>
      <c r="AQ50" s="2771"/>
      <c r="AR50" s="2771"/>
      <c r="AS50" s="2771"/>
      <c r="AT50" s="2771"/>
      <c r="AU50" s="2772"/>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H31:AI31"/>
    <mergeCell ref="AJ31:AL31"/>
    <mergeCell ref="AM31:AN31"/>
    <mergeCell ref="AO31:AQ31"/>
    <mergeCell ref="AE32:AG32"/>
    <mergeCell ref="AH32:AI32"/>
    <mergeCell ref="AJ32:AL32"/>
    <mergeCell ref="AM32:AN32"/>
    <mergeCell ref="AO32:AQ32"/>
    <mergeCell ref="E31:I31"/>
    <mergeCell ref="J31:M31"/>
    <mergeCell ref="N31:O31"/>
    <mergeCell ref="P31:R31"/>
    <mergeCell ref="U31:W31"/>
    <mergeCell ref="X31:Y31"/>
    <mergeCell ref="Z31:AB31"/>
    <mergeCell ref="AC31:AD31"/>
    <mergeCell ref="AE31:AG31"/>
    <mergeCell ref="AC30:AD30"/>
    <mergeCell ref="AE30:AG30"/>
    <mergeCell ref="AH30:AI30"/>
    <mergeCell ref="AJ30:AL30"/>
    <mergeCell ref="AM30:AN30"/>
    <mergeCell ref="AO30:AQ30"/>
    <mergeCell ref="AR30:AS30"/>
    <mergeCell ref="AT30:AV30"/>
    <mergeCell ref="AW30:AX30"/>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Z28:AB28"/>
    <mergeCell ref="AC28:AD28"/>
    <mergeCell ref="AE28:AG28"/>
    <mergeCell ref="AH28:AI28"/>
    <mergeCell ref="AJ28:AL28"/>
    <mergeCell ref="AM28:AN28"/>
    <mergeCell ref="AO28:AQ28"/>
    <mergeCell ref="AR28:AS28"/>
    <mergeCell ref="AT28:AV28"/>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X26:Y26"/>
    <mergeCell ref="Z26:AB26"/>
    <mergeCell ref="AC26:AD26"/>
    <mergeCell ref="AE26:AG26"/>
    <mergeCell ref="AH26:AI26"/>
    <mergeCell ref="AJ26:AL26"/>
    <mergeCell ref="AM26:AN26"/>
    <mergeCell ref="AO26:AQ26"/>
    <mergeCell ref="AR26:AS26"/>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E24:I24"/>
    <mergeCell ref="J24:M24"/>
    <mergeCell ref="N24:O24"/>
    <mergeCell ref="P24:R24"/>
    <mergeCell ref="S24:T24"/>
    <mergeCell ref="U24:W24"/>
    <mergeCell ref="X24:Y24"/>
    <mergeCell ref="Z24:AB24"/>
    <mergeCell ref="AC24:AD24"/>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X13:AZ13"/>
    <mergeCell ref="BA13:BB13"/>
    <mergeCell ref="E14:G14"/>
    <mergeCell ref="H14:AF14"/>
    <mergeCell ref="AK14:AN14"/>
    <mergeCell ref="AO14:AQ14"/>
    <mergeCell ref="AR14:AS14"/>
    <mergeCell ref="AT14:AW14"/>
    <mergeCell ref="AX14:AZ14"/>
    <mergeCell ref="BA14:BB14"/>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BC2:BD2"/>
    <mergeCell ref="E7:K7"/>
    <mergeCell ref="L7:AD7"/>
    <mergeCell ref="AK7:AM7"/>
    <mergeCell ref="AN7:AY7"/>
    <mergeCell ref="E8:K8"/>
    <mergeCell ref="L8:AD8"/>
    <mergeCell ref="AK8:AM8"/>
    <mergeCell ref="AN8:AY8"/>
    <mergeCell ref="AP2:AR2"/>
  </mergeCells>
  <phoneticPr fontId="5"/>
  <conditionalFormatting sqref="J21:M32 AJ21:AL32">
    <cfRule type="expression" dxfId="12" priority="6">
      <formula>COUNTA($G$12)&gt;=1</formula>
    </cfRule>
  </conditionalFormatting>
  <conditionalFormatting sqref="P21:R32">
    <cfRule type="expression" dxfId="11" priority="5">
      <formula>COUNTA($G$12)&gt;=1</formula>
    </cfRule>
  </conditionalFormatting>
  <conditionalFormatting sqref="U21:W32">
    <cfRule type="expression" dxfId="10" priority="4">
      <formula>COUNTA($G$12)&gt;=1</formula>
    </cfRule>
  </conditionalFormatting>
  <conditionalFormatting sqref="Z21:AB32">
    <cfRule type="expression" dxfId="9" priority="2">
      <formula>COUNTA($G$12)&gt;=1</formula>
    </cfRule>
  </conditionalFormatting>
  <conditionalFormatting sqref="AE21:AG32">
    <cfRule type="expression" dxfId="8" priority="1">
      <formula>COUNTA($G$12)&gt;=1</formula>
    </cfRule>
  </conditionalFormatting>
  <conditionalFormatting sqref="AO12:AQ14 AX12:AZ14">
    <cfRule type="expression" dxfId="7" priority="7">
      <formula>COUNTA($E$13:$G$14)&gt;=1</formula>
    </cfRule>
  </conditionalFormatting>
  <conditionalFormatting sqref="AO21:AQ32">
    <cfRule type="expression" dxfId="6" priority="3">
      <formula>COUNTA($G$12)&gt;=1</formula>
    </cfRule>
  </conditionalFormatting>
  <dataValidations count="4">
    <dataValidation type="whole" allowBlank="1" showInputMessage="1" showErrorMessage="1" error="入力月の月日数を超過しています" sqref="J22:M22 J24:M25 J27:M27 J29:M30 J32:M32" xr:uid="{6D1D0818-4CD3-4B04-8AD9-F177243400E2}">
      <formula1>0</formula1>
      <formula2>31</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list" allowBlank="1" showInputMessage="1" showErrorMessage="1" sqref="E12:G14 AH10 AK7:AM8" xr:uid="{95512B79-1C80-4B07-B783-97236E043AF9}">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404DE-3491-4324-B058-69D48679025A}">
  <dimension ref="A1:BD57"/>
  <sheetViews>
    <sheetView view="pageBreakPreview" zoomScale="115" zoomScaleNormal="115" zoomScaleSheetLayoutView="115" workbookViewId="0">
      <selection activeCell="BF13" sqref="BF13"/>
    </sheetView>
  </sheetViews>
  <sheetFormatPr defaultColWidth="8.90625" defaultRowHeight="12"/>
  <cols>
    <col min="1" max="56" width="1.7265625" style="557" customWidth="1"/>
    <col min="57" max="59" width="8.90625" style="557" customWidth="1"/>
    <col min="60" max="16384" width="8.90625" style="557"/>
  </cols>
  <sheetData>
    <row r="1" spans="1:56" ht="13.9" customHeight="1">
      <c r="A1" s="559" t="s">
        <v>829</v>
      </c>
    </row>
    <row r="2" spans="1:56" ht="13.9" customHeight="1">
      <c r="A2" s="557" t="s">
        <v>830</v>
      </c>
      <c r="AP2" s="2735" t="s">
        <v>752</v>
      </c>
      <c r="AQ2" s="2735"/>
      <c r="AR2" s="2735"/>
      <c r="AS2" s="2743"/>
      <c r="AT2" s="2743"/>
      <c r="AU2" s="2735" t="s">
        <v>751</v>
      </c>
      <c r="AV2" s="2735"/>
      <c r="AW2" s="2743"/>
      <c r="AX2" s="2743"/>
      <c r="AY2" s="2735" t="s">
        <v>750</v>
      </c>
      <c r="AZ2" s="2735"/>
      <c r="BA2" s="2743"/>
      <c r="BB2" s="2743"/>
      <c r="BC2" s="2735" t="s">
        <v>722</v>
      </c>
      <c r="BD2" s="2735"/>
    </row>
    <row r="3" spans="1:56" ht="13.9" customHeight="1"/>
    <row r="4" spans="1:56" ht="13.9" customHeight="1">
      <c r="Q4" s="557" t="s">
        <v>274</v>
      </c>
    </row>
    <row r="5" spans="1:56" ht="13.9" customHeight="1"/>
    <row r="6" spans="1:56" ht="13.9" customHeight="1">
      <c r="C6" s="557" t="s">
        <v>749</v>
      </c>
      <c r="AI6" s="557" t="s">
        <v>748</v>
      </c>
    </row>
    <row r="7" spans="1:56" ht="13.9" customHeight="1">
      <c r="E7" s="2736" t="s">
        <v>747</v>
      </c>
      <c r="F7" s="2736"/>
      <c r="G7" s="2736"/>
      <c r="H7" s="2736"/>
      <c r="I7" s="2736"/>
      <c r="J7" s="2736"/>
      <c r="K7" s="2736"/>
      <c r="L7" s="2737"/>
      <c r="M7" s="2737"/>
      <c r="N7" s="2737"/>
      <c r="O7" s="2737"/>
      <c r="P7" s="2737"/>
      <c r="Q7" s="2737"/>
      <c r="R7" s="2737"/>
      <c r="S7" s="2737"/>
      <c r="T7" s="2737"/>
      <c r="U7" s="2737"/>
      <c r="V7" s="2737"/>
      <c r="W7" s="2737"/>
      <c r="X7" s="2737"/>
      <c r="Y7" s="2737"/>
      <c r="Z7" s="2737"/>
      <c r="AA7" s="2737"/>
      <c r="AB7" s="2737"/>
      <c r="AC7" s="2737"/>
      <c r="AD7" s="2737"/>
      <c r="AK7" s="2738" t="s">
        <v>274</v>
      </c>
      <c r="AL7" s="2738"/>
      <c r="AM7" s="2738"/>
      <c r="AN7" s="2736" t="s">
        <v>746</v>
      </c>
      <c r="AO7" s="2736"/>
      <c r="AP7" s="2736"/>
      <c r="AQ7" s="2736"/>
      <c r="AR7" s="2736"/>
      <c r="AS7" s="2736"/>
      <c r="AT7" s="2736"/>
      <c r="AU7" s="2736"/>
      <c r="AV7" s="2736"/>
      <c r="AW7" s="2736"/>
      <c r="AX7" s="2736"/>
      <c r="AY7" s="2736"/>
    </row>
    <row r="8" spans="1:56" ht="13.9" customHeight="1">
      <c r="E8" s="2736" t="s">
        <v>745</v>
      </c>
      <c r="F8" s="2736"/>
      <c r="G8" s="2736"/>
      <c r="H8" s="2736"/>
      <c r="I8" s="2736"/>
      <c r="J8" s="2736"/>
      <c r="K8" s="2736"/>
      <c r="L8" s="2737"/>
      <c r="M8" s="2737"/>
      <c r="N8" s="2737"/>
      <c r="O8" s="2737"/>
      <c r="P8" s="2737"/>
      <c r="Q8" s="2737"/>
      <c r="R8" s="2737"/>
      <c r="S8" s="2737"/>
      <c r="T8" s="2737"/>
      <c r="U8" s="2737"/>
      <c r="V8" s="2737"/>
      <c r="W8" s="2737"/>
      <c r="X8" s="2737"/>
      <c r="Y8" s="2737"/>
      <c r="Z8" s="2737"/>
      <c r="AA8" s="2737"/>
      <c r="AB8" s="2737"/>
      <c r="AC8" s="2737"/>
      <c r="AD8" s="2737"/>
      <c r="AK8" s="2738"/>
      <c r="AL8" s="2738"/>
      <c r="AM8" s="2738"/>
      <c r="AN8" s="2736" t="s">
        <v>744</v>
      </c>
      <c r="AO8" s="2736"/>
      <c r="AP8" s="2736"/>
      <c r="AQ8" s="2736"/>
      <c r="AR8" s="2736"/>
      <c r="AS8" s="2736"/>
      <c r="AT8" s="2736"/>
      <c r="AU8" s="2736"/>
      <c r="AV8" s="2736"/>
      <c r="AW8" s="2736"/>
      <c r="AX8" s="2736"/>
      <c r="AY8" s="2736"/>
    </row>
    <row r="9" spans="1:56" ht="13.9" customHeight="1">
      <c r="E9" s="2736" t="s">
        <v>712</v>
      </c>
      <c r="F9" s="2736"/>
      <c r="G9" s="2736"/>
      <c r="H9" s="2736"/>
      <c r="I9" s="2736"/>
      <c r="J9" s="2736"/>
      <c r="K9" s="2736"/>
      <c r="L9" s="2737"/>
      <c r="M9" s="2737"/>
      <c r="N9" s="2737"/>
      <c r="O9" s="2737"/>
      <c r="P9" s="2737"/>
      <c r="Q9" s="2737"/>
      <c r="R9" s="2737"/>
      <c r="S9" s="2737"/>
      <c r="T9" s="2737"/>
      <c r="U9" s="2737"/>
      <c r="V9" s="2736" t="s">
        <v>711</v>
      </c>
      <c r="W9" s="2736"/>
      <c r="X9" s="2736"/>
      <c r="Y9" s="2741">
        <v>14</v>
      </c>
      <c r="Z9" s="2741"/>
      <c r="AA9" s="2741"/>
      <c r="AB9" s="2741"/>
      <c r="AC9" s="2736" t="s">
        <v>720</v>
      </c>
      <c r="AD9" s="2736"/>
      <c r="AJ9" s="563"/>
      <c r="AK9" s="572" t="s">
        <v>742</v>
      </c>
      <c r="AL9" s="563"/>
      <c r="AM9" s="563"/>
      <c r="AN9" s="563"/>
      <c r="AO9" s="563"/>
      <c r="AP9" s="563"/>
      <c r="AQ9" s="563"/>
      <c r="AR9" s="563"/>
      <c r="AS9" s="563"/>
      <c r="AT9" s="563"/>
      <c r="AU9" s="563"/>
    </row>
    <row r="10" spans="1:56" ht="13.9" customHeight="1">
      <c r="C10" s="563"/>
      <c r="D10" s="563"/>
      <c r="E10" s="563"/>
      <c r="F10" s="563"/>
      <c r="G10" s="563"/>
      <c r="H10" s="563"/>
      <c r="I10" s="563"/>
      <c r="J10" s="563"/>
      <c r="K10" s="563"/>
      <c r="L10" s="563"/>
      <c r="M10" s="563"/>
      <c r="N10" s="563"/>
      <c r="O10" s="563"/>
      <c r="P10" s="563"/>
      <c r="Q10" s="563"/>
      <c r="R10" s="563"/>
      <c r="S10" s="563"/>
      <c r="T10" s="563"/>
      <c r="U10" s="563"/>
      <c r="V10" s="563"/>
      <c r="W10" s="563"/>
      <c r="X10" s="563"/>
      <c r="Y10" s="563"/>
      <c r="Z10" s="563"/>
      <c r="AA10" s="563"/>
      <c r="AB10" s="563"/>
      <c r="AH10" s="563"/>
      <c r="AI10" s="563"/>
      <c r="AJ10" s="563"/>
      <c r="AK10" s="565" t="str">
        <f>IF(COUNTIF(AK6:AM8,"○")&gt;1,"いづれか１つを選択してください。","")</f>
        <v/>
      </c>
      <c r="AL10" s="563"/>
      <c r="AM10" s="563"/>
      <c r="AN10" s="563"/>
      <c r="AO10" s="563"/>
      <c r="AP10" s="563"/>
      <c r="AQ10" s="563"/>
      <c r="AR10" s="563"/>
      <c r="AS10" s="563"/>
      <c r="AT10" s="563"/>
      <c r="AU10" s="563"/>
    </row>
    <row r="11" spans="1:56" ht="13.9" customHeight="1">
      <c r="C11" s="557" t="s">
        <v>828</v>
      </c>
      <c r="AH11" s="557" t="s">
        <v>827</v>
      </c>
    </row>
    <row r="12" spans="1:56" ht="13.9" customHeight="1">
      <c r="E12" s="2738" t="s">
        <v>274</v>
      </c>
      <c r="F12" s="2738"/>
      <c r="G12" s="2738"/>
      <c r="H12" s="2742" t="s">
        <v>826</v>
      </c>
      <c r="I12" s="2742"/>
      <c r="J12" s="2742"/>
      <c r="K12" s="2742"/>
      <c r="L12" s="2742"/>
      <c r="M12" s="2742"/>
      <c r="N12" s="2742"/>
      <c r="O12" s="2742"/>
      <c r="P12" s="2742"/>
      <c r="Q12" s="2742"/>
      <c r="R12" s="2742"/>
      <c r="S12" s="2742"/>
      <c r="T12" s="2742"/>
      <c r="U12" s="2742"/>
      <c r="V12" s="2742"/>
      <c r="W12" s="2742"/>
      <c r="X12" s="2742"/>
      <c r="Y12" s="2742"/>
      <c r="Z12" s="2742"/>
      <c r="AA12" s="2742"/>
      <c r="AB12" s="2742"/>
      <c r="AC12" s="2742"/>
      <c r="AD12" s="2742"/>
      <c r="AE12" s="2742"/>
      <c r="AF12" s="2742"/>
      <c r="AI12" s="564"/>
      <c r="AK12" s="2744" t="s">
        <v>818</v>
      </c>
      <c r="AL12" s="2745"/>
      <c r="AM12" s="2745"/>
      <c r="AN12" s="2746"/>
      <c r="AO12" s="2747"/>
      <c r="AP12" s="2748"/>
      <c r="AQ12" s="2748"/>
      <c r="AR12" s="2739" t="s">
        <v>720</v>
      </c>
      <c r="AS12" s="2740"/>
      <c r="AT12" s="2749" t="s">
        <v>815</v>
      </c>
      <c r="AU12" s="2739"/>
      <c r="AV12" s="2739"/>
      <c r="AW12" s="2740"/>
      <c r="AX12" s="2747">
        <v>3</v>
      </c>
      <c r="AY12" s="2748"/>
      <c r="AZ12" s="2748"/>
      <c r="BA12" s="2739" t="s">
        <v>720</v>
      </c>
      <c r="BB12" s="2740"/>
    </row>
    <row r="13" spans="1:56" ht="13.9" customHeight="1">
      <c r="E13" s="2738"/>
      <c r="F13" s="2738"/>
      <c r="G13" s="2738"/>
      <c r="H13" s="2742" t="s">
        <v>825</v>
      </c>
      <c r="I13" s="2742"/>
      <c r="J13" s="2742"/>
      <c r="K13" s="2742"/>
      <c r="L13" s="2742"/>
      <c r="M13" s="2742"/>
      <c r="N13" s="2742"/>
      <c r="O13" s="2742"/>
      <c r="P13" s="2742"/>
      <c r="Q13" s="2742"/>
      <c r="R13" s="2742"/>
      <c r="S13" s="2742"/>
      <c r="T13" s="2742"/>
      <c r="U13" s="2742"/>
      <c r="V13" s="2742"/>
      <c r="W13" s="2742"/>
      <c r="X13" s="2742"/>
      <c r="Y13" s="2742"/>
      <c r="Z13" s="2742"/>
      <c r="AA13" s="2742"/>
      <c r="AB13" s="2742"/>
      <c r="AC13" s="2742"/>
      <c r="AD13" s="2742"/>
      <c r="AE13" s="2742"/>
      <c r="AF13" s="2742"/>
      <c r="AH13" s="564" t="str">
        <f>IF(E12="○","→","")</f>
        <v>→</v>
      </c>
      <c r="AI13" s="564"/>
      <c r="AK13" s="2749" t="s">
        <v>817</v>
      </c>
      <c r="AL13" s="2739"/>
      <c r="AM13" s="2739"/>
      <c r="AN13" s="2740"/>
      <c r="AO13" s="2747"/>
      <c r="AP13" s="2748"/>
      <c r="AQ13" s="2748"/>
      <c r="AR13" s="2739" t="s">
        <v>720</v>
      </c>
      <c r="AS13" s="2740"/>
      <c r="AT13" s="2749" t="s">
        <v>814</v>
      </c>
      <c r="AU13" s="2739"/>
      <c r="AV13" s="2739"/>
      <c r="AW13" s="2740"/>
      <c r="AX13" s="2747">
        <v>1</v>
      </c>
      <c r="AY13" s="2748"/>
      <c r="AZ13" s="2748"/>
      <c r="BA13" s="2739" t="s">
        <v>720</v>
      </c>
      <c r="BB13" s="2740"/>
    </row>
    <row r="14" spans="1:56" ht="13.9" customHeight="1">
      <c r="E14" s="2738"/>
      <c r="F14" s="2738"/>
      <c r="G14" s="2738"/>
      <c r="H14" s="2742" t="s">
        <v>824</v>
      </c>
      <c r="I14" s="2742"/>
      <c r="J14" s="2742"/>
      <c r="K14" s="2742"/>
      <c r="L14" s="2742"/>
      <c r="M14" s="2742"/>
      <c r="N14" s="2742"/>
      <c r="O14" s="2742"/>
      <c r="P14" s="2742"/>
      <c r="Q14" s="2742"/>
      <c r="R14" s="2742"/>
      <c r="S14" s="2742"/>
      <c r="T14" s="2742"/>
      <c r="U14" s="2742"/>
      <c r="V14" s="2742"/>
      <c r="W14" s="2742"/>
      <c r="X14" s="2742"/>
      <c r="Y14" s="2742"/>
      <c r="Z14" s="2742"/>
      <c r="AA14" s="2742"/>
      <c r="AB14" s="2742"/>
      <c r="AC14" s="2742"/>
      <c r="AD14" s="2742"/>
      <c r="AE14" s="2742"/>
      <c r="AF14" s="2742"/>
      <c r="AH14" s="564"/>
      <c r="AI14" s="564"/>
      <c r="AK14" s="2749" t="s">
        <v>816</v>
      </c>
      <c r="AL14" s="2739"/>
      <c r="AM14" s="2739"/>
      <c r="AN14" s="2740"/>
      <c r="AO14" s="2747">
        <v>3</v>
      </c>
      <c r="AP14" s="2748"/>
      <c r="AQ14" s="2748"/>
      <c r="AR14" s="2739" t="s">
        <v>720</v>
      </c>
      <c r="AS14" s="2740"/>
      <c r="AT14" s="2749" t="s">
        <v>813</v>
      </c>
      <c r="AU14" s="2739"/>
      <c r="AV14" s="2739"/>
      <c r="AW14" s="2740"/>
      <c r="AX14" s="2747"/>
      <c r="AY14" s="2748"/>
      <c r="AZ14" s="2748"/>
      <c r="BA14" s="2739" t="s">
        <v>720</v>
      </c>
      <c r="BB14" s="2740"/>
    </row>
    <row r="15" spans="1:56" ht="13.9" customHeight="1">
      <c r="E15" s="570" t="s">
        <v>823</v>
      </c>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K15" s="559"/>
      <c r="AL15" s="559"/>
      <c r="AM15" s="559"/>
      <c r="AN15" s="559"/>
      <c r="AO15" s="571"/>
      <c r="AP15" s="571"/>
      <c r="AQ15" s="571"/>
      <c r="AR15" s="559"/>
      <c r="AS15" s="559"/>
      <c r="AT15" s="2749" t="s">
        <v>822</v>
      </c>
      <c r="AU15" s="2739"/>
      <c r="AV15" s="2739"/>
      <c r="AW15" s="2740"/>
      <c r="AX15" s="2759">
        <f>AO12+AO13+AO14+AX12+AX13+AX14</f>
        <v>7</v>
      </c>
      <c r="AY15" s="2760"/>
      <c r="AZ15" s="2760"/>
      <c r="BA15" s="2739" t="s">
        <v>720</v>
      </c>
      <c r="BB15" s="2740"/>
    </row>
    <row r="16" spans="1:56" ht="13.9" customHeight="1">
      <c r="E16" s="570" t="s">
        <v>821</v>
      </c>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559"/>
      <c r="AD16" s="569" t="str">
        <f>IF(OR(E13="○",E14="○"),"↓","")</f>
        <v/>
      </c>
      <c r="AE16" s="568"/>
      <c r="AF16" s="559"/>
      <c r="AR16" s="563"/>
      <c r="AS16" s="563"/>
      <c r="AT16" s="567"/>
      <c r="AU16" s="567"/>
      <c r="AV16" s="567"/>
      <c r="AW16" s="567"/>
      <c r="AX16" s="567"/>
      <c r="AY16" s="567"/>
      <c r="AZ16" s="567"/>
      <c r="BA16" s="567"/>
      <c r="BB16" s="566" t="str">
        <f>IF(AND(AX15&lt;&gt;Y9,E12="○"),"「１　事業者名簿」の定員数と想定される利用者数が一致しません。","")</f>
        <v>「１　事業者名簿」の定員数と想定される利用者数が一致しません。</v>
      </c>
    </row>
    <row r="17" spans="3:53" ht="13.9" customHeight="1">
      <c r="E17" s="565" t="str">
        <f>IF(COUNTIF(E12:G14,"○")&gt;1,"いずれか１つを選択してください。","")</f>
        <v/>
      </c>
      <c r="AD17" s="564"/>
      <c r="AE17" s="564"/>
      <c r="AR17" s="563"/>
      <c r="AS17" s="563"/>
      <c r="AT17" s="563"/>
      <c r="AU17" s="563"/>
      <c r="AV17" s="563"/>
      <c r="AW17" s="563"/>
      <c r="AX17" s="563"/>
      <c r="AY17" s="563"/>
      <c r="AZ17" s="563"/>
    </row>
    <row r="18" spans="3:53" ht="13.9" customHeight="1">
      <c r="C18" s="557" t="s">
        <v>820</v>
      </c>
    </row>
    <row r="19" spans="3:53" ht="13.9" customHeight="1">
      <c r="E19" s="2736"/>
      <c r="F19" s="2736"/>
      <c r="G19" s="2736"/>
      <c r="H19" s="2736"/>
      <c r="I19" s="2736"/>
      <c r="J19" s="2736" t="s">
        <v>739</v>
      </c>
      <c r="K19" s="2736"/>
      <c r="L19" s="2736"/>
      <c r="M19" s="2736"/>
      <c r="N19" s="2736"/>
      <c r="O19" s="2736"/>
      <c r="P19" s="2736" t="s">
        <v>819</v>
      </c>
      <c r="Q19" s="2736"/>
      <c r="R19" s="2736"/>
      <c r="S19" s="2736"/>
      <c r="T19" s="2736"/>
      <c r="U19" s="2736"/>
      <c r="V19" s="2736"/>
      <c r="W19" s="2736"/>
      <c r="X19" s="2736"/>
      <c r="Y19" s="2736"/>
      <c r="Z19" s="2736"/>
      <c r="AA19" s="2736"/>
      <c r="AB19" s="2736"/>
      <c r="AC19" s="2736"/>
      <c r="AD19" s="2736"/>
      <c r="AE19" s="2736"/>
      <c r="AF19" s="2736"/>
      <c r="AG19" s="2736"/>
      <c r="AH19" s="2736"/>
      <c r="AI19" s="2736"/>
      <c r="AJ19" s="2736"/>
      <c r="AK19" s="2736"/>
      <c r="AL19" s="2736"/>
      <c r="AM19" s="2736"/>
      <c r="AN19" s="2736"/>
      <c r="AO19" s="2736"/>
      <c r="AP19" s="2736"/>
      <c r="AQ19" s="2736"/>
      <c r="AR19" s="2736"/>
      <c r="AS19" s="2736"/>
      <c r="AT19" s="2736"/>
      <c r="AU19" s="2736"/>
      <c r="AV19" s="2736"/>
      <c r="AW19" s="2736"/>
      <c r="AX19" s="2736"/>
    </row>
    <row r="20" spans="3:53" ht="13.9" customHeight="1">
      <c r="E20" s="2736"/>
      <c r="F20" s="2736"/>
      <c r="G20" s="2736"/>
      <c r="H20" s="2736"/>
      <c r="I20" s="2736"/>
      <c r="J20" s="2736"/>
      <c r="K20" s="2736"/>
      <c r="L20" s="2736"/>
      <c r="M20" s="2736"/>
      <c r="N20" s="2736"/>
      <c r="O20" s="2736"/>
      <c r="P20" s="2754" t="s">
        <v>818</v>
      </c>
      <c r="Q20" s="2754"/>
      <c r="R20" s="2754"/>
      <c r="S20" s="2754"/>
      <c r="T20" s="2754"/>
      <c r="U20" s="2736" t="s">
        <v>817</v>
      </c>
      <c r="V20" s="2736"/>
      <c r="W20" s="2736"/>
      <c r="X20" s="2736"/>
      <c r="Y20" s="2736"/>
      <c r="Z20" s="2736" t="s">
        <v>816</v>
      </c>
      <c r="AA20" s="2736"/>
      <c r="AB20" s="2736"/>
      <c r="AC20" s="2736"/>
      <c r="AD20" s="2736"/>
      <c r="AE20" s="2736" t="s">
        <v>815</v>
      </c>
      <c r="AF20" s="2736"/>
      <c r="AG20" s="2736"/>
      <c r="AH20" s="2736"/>
      <c r="AI20" s="2736"/>
      <c r="AJ20" s="2736" t="s">
        <v>814</v>
      </c>
      <c r="AK20" s="2736"/>
      <c r="AL20" s="2736"/>
      <c r="AM20" s="2736"/>
      <c r="AN20" s="2736"/>
      <c r="AO20" s="2736" t="s">
        <v>813</v>
      </c>
      <c r="AP20" s="2736"/>
      <c r="AQ20" s="2736"/>
      <c r="AR20" s="2736"/>
      <c r="AS20" s="2736"/>
      <c r="AT20" s="2736" t="s">
        <v>723</v>
      </c>
      <c r="AU20" s="2736"/>
      <c r="AV20" s="2736"/>
      <c r="AW20" s="2736"/>
      <c r="AX20" s="2736"/>
    </row>
    <row r="21" spans="3:53" ht="13.9" customHeight="1">
      <c r="E21" s="2736" t="s">
        <v>735</v>
      </c>
      <c r="F21" s="2736"/>
      <c r="G21" s="2736"/>
      <c r="H21" s="2736"/>
      <c r="I21" s="2736"/>
      <c r="J21" s="2750">
        <v>30</v>
      </c>
      <c r="K21" s="2751"/>
      <c r="L21" s="2751"/>
      <c r="M21" s="2751"/>
      <c r="N21" s="2752" t="s">
        <v>722</v>
      </c>
      <c r="O21" s="2753"/>
      <c r="P21" s="2755">
        <v>0</v>
      </c>
      <c r="Q21" s="2756"/>
      <c r="R21" s="2756"/>
      <c r="S21" s="2752" t="s">
        <v>720</v>
      </c>
      <c r="T21" s="2753"/>
      <c r="U21" s="2757">
        <v>0</v>
      </c>
      <c r="V21" s="2758"/>
      <c r="W21" s="2758"/>
      <c r="X21" s="2739" t="s">
        <v>720</v>
      </c>
      <c r="Y21" s="2740"/>
      <c r="Z21" s="2757">
        <v>210</v>
      </c>
      <c r="AA21" s="2758"/>
      <c r="AB21" s="2758"/>
      <c r="AC21" s="2739" t="s">
        <v>720</v>
      </c>
      <c r="AD21" s="2740"/>
      <c r="AE21" s="2757">
        <v>210</v>
      </c>
      <c r="AF21" s="2758"/>
      <c r="AG21" s="2758"/>
      <c r="AH21" s="2739" t="s">
        <v>720</v>
      </c>
      <c r="AI21" s="2740"/>
      <c r="AJ21" s="2757">
        <v>0</v>
      </c>
      <c r="AK21" s="2758"/>
      <c r="AL21" s="2758"/>
      <c r="AM21" s="2739" t="s">
        <v>720</v>
      </c>
      <c r="AN21" s="2740"/>
      <c r="AO21" s="2757">
        <v>0</v>
      </c>
      <c r="AP21" s="2758"/>
      <c r="AQ21" s="2758"/>
      <c r="AR21" s="2739" t="s">
        <v>720</v>
      </c>
      <c r="AS21" s="2740"/>
      <c r="AT21" s="2761">
        <f t="shared" ref="AT21:AT32" si="0">P21+U21+Z21+AE21+AJ21+AO21</f>
        <v>420</v>
      </c>
      <c r="AU21" s="2762"/>
      <c r="AV21" s="2762"/>
      <c r="AW21" s="2739" t="s">
        <v>720</v>
      </c>
      <c r="AX21" s="2740"/>
    </row>
    <row r="22" spans="3:53" ht="13.9" customHeight="1">
      <c r="E22" s="2736" t="s">
        <v>734</v>
      </c>
      <c r="F22" s="2736"/>
      <c r="G22" s="2736"/>
      <c r="H22" s="2736"/>
      <c r="I22" s="2736"/>
      <c r="J22" s="2750">
        <v>31</v>
      </c>
      <c r="K22" s="2751"/>
      <c r="L22" s="2751"/>
      <c r="M22" s="2751"/>
      <c r="N22" s="2752" t="s">
        <v>722</v>
      </c>
      <c r="O22" s="2753"/>
      <c r="P22" s="2755">
        <v>0</v>
      </c>
      <c r="Q22" s="2756"/>
      <c r="R22" s="2756"/>
      <c r="S22" s="2752" t="s">
        <v>720</v>
      </c>
      <c r="T22" s="2753"/>
      <c r="U22" s="2757">
        <v>0</v>
      </c>
      <c r="V22" s="2758"/>
      <c r="W22" s="2758"/>
      <c r="X22" s="2739" t="s">
        <v>720</v>
      </c>
      <c r="Y22" s="2740"/>
      <c r="Z22" s="2757">
        <v>210</v>
      </c>
      <c r="AA22" s="2758"/>
      <c r="AB22" s="2758"/>
      <c r="AC22" s="2739" t="s">
        <v>720</v>
      </c>
      <c r="AD22" s="2740"/>
      <c r="AE22" s="2757">
        <v>210</v>
      </c>
      <c r="AF22" s="2758"/>
      <c r="AG22" s="2758"/>
      <c r="AH22" s="2739" t="s">
        <v>720</v>
      </c>
      <c r="AI22" s="2740"/>
      <c r="AJ22" s="2757">
        <v>0</v>
      </c>
      <c r="AK22" s="2758"/>
      <c r="AL22" s="2758"/>
      <c r="AM22" s="2739" t="s">
        <v>720</v>
      </c>
      <c r="AN22" s="2740"/>
      <c r="AO22" s="2757">
        <v>0</v>
      </c>
      <c r="AP22" s="2758"/>
      <c r="AQ22" s="2758"/>
      <c r="AR22" s="2739" t="s">
        <v>720</v>
      </c>
      <c r="AS22" s="2740"/>
      <c r="AT22" s="2761">
        <f t="shared" si="0"/>
        <v>420</v>
      </c>
      <c r="AU22" s="2762"/>
      <c r="AV22" s="2762"/>
      <c r="AW22" s="2739" t="s">
        <v>720</v>
      </c>
      <c r="AX22" s="2740"/>
    </row>
    <row r="23" spans="3:53" ht="13.9" customHeight="1">
      <c r="E23" s="2736" t="s">
        <v>733</v>
      </c>
      <c r="F23" s="2736"/>
      <c r="G23" s="2736"/>
      <c r="H23" s="2736"/>
      <c r="I23" s="2736"/>
      <c r="J23" s="2750">
        <v>30</v>
      </c>
      <c r="K23" s="2751"/>
      <c r="L23" s="2751"/>
      <c r="M23" s="2751"/>
      <c r="N23" s="2752" t="s">
        <v>722</v>
      </c>
      <c r="O23" s="2753"/>
      <c r="P23" s="2755">
        <v>0</v>
      </c>
      <c r="Q23" s="2756"/>
      <c r="R23" s="2756"/>
      <c r="S23" s="2752" t="s">
        <v>720</v>
      </c>
      <c r="T23" s="2753"/>
      <c r="U23" s="2757">
        <v>0</v>
      </c>
      <c r="V23" s="2758"/>
      <c r="W23" s="2758"/>
      <c r="X23" s="2739" t="s">
        <v>720</v>
      </c>
      <c r="Y23" s="2740"/>
      <c r="Z23" s="2757">
        <v>210</v>
      </c>
      <c r="AA23" s="2758"/>
      <c r="AB23" s="2758"/>
      <c r="AC23" s="2739" t="s">
        <v>720</v>
      </c>
      <c r="AD23" s="2740"/>
      <c r="AE23" s="2757">
        <v>210</v>
      </c>
      <c r="AF23" s="2758"/>
      <c r="AG23" s="2758"/>
      <c r="AH23" s="2739" t="s">
        <v>720</v>
      </c>
      <c r="AI23" s="2740"/>
      <c r="AJ23" s="2757">
        <v>0</v>
      </c>
      <c r="AK23" s="2758"/>
      <c r="AL23" s="2758"/>
      <c r="AM23" s="2739" t="s">
        <v>720</v>
      </c>
      <c r="AN23" s="2740"/>
      <c r="AO23" s="2757">
        <v>0</v>
      </c>
      <c r="AP23" s="2758"/>
      <c r="AQ23" s="2758"/>
      <c r="AR23" s="2739" t="s">
        <v>720</v>
      </c>
      <c r="AS23" s="2740"/>
      <c r="AT23" s="2761">
        <f t="shared" si="0"/>
        <v>420</v>
      </c>
      <c r="AU23" s="2762"/>
      <c r="AV23" s="2762"/>
      <c r="AW23" s="2739" t="s">
        <v>720</v>
      </c>
      <c r="AX23" s="2740"/>
    </row>
    <row r="24" spans="3:53" ht="13.9" customHeight="1">
      <c r="E24" s="2736" t="s">
        <v>732</v>
      </c>
      <c r="F24" s="2736"/>
      <c r="G24" s="2736"/>
      <c r="H24" s="2736"/>
      <c r="I24" s="2736"/>
      <c r="J24" s="2750">
        <v>31</v>
      </c>
      <c r="K24" s="2751"/>
      <c r="L24" s="2751"/>
      <c r="M24" s="2751"/>
      <c r="N24" s="2752" t="s">
        <v>722</v>
      </c>
      <c r="O24" s="2753"/>
      <c r="P24" s="2755">
        <v>0</v>
      </c>
      <c r="Q24" s="2756"/>
      <c r="R24" s="2756"/>
      <c r="S24" s="2752" t="s">
        <v>720</v>
      </c>
      <c r="T24" s="2753"/>
      <c r="U24" s="2757">
        <v>0</v>
      </c>
      <c r="V24" s="2758"/>
      <c r="W24" s="2758"/>
      <c r="X24" s="2739" t="s">
        <v>720</v>
      </c>
      <c r="Y24" s="2740"/>
      <c r="Z24" s="2757">
        <v>210</v>
      </c>
      <c r="AA24" s="2758"/>
      <c r="AB24" s="2758"/>
      <c r="AC24" s="2739" t="s">
        <v>720</v>
      </c>
      <c r="AD24" s="2740"/>
      <c r="AE24" s="2757">
        <v>210</v>
      </c>
      <c r="AF24" s="2758"/>
      <c r="AG24" s="2758"/>
      <c r="AH24" s="2739" t="s">
        <v>720</v>
      </c>
      <c r="AI24" s="2740"/>
      <c r="AJ24" s="2757">
        <v>0</v>
      </c>
      <c r="AK24" s="2758"/>
      <c r="AL24" s="2758"/>
      <c r="AM24" s="2739" t="s">
        <v>720</v>
      </c>
      <c r="AN24" s="2740"/>
      <c r="AO24" s="2757">
        <v>0</v>
      </c>
      <c r="AP24" s="2758"/>
      <c r="AQ24" s="2758"/>
      <c r="AR24" s="2739" t="s">
        <v>720</v>
      </c>
      <c r="AS24" s="2740"/>
      <c r="AT24" s="2761">
        <f t="shared" si="0"/>
        <v>420</v>
      </c>
      <c r="AU24" s="2762"/>
      <c r="AV24" s="2762"/>
      <c r="AW24" s="2739" t="s">
        <v>720</v>
      </c>
      <c r="AX24" s="2740"/>
    </row>
    <row r="25" spans="3:53" ht="13.9" customHeight="1">
      <c r="E25" s="2736" t="s">
        <v>731</v>
      </c>
      <c r="F25" s="2736"/>
      <c r="G25" s="2736"/>
      <c r="H25" s="2736"/>
      <c r="I25" s="2736"/>
      <c r="J25" s="2750">
        <v>30</v>
      </c>
      <c r="K25" s="2751"/>
      <c r="L25" s="2751"/>
      <c r="M25" s="2751"/>
      <c r="N25" s="2752" t="s">
        <v>722</v>
      </c>
      <c r="O25" s="2753"/>
      <c r="P25" s="2755">
        <v>0</v>
      </c>
      <c r="Q25" s="2756"/>
      <c r="R25" s="2756"/>
      <c r="S25" s="2752" t="s">
        <v>720</v>
      </c>
      <c r="T25" s="2753"/>
      <c r="U25" s="2757">
        <v>0</v>
      </c>
      <c r="V25" s="2758"/>
      <c r="W25" s="2758"/>
      <c r="X25" s="2739" t="s">
        <v>720</v>
      </c>
      <c r="Y25" s="2740"/>
      <c r="Z25" s="2757">
        <v>210</v>
      </c>
      <c r="AA25" s="2758"/>
      <c r="AB25" s="2758"/>
      <c r="AC25" s="2739" t="s">
        <v>720</v>
      </c>
      <c r="AD25" s="2740"/>
      <c r="AE25" s="2757">
        <v>210</v>
      </c>
      <c r="AF25" s="2758"/>
      <c r="AG25" s="2758"/>
      <c r="AH25" s="2739" t="s">
        <v>720</v>
      </c>
      <c r="AI25" s="2740"/>
      <c r="AJ25" s="2757">
        <v>0</v>
      </c>
      <c r="AK25" s="2758"/>
      <c r="AL25" s="2758"/>
      <c r="AM25" s="2739" t="s">
        <v>720</v>
      </c>
      <c r="AN25" s="2740"/>
      <c r="AO25" s="2757">
        <v>0</v>
      </c>
      <c r="AP25" s="2758"/>
      <c r="AQ25" s="2758"/>
      <c r="AR25" s="2739" t="s">
        <v>720</v>
      </c>
      <c r="AS25" s="2740"/>
      <c r="AT25" s="2761">
        <f t="shared" si="0"/>
        <v>420</v>
      </c>
      <c r="AU25" s="2762"/>
      <c r="AV25" s="2762"/>
      <c r="AW25" s="2739" t="s">
        <v>720</v>
      </c>
      <c r="AX25" s="2740"/>
    </row>
    <row r="26" spans="3:53" ht="13.9" customHeight="1">
      <c r="E26" s="2736" t="s">
        <v>730</v>
      </c>
      <c r="F26" s="2736"/>
      <c r="G26" s="2736"/>
      <c r="H26" s="2736"/>
      <c r="I26" s="2736"/>
      <c r="J26" s="2750">
        <v>30</v>
      </c>
      <c r="K26" s="2751"/>
      <c r="L26" s="2751"/>
      <c r="M26" s="2751"/>
      <c r="N26" s="2752" t="s">
        <v>722</v>
      </c>
      <c r="O26" s="2753"/>
      <c r="P26" s="2755">
        <v>0</v>
      </c>
      <c r="Q26" s="2756"/>
      <c r="R26" s="2756"/>
      <c r="S26" s="2752" t="s">
        <v>720</v>
      </c>
      <c r="T26" s="2753"/>
      <c r="U26" s="2757">
        <v>0</v>
      </c>
      <c r="V26" s="2758"/>
      <c r="W26" s="2758"/>
      <c r="X26" s="2739" t="s">
        <v>720</v>
      </c>
      <c r="Y26" s="2740"/>
      <c r="Z26" s="2757">
        <v>210</v>
      </c>
      <c r="AA26" s="2758"/>
      <c r="AB26" s="2758"/>
      <c r="AC26" s="2739" t="s">
        <v>720</v>
      </c>
      <c r="AD26" s="2740"/>
      <c r="AE26" s="2757">
        <v>210</v>
      </c>
      <c r="AF26" s="2758"/>
      <c r="AG26" s="2758"/>
      <c r="AH26" s="2739" t="s">
        <v>720</v>
      </c>
      <c r="AI26" s="2740"/>
      <c r="AJ26" s="2757">
        <v>0</v>
      </c>
      <c r="AK26" s="2758"/>
      <c r="AL26" s="2758"/>
      <c r="AM26" s="2739" t="s">
        <v>720</v>
      </c>
      <c r="AN26" s="2740"/>
      <c r="AO26" s="2757">
        <v>0</v>
      </c>
      <c r="AP26" s="2758"/>
      <c r="AQ26" s="2758"/>
      <c r="AR26" s="2739" t="s">
        <v>720</v>
      </c>
      <c r="AS26" s="2740"/>
      <c r="AT26" s="2761">
        <f t="shared" si="0"/>
        <v>420</v>
      </c>
      <c r="AU26" s="2762"/>
      <c r="AV26" s="2762"/>
      <c r="AW26" s="2739" t="s">
        <v>720</v>
      </c>
      <c r="AX26" s="2740"/>
    </row>
    <row r="27" spans="3:53" ht="13.9" customHeight="1">
      <c r="E27" s="2736" t="s">
        <v>729</v>
      </c>
      <c r="F27" s="2736"/>
      <c r="G27" s="2736"/>
      <c r="H27" s="2736"/>
      <c r="I27" s="2736"/>
      <c r="J27" s="2750">
        <v>31</v>
      </c>
      <c r="K27" s="2751"/>
      <c r="L27" s="2751"/>
      <c r="M27" s="2751"/>
      <c r="N27" s="2752" t="s">
        <v>722</v>
      </c>
      <c r="O27" s="2753"/>
      <c r="P27" s="2755">
        <v>0</v>
      </c>
      <c r="Q27" s="2756"/>
      <c r="R27" s="2756"/>
      <c r="S27" s="2752" t="s">
        <v>720</v>
      </c>
      <c r="T27" s="2753"/>
      <c r="U27" s="2757">
        <v>0</v>
      </c>
      <c r="V27" s="2758"/>
      <c r="W27" s="2758"/>
      <c r="X27" s="2739" t="s">
        <v>720</v>
      </c>
      <c r="Y27" s="2740"/>
      <c r="Z27" s="2757">
        <v>210</v>
      </c>
      <c r="AA27" s="2758"/>
      <c r="AB27" s="2758"/>
      <c r="AC27" s="2739" t="s">
        <v>720</v>
      </c>
      <c r="AD27" s="2740"/>
      <c r="AE27" s="2757">
        <v>210</v>
      </c>
      <c r="AF27" s="2758"/>
      <c r="AG27" s="2758"/>
      <c r="AH27" s="2739" t="s">
        <v>720</v>
      </c>
      <c r="AI27" s="2740"/>
      <c r="AJ27" s="2757">
        <v>0</v>
      </c>
      <c r="AK27" s="2758"/>
      <c r="AL27" s="2758"/>
      <c r="AM27" s="2739" t="s">
        <v>720</v>
      </c>
      <c r="AN27" s="2740"/>
      <c r="AO27" s="2757">
        <v>0</v>
      </c>
      <c r="AP27" s="2758"/>
      <c r="AQ27" s="2758"/>
      <c r="AR27" s="2739" t="s">
        <v>720</v>
      </c>
      <c r="AS27" s="2740"/>
      <c r="AT27" s="2761">
        <f t="shared" si="0"/>
        <v>420</v>
      </c>
      <c r="AU27" s="2762"/>
      <c r="AV27" s="2762"/>
      <c r="AW27" s="2739" t="s">
        <v>720</v>
      </c>
      <c r="AX27" s="2740"/>
    </row>
    <row r="28" spans="3:53" ht="13.9" customHeight="1">
      <c r="E28" s="2736" t="s">
        <v>728</v>
      </c>
      <c r="F28" s="2736"/>
      <c r="G28" s="2736"/>
      <c r="H28" s="2736"/>
      <c r="I28" s="2736"/>
      <c r="J28" s="2750">
        <v>30</v>
      </c>
      <c r="K28" s="2751"/>
      <c r="L28" s="2751"/>
      <c r="M28" s="2751"/>
      <c r="N28" s="2752" t="s">
        <v>722</v>
      </c>
      <c r="O28" s="2753"/>
      <c r="P28" s="2755">
        <v>0</v>
      </c>
      <c r="Q28" s="2756"/>
      <c r="R28" s="2756"/>
      <c r="S28" s="2752" t="s">
        <v>720</v>
      </c>
      <c r="T28" s="2753"/>
      <c r="U28" s="2757">
        <v>0</v>
      </c>
      <c r="V28" s="2758"/>
      <c r="W28" s="2758"/>
      <c r="X28" s="2739" t="s">
        <v>720</v>
      </c>
      <c r="Y28" s="2740"/>
      <c r="Z28" s="2757">
        <v>210</v>
      </c>
      <c r="AA28" s="2758"/>
      <c r="AB28" s="2758"/>
      <c r="AC28" s="2739" t="s">
        <v>720</v>
      </c>
      <c r="AD28" s="2740"/>
      <c r="AE28" s="2757">
        <v>210</v>
      </c>
      <c r="AF28" s="2758"/>
      <c r="AG28" s="2758"/>
      <c r="AH28" s="2739" t="s">
        <v>720</v>
      </c>
      <c r="AI28" s="2740"/>
      <c r="AJ28" s="2757">
        <v>0</v>
      </c>
      <c r="AK28" s="2758"/>
      <c r="AL28" s="2758"/>
      <c r="AM28" s="2739" t="s">
        <v>720</v>
      </c>
      <c r="AN28" s="2740"/>
      <c r="AO28" s="2757">
        <v>0</v>
      </c>
      <c r="AP28" s="2758"/>
      <c r="AQ28" s="2758"/>
      <c r="AR28" s="2739" t="s">
        <v>720</v>
      </c>
      <c r="AS28" s="2740"/>
      <c r="AT28" s="2761">
        <f t="shared" si="0"/>
        <v>420</v>
      </c>
      <c r="AU28" s="2762"/>
      <c r="AV28" s="2762"/>
      <c r="AW28" s="2739" t="s">
        <v>720</v>
      </c>
      <c r="AX28" s="2740"/>
    </row>
    <row r="29" spans="3:53" ht="13.9" customHeight="1">
      <c r="E29" s="2736" t="s">
        <v>727</v>
      </c>
      <c r="F29" s="2736"/>
      <c r="G29" s="2736"/>
      <c r="H29" s="2736"/>
      <c r="I29" s="2736"/>
      <c r="J29" s="2750">
        <v>31</v>
      </c>
      <c r="K29" s="2751"/>
      <c r="L29" s="2751"/>
      <c r="M29" s="2751"/>
      <c r="N29" s="2752" t="s">
        <v>722</v>
      </c>
      <c r="O29" s="2753"/>
      <c r="P29" s="2755">
        <v>0</v>
      </c>
      <c r="Q29" s="2756"/>
      <c r="R29" s="2756"/>
      <c r="S29" s="2752" t="s">
        <v>720</v>
      </c>
      <c r="T29" s="2753"/>
      <c r="U29" s="2757">
        <v>0</v>
      </c>
      <c r="V29" s="2758"/>
      <c r="W29" s="2758"/>
      <c r="X29" s="2739" t="s">
        <v>720</v>
      </c>
      <c r="Y29" s="2740"/>
      <c r="Z29" s="2757">
        <v>210</v>
      </c>
      <c r="AA29" s="2758"/>
      <c r="AB29" s="2758"/>
      <c r="AC29" s="2739" t="s">
        <v>720</v>
      </c>
      <c r="AD29" s="2740"/>
      <c r="AE29" s="2757">
        <v>210</v>
      </c>
      <c r="AF29" s="2758"/>
      <c r="AG29" s="2758"/>
      <c r="AH29" s="2739" t="s">
        <v>720</v>
      </c>
      <c r="AI29" s="2740"/>
      <c r="AJ29" s="2757">
        <v>0</v>
      </c>
      <c r="AK29" s="2758"/>
      <c r="AL29" s="2758"/>
      <c r="AM29" s="2739" t="s">
        <v>720</v>
      </c>
      <c r="AN29" s="2740"/>
      <c r="AO29" s="2757">
        <v>0</v>
      </c>
      <c r="AP29" s="2758"/>
      <c r="AQ29" s="2758"/>
      <c r="AR29" s="2739" t="s">
        <v>720</v>
      </c>
      <c r="AS29" s="2740"/>
      <c r="AT29" s="2761">
        <f t="shared" si="0"/>
        <v>420</v>
      </c>
      <c r="AU29" s="2762"/>
      <c r="AV29" s="2762"/>
      <c r="AW29" s="2739" t="s">
        <v>720</v>
      </c>
      <c r="AX29" s="2740"/>
      <c r="BA29" s="562"/>
    </row>
    <row r="30" spans="3:53" ht="13.9" customHeight="1">
      <c r="E30" s="2736" t="s">
        <v>726</v>
      </c>
      <c r="F30" s="2736"/>
      <c r="G30" s="2736"/>
      <c r="H30" s="2736"/>
      <c r="I30" s="2736"/>
      <c r="J30" s="2750">
        <v>30</v>
      </c>
      <c r="K30" s="2751"/>
      <c r="L30" s="2751"/>
      <c r="M30" s="2751"/>
      <c r="N30" s="2752" t="s">
        <v>722</v>
      </c>
      <c r="O30" s="2753"/>
      <c r="P30" s="2755">
        <v>0</v>
      </c>
      <c r="Q30" s="2756"/>
      <c r="R30" s="2756"/>
      <c r="S30" s="2752" t="s">
        <v>720</v>
      </c>
      <c r="T30" s="2753"/>
      <c r="U30" s="2757">
        <v>0</v>
      </c>
      <c r="V30" s="2758"/>
      <c r="W30" s="2758"/>
      <c r="X30" s="2739" t="s">
        <v>720</v>
      </c>
      <c r="Y30" s="2740"/>
      <c r="Z30" s="2757">
        <v>210</v>
      </c>
      <c r="AA30" s="2758"/>
      <c r="AB30" s="2758"/>
      <c r="AC30" s="2739" t="s">
        <v>720</v>
      </c>
      <c r="AD30" s="2740"/>
      <c r="AE30" s="2757">
        <v>210</v>
      </c>
      <c r="AF30" s="2758"/>
      <c r="AG30" s="2758"/>
      <c r="AH30" s="2739" t="s">
        <v>720</v>
      </c>
      <c r="AI30" s="2740"/>
      <c r="AJ30" s="2757">
        <v>0</v>
      </c>
      <c r="AK30" s="2758"/>
      <c r="AL30" s="2758"/>
      <c r="AM30" s="2739" t="s">
        <v>720</v>
      </c>
      <c r="AN30" s="2740"/>
      <c r="AO30" s="2757">
        <v>0</v>
      </c>
      <c r="AP30" s="2758"/>
      <c r="AQ30" s="2758"/>
      <c r="AR30" s="2739" t="s">
        <v>720</v>
      </c>
      <c r="AS30" s="2740"/>
      <c r="AT30" s="2761">
        <f t="shared" si="0"/>
        <v>420</v>
      </c>
      <c r="AU30" s="2762"/>
      <c r="AV30" s="2762"/>
      <c r="AW30" s="2739" t="s">
        <v>720</v>
      </c>
      <c r="AX30" s="2740"/>
    </row>
    <row r="31" spans="3:53" ht="13.9" customHeight="1">
      <c r="E31" s="2736" t="s">
        <v>725</v>
      </c>
      <c r="F31" s="2736"/>
      <c r="G31" s="2736"/>
      <c r="H31" s="2736"/>
      <c r="I31" s="2736"/>
      <c r="J31" s="2750">
        <v>27</v>
      </c>
      <c r="K31" s="2751"/>
      <c r="L31" s="2751"/>
      <c r="M31" s="2751"/>
      <c r="N31" s="2752" t="s">
        <v>722</v>
      </c>
      <c r="O31" s="2753"/>
      <c r="P31" s="2755">
        <v>0</v>
      </c>
      <c r="Q31" s="2756"/>
      <c r="R31" s="2756"/>
      <c r="S31" s="2752" t="s">
        <v>720</v>
      </c>
      <c r="T31" s="2753"/>
      <c r="U31" s="2757">
        <v>0</v>
      </c>
      <c r="V31" s="2758"/>
      <c r="W31" s="2758"/>
      <c r="X31" s="2739" t="s">
        <v>720</v>
      </c>
      <c r="Y31" s="2740"/>
      <c r="Z31" s="2757">
        <v>210</v>
      </c>
      <c r="AA31" s="2758"/>
      <c r="AB31" s="2758"/>
      <c r="AC31" s="2739" t="s">
        <v>720</v>
      </c>
      <c r="AD31" s="2740"/>
      <c r="AE31" s="2757">
        <v>210</v>
      </c>
      <c r="AF31" s="2758"/>
      <c r="AG31" s="2758"/>
      <c r="AH31" s="2739" t="s">
        <v>720</v>
      </c>
      <c r="AI31" s="2740"/>
      <c r="AJ31" s="2757">
        <v>0</v>
      </c>
      <c r="AK31" s="2758"/>
      <c r="AL31" s="2758"/>
      <c r="AM31" s="2739" t="s">
        <v>720</v>
      </c>
      <c r="AN31" s="2740"/>
      <c r="AO31" s="2757">
        <v>0</v>
      </c>
      <c r="AP31" s="2758"/>
      <c r="AQ31" s="2758"/>
      <c r="AR31" s="2739" t="s">
        <v>720</v>
      </c>
      <c r="AS31" s="2740"/>
      <c r="AT31" s="2761">
        <f t="shared" si="0"/>
        <v>420</v>
      </c>
      <c r="AU31" s="2762"/>
      <c r="AV31" s="2762"/>
      <c r="AW31" s="2739" t="s">
        <v>720</v>
      </c>
      <c r="AX31" s="2740"/>
    </row>
    <row r="32" spans="3:53" ht="13.9" customHeight="1">
      <c r="E32" s="2736" t="s">
        <v>724</v>
      </c>
      <c r="F32" s="2736"/>
      <c r="G32" s="2736"/>
      <c r="H32" s="2736"/>
      <c r="I32" s="2736"/>
      <c r="J32" s="2750">
        <v>31</v>
      </c>
      <c r="K32" s="2751"/>
      <c r="L32" s="2751"/>
      <c r="M32" s="2751"/>
      <c r="N32" s="2752" t="s">
        <v>722</v>
      </c>
      <c r="O32" s="2753"/>
      <c r="P32" s="2755">
        <v>0</v>
      </c>
      <c r="Q32" s="2756"/>
      <c r="R32" s="2756"/>
      <c r="S32" s="2752" t="s">
        <v>720</v>
      </c>
      <c r="T32" s="2753"/>
      <c r="U32" s="2757">
        <v>0</v>
      </c>
      <c r="V32" s="2758"/>
      <c r="W32" s="2758"/>
      <c r="X32" s="2739" t="s">
        <v>720</v>
      </c>
      <c r="Y32" s="2740"/>
      <c r="Z32" s="2757">
        <v>210</v>
      </c>
      <c r="AA32" s="2758"/>
      <c r="AB32" s="2758"/>
      <c r="AC32" s="2739" t="s">
        <v>720</v>
      </c>
      <c r="AD32" s="2740"/>
      <c r="AE32" s="2757">
        <v>210</v>
      </c>
      <c r="AF32" s="2758"/>
      <c r="AG32" s="2758"/>
      <c r="AH32" s="2739" t="s">
        <v>720</v>
      </c>
      <c r="AI32" s="2740"/>
      <c r="AJ32" s="2757">
        <v>0</v>
      </c>
      <c r="AK32" s="2758"/>
      <c r="AL32" s="2758"/>
      <c r="AM32" s="2739" t="s">
        <v>720</v>
      </c>
      <c r="AN32" s="2740"/>
      <c r="AO32" s="2757">
        <v>0</v>
      </c>
      <c r="AP32" s="2758"/>
      <c r="AQ32" s="2758"/>
      <c r="AR32" s="2739" t="s">
        <v>720</v>
      </c>
      <c r="AS32" s="2740"/>
      <c r="AT32" s="2761">
        <f t="shared" si="0"/>
        <v>420</v>
      </c>
      <c r="AU32" s="2762"/>
      <c r="AV32" s="2762"/>
      <c r="AW32" s="2739" t="s">
        <v>720</v>
      </c>
      <c r="AX32" s="2740"/>
    </row>
    <row r="33" spans="5:50" ht="13.9" customHeight="1">
      <c r="E33" s="2736" t="s">
        <v>723</v>
      </c>
      <c r="F33" s="2736"/>
      <c r="G33" s="2736"/>
      <c r="H33" s="2736"/>
      <c r="I33" s="2736"/>
      <c r="J33" s="2763">
        <f>SUM(J21:M32)</f>
        <v>362</v>
      </c>
      <c r="K33" s="2764"/>
      <c r="L33" s="2764"/>
      <c r="M33" s="2764"/>
      <c r="N33" s="2752" t="s">
        <v>722</v>
      </c>
      <c r="O33" s="2753"/>
      <c r="P33" s="2765">
        <f>SUM(P21:R32)</f>
        <v>0</v>
      </c>
      <c r="Q33" s="2766"/>
      <c r="R33" s="2766"/>
      <c r="S33" s="2752" t="s">
        <v>720</v>
      </c>
      <c r="T33" s="2753"/>
      <c r="U33" s="2761">
        <f>SUM(U21:W32)</f>
        <v>0</v>
      </c>
      <c r="V33" s="2762"/>
      <c r="W33" s="2762"/>
      <c r="X33" s="2739" t="s">
        <v>720</v>
      </c>
      <c r="Y33" s="2740"/>
      <c r="Z33" s="2761">
        <f>SUM(Z21:AB32)</f>
        <v>2520</v>
      </c>
      <c r="AA33" s="2762"/>
      <c r="AB33" s="2762"/>
      <c r="AC33" s="2739" t="s">
        <v>720</v>
      </c>
      <c r="AD33" s="2740"/>
      <c r="AE33" s="2761">
        <f>SUM(AE21:AG32)</f>
        <v>2520</v>
      </c>
      <c r="AF33" s="2762"/>
      <c r="AG33" s="2762"/>
      <c r="AH33" s="2739" t="s">
        <v>720</v>
      </c>
      <c r="AI33" s="2740"/>
      <c r="AJ33" s="2761">
        <f>SUM(AJ21:AL32)</f>
        <v>0</v>
      </c>
      <c r="AK33" s="2762"/>
      <c r="AL33" s="2762"/>
      <c r="AM33" s="2739" t="s">
        <v>720</v>
      </c>
      <c r="AN33" s="2740"/>
      <c r="AO33" s="2761">
        <f>SUM(AO21:AQ32)</f>
        <v>0</v>
      </c>
      <c r="AP33" s="2762"/>
      <c r="AQ33" s="2762"/>
      <c r="AR33" s="2739" t="s">
        <v>720</v>
      </c>
      <c r="AS33" s="2740"/>
      <c r="AT33" s="2761">
        <f>SUM(AT21:AV32)</f>
        <v>5040</v>
      </c>
      <c r="AU33" s="2762"/>
      <c r="AV33" s="2762"/>
      <c r="AW33" s="2739" t="s">
        <v>720</v>
      </c>
      <c r="AX33" s="2740"/>
    </row>
    <row r="34" spans="5:50" ht="13.9" customHeight="1">
      <c r="E34" s="2744" t="s">
        <v>812</v>
      </c>
      <c r="F34" s="2745"/>
      <c r="G34" s="2745"/>
      <c r="H34" s="2745"/>
      <c r="I34" s="2746"/>
      <c r="J34" s="2780"/>
      <c r="K34" s="2781"/>
      <c r="L34" s="2781"/>
      <c r="M34" s="2781"/>
      <c r="N34" s="2781"/>
      <c r="O34" s="2782"/>
      <c r="P34" s="2778">
        <f>IFERROR(ROUNDUP(P33/$J$33,1),"0")</f>
        <v>0</v>
      </c>
      <c r="Q34" s="2779"/>
      <c r="R34" s="2779"/>
      <c r="S34" s="2752" t="s">
        <v>720</v>
      </c>
      <c r="T34" s="2753"/>
      <c r="U34" s="2778">
        <f>IFERROR(ROUNDUP(U33/$J$33,1),"0")</f>
        <v>0</v>
      </c>
      <c r="V34" s="2779"/>
      <c r="W34" s="2779"/>
      <c r="X34" s="2739" t="s">
        <v>720</v>
      </c>
      <c r="Y34" s="2740"/>
      <c r="Z34" s="2778">
        <f>IFERROR(ROUNDUP(Z33/$J$33,1),"0")</f>
        <v>7</v>
      </c>
      <c r="AA34" s="2779"/>
      <c r="AB34" s="2779"/>
      <c r="AC34" s="2739" t="s">
        <v>720</v>
      </c>
      <c r="AD34" s="2740"/>
      <c r="AE34" s="2778">
        <f>IFERROR(ROUNDUP(AE33/$J$33,1),"0")</f>
        <v>7</v>
      </c>
      <c r="AF34" s="2779"/>
      <c r="AG34" s="2779"/>
      <c r="AH34" s="2739" t="s">
        <v>720</v>
      </c>
      <c r="AI34" s="2740"/>
      <c r="AJ34" s="2778">
        <f>IFERROR(ROUNDUP(AJ33/$J$33,1),"0")</f>
        <v>0</v>
      </c>
      <c r="AK34" s="2779"/>
      <c r="AL34" s="2779"/>
      <c r="AM34" s="2739" t="s">
        <v>720</v>
      </c>
      <c r="AN34" s="2740"/>
      <c r="AO34" s="2778">
        <f>IFERROR(ROUNDUP(AO33/$J$33,1),"0")</f>
        <v>0</v>
      </c>
      <c r="AP34" s="2779"/>
      <c r="AQ34" s="2779"/>
      <c r="AR34" s="2739" t="s">
        <v>720</v>
      </c>
      <c r="AS34" s="2740"/>
      <c r="AT34" s="2783">
        <f>P34+U34+Z34+AE34+AJ34+AO34</f>
        <v>14</v>
      </c>
      <c r="AU34" s="2784"/>
      <c r="AV34" s="2784"/>
      <c r="AW34" s="2739" t="s">
        <v>720</v>
      </c>
      <c r="AX34" s="2740"/>
    </row>
    <row r="35" spans="5:50" ht="13.9" customHeight="1">
      <c r="E35" s="560" t="s">
        <v>811</v>
      </c>
      <c r="F35" s="559"/>
      <c r="G35" s="559"/>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59"/>
      <c r="AK35" s="559"/>
      <c r="AL35" s="559"/>
      <c r="AM35" s="559"/>
      <c r="AN35" s="559"/>
      <c r="AO35" s="559"/>
      <c r="AP35" s="559"/>
      <c r="AQ35" s="559"/>
      <c r="AR35" s="559"/>
      <c r="AS35" s="559"/>
      <c r="AT35" s="559"/>
      <c r="AU35" s="559"/>
      <c r="AV35" s="559"/>
      <c r="AW35" s="559"/>
      <c r="AX35" s="561" t="str">
        <f>IFERROR(IF(AT34&gt;Y9,"「１　事業者名等」の定員数を超過しています。",""),"")</f>
        <v/>
      </c>
    </row>
    <row r="36" spans="5:50" ht="13.9" customHeight="1">
      <c r="E36" s="560" t="s">
        <v>810</v>
      </c>
      <c r="F36" s="559"/>
      <c r="G36" s="559"/>
      <c r="H36" s="559"/>
      <c r="I36" s="559"/>
      <c r="J36" s="559"/>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59"/>
      <c r="AH36" s="559"/>
      <c r="AI36" s="559"/>
      <c r="AJ36" s="559"/>
      <c r="AK36" s="559"/>
      <c r="AL36" s="559"/>
      <c r="AM36" s="559"/>
      <c r="AN36" s="559"/>
      <c r="AO36" s="559"/>
      <c r="AP36" s="559"/>
      <c r="AQ36" s="559"/>
      <c r="AR36" s="559"/>
      <c r="AS36" s="559"/>
      <c r="AT36" s="559"/>
      <c r="AU36" s="559"/>
      <c r="AV36" s="559"/>
      <c r="AW36" s="559"/>
      <c r="AX36" s="559"/>
    </row>
    <row r="37" spans="5:50" ht="13.9" customHeight="1">
      <c r="E37" s="560" t="s">
        <v>809</v>
      </c>
      <c r="F37" s="559"/>
      <c r="G37" s="559"/>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c r="AH37" s="559"/>
      <c r="AI37" s="559"/>
      <c r="AJ37" s="559"/>
      <c r="AK37" s="559"/>
      <c r="AL37" s="559"/>
      <c r="AM37" s="559"/>
      <c r="AN37" s="559"/>
      <c r="AO37" s="559"/>
      <c r="AP37" s="559"/>
      <c r="AQ37" s="559"/>
      <c r="AR37" s="559"/>
      <c r="AS37" s="559"/>
      <c r="AT37" s="559"/>
      <c r="AU37" s="559"/>
      <c r="AV37" s="559"/>
      <c r="AW37" s="559"/>
      <c r="AX37" s="559"/>
    </row>
    <row r="38" spans="5:50" ht="13.9" customHeight="1">
      <c r="E38" s="560" t="s">
        <v>808</v>
      </c>
      <c r="F38" s="559"/>
      <c r="G38" s="559"/>
      <c r="H38" s="559"/>
      <c r="I38" s="559"/>
      <c r="J38" s="559"/>
      <c r="K38" s="559"/>
      <c r="L38" s="559"/>
      <c r="M38" s="559"/>
      <c r="N38" s="559"/>
      <c r="O38" s="559"/>
      <c r="P38" s="559"/>
      <c r="Q38" s="559"/>
      <c r="R38" s="559"/>
      <c r="S38" s="559"/>
      <c r="T38" s="559"/>
      <c r="U38" s="559"/>
      <c r="V38" s="559"/>
      <c r="W38" s="559"/>
      <c r="X38" s="559"/>
      <c r="Y38" s="559"/>
      <c r="Z38" s="559"/>
      <c r="AA38" s="559"/>
      <c r="AB38" s="559"/>
      <c r="AC38" s="559"/>
      <c r="AD38" s="559"/>
      <c r="AE38" s="559"/>
      <c r="AF38" s="559"/>
      <c r="AG38" s="559"/>
      <c r="AH38" s="559"/>
      <c r="AI38" s="559"/>
      <c r="AJ38" s="559"/>
      <c r="AK38" s="559"/>
      <c r="AL38" s="559"/>
      <c r="AM38" s="559"/>
      <c r="AN38" s="559"/>
      <c r="AO38" s="559"/>
      <c r="AP38" s="559"/>
      <c r="AQ38" s="559"/>
      <c r="AR38" s="559"/>
      <c r="AS38" s="559"/>
      <c r="AT38" s="559"/>
      <c r="AU38" s="559"/>
      <c r="AV38" s="559"/>
      <c r="AW38" s="559"/>
      <c r="AX38" s="559"/>
    </row>
    <row r="39" spans="5:50" ht="13.9" customHeight="1">
      <c r="E39" s="560" t="s">
        <v>807</v>
      </c>
      <c r="F39" s="559"/>
      <c r="G39" s="559"/>
      <c r="H39" s="559"/>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c r="AL39" s="559"/>
      <c r="AM39" s="559"/>
      <c r="AN39" s="559"/>
      <c r="AO39" s="559"/>
      <c r="AP39" s="559"/>
      <c r="AQ39" s="559"/>
      <c r="AR39" s="559"/>
      <c r="AS39" s="559"/>
      <c r="AT39" s="559"/>
      <c r="AU39" s="559"/>
      <c r="AV39" s="559"/>
      <c r="AW39" s="559"/>
      <c r="AX39" s="559"/>
    </row>
    <row r="40" spans="5:50" ht="13.9" customHeight="1">
      <c r="E40" s="560" t="s">
        <v>806</v>
      </c>
      <c r="F40" s="559"/>
      <c r="G40" s="559"/>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559"/>
      <c r="AL40" s="559"/>
      <c r="AM40" s="559"/>
      <c r="AN40" s="559"/>
      <c r="AO40" s="559"/>
      <c r="AP40" s="559"/>
      <c r="AQ40" s="559"/>
      <c r="AR40" s="559"/>
      <c r="AS40" s="559"/>
      <c r="AT40" s="559"/>
      <c r="AU40" s="559"/>
      <c r="AV40" s="559"/>
      <c r="AW40" s="559"/>
      <c r="AX40" s="559"/>
    </row>
    <row r="41" spans="5:50" ht="13.9" customHeight="1">
      <c r="E41" s="560"/>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59"/>
      <c r="AQ41" s="559"/>
      <c r="AR41" s="559"/>
      <c r="AS41" s="559"/>
      <c r="AT41" s="559"/>
      <c r="AU41" s="559"/>
      <c r="AV41" s="559"/>
      <c r="AW41" s="559"/>
      <c r="AX41" s="559"/>
    </row>
    <row r="42" spans="5:50" ht="13.9" customHeight="1">
      <c r="E42" s="560"/>
      <c r="F42" s="559"/>
      <c r="G42" s="559"/>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559"/>
      <c r="AM42" s="559"/>
      <c r="AN42" s="559"/>
      <c r="AO42" s="559"/>
      <c r="AP42" s="559"/>
      <c r="AQ42" s="559"/>
      <c r="AR42" s="559"/>
      <c r="AS42" s="559"/>
      <c r="AT42" s="559"/>
      <c r="AU42" s="559"/>
      <c r="AV42" s="559"/>
      <c r="AW42" s="559"/>
      <c r="AX42" s="559"/>
    </row>
    <row r="43" spans="5:50" ht="13.9" customHeight="1">
      <c r="G43" s="557" t="s">
        <v>805</v>
      </c>
      <c r="AD43" s="557" t="s">
        <v>804</v>
      </c>
    </row>
    <row r="44" spans="5:50" ht="13.9" customHeight="1">
      <c r="E44" s="559"/>
      <c r="F44" s="559"/>
      <c r="I44" s="2736"/>
      <c r="J44" s="2736"/>
      <c r="K44" s="2736"/>
      <c r="L44" s="2736"/>
      <c r="M44" s="2736"/>
      <c r="N44" s="2736"/>
      <c r="O44" s="2736"/>
      <c r="P44" s="2736"/>
      <c r="Q44" s="2736"/>
      <c r="R44" s="2736"/>
      <c r="S44" s="2736"/>
      <c r="T44" s="2736"/>
      <c r="U44" s="2736" t="s">
        <v>367</v>
      </c>
      <c r="V44" s="2736"/>
      <c r="W44" s="2736"/>
      <c r="X44" s="2736"/>
      <c r="Y44" s="2736"/>
      <c r="Z44" s="2736"/>
      <c r="AF44" s="2736"/>
      <c r="AG44" s="2736"/>
      <c r="AH44" s="2736"/>
      <c r="AI44" s="2736"/>
      <c r="AJ44" s="2736"/>
      <c r="AK44" s="2736"/>
      <c r="AL44" s="2736"/>
      <c r="AM44" s="2736"/>
      <c r="AN44" s="2736"/>
      <c r="AO44" s="2736"/>
      <c r="AP44" s="2736"/>
      <c r="AQ44" s="2736"/>
      <c r="AR44" s="2736" t="s">
        <v>367</v>
      </c>
      <c r="AS44" s="2736"/>
      <c r="AT44" s="2736"/>
      <c r="AU44" s="2736"/>
      <c r="AV44" s="2736"/>
      <c r="AW44" s="2736"/>
    </row>
    <row r="45" spans="5:50" ht="13.9" customHeight="1">
      <c r="E45" s="559"/>
      <c r="F45" s="559"/>
      <c r="I45" s="2736" t="s">
        <v>803</v>
      </c>
      <c r="J45" s="2736"/>
      <c r="K45" s="2736"/>
      <c r="L45" s="2736"/>
      <c r="M45" s="2736"/>
      <c r="N45" s="2736"/>
      <c r="O45" s="2736"/>
      <c r="P45" s="2736"/>
      <c r="Q45" s="2736"/>
      <c r="R45" s="2736"/>
      <c r="S45" s="2736"/>
      <c r="T45" s="2736"/>
      <c r="U45" s="2773">
        <f>IF(AND(OR(AK7="○",AK8="○"),E12="○"),ROUNDUP(AX15*0.9/7,0),IF(AND(OR(AK7="○",AK8="○"),OR(E13="○",E14="○")),ROUNDUP(AT34/7,0),""))</f>
        <v>1</v>
      </c>
      <c r="V45" s="2774"/>
      <c r="W45" s="2774"/>
      <c r="X45" s="2775"/>
      <c r="Y45" s="2776" t="s">
        <v>396</v>
      </c>
      <c r="Z45" s="2776"/>
      <c r="AF45" s="2736" t="s">
        <v>803</v>
      </c>
      <c r="AG45" s="2736"/>
      <c r="AH45" s="2736"/>
      <c r="AI45" s="2736"/>
      <c r="AJ45" s="2736"/>
      <c r="AK45" s="2736"/>
      <c r="AL45" s="2736"/>
      <c r="AM45" s="2736"/>
      <c r="AN45" s="2736"/>
      <c r="AO45" s="2736"/>
      <c r="AP45" s="2736"/>
      <c r="AQ45" s="2736"/>
      <c r="AR45" s="2777">
        <v>2</v>
      </c>
      <c r="AS45" s="2777"/>
      <c r="AT45" s="2777"/>
      <c r="AU45" s="2777"/>
      <c r="AV45" s="2776" t="s">
        <v>396</v>
      </c>
      <c r="AW45" s="2776"/>
    </row>
    <row r="46" spans="5:50" ht="13.9" customHeight="1">
      <c r="E46" s="560"/>
      <c r="I46" s="560"/>
      <c r="AF46" s="560"/>
    </row>
    <row r="47" spans="5:50" ht="13.9" customHeight="1">
      <c r="E47" s="560"/>
      <c r="G47" s="557" t="s">
        <v>802</v>
      </c>
      <c r="T47" s="559"/>
      <c r="U47" s="559"/>
      <c r="V47" s="559"/>
      <c r="W47" s="559"/>
      <c r="X47" s="559"/>
      <c r="Y47" s="559"/>
      <c r="Z47" s="559"/>
      <c r="AA47" s="559"/>
      <c r="AB47" s="559"/>
      <c r="AC47" s="559"/>
      <c r="AD47" s="559"/>
      <c r="AE47" s="559"/>
      <c r="AF47" s="559"/>
      <c r="AG47" s="559"/>
      <c r="AH47" s="559"/>
      <c r="AI47" s="559"/>
    </row>
    <row r="48" spans="5:50" ht="13.9" customHeight="1" thickBot="1">
      <c r="E48" s="560"/>
      <c r="T48" s="559"/>
      <c r="U48" s="559"/>
      <c r="V48" s="559"/>
      <c r="W48" s="559"/>
      <c r="X48" s="559"/>
      <c r="Y48" s="559"/>
      <c r="Z48" s="559"/>
      <c r="AA48" s="559"/>
      <c r="AB48" s="559"/>
      <c r="AC48" s="559"/>
      <c r="AD48" s="559"/>
      <c r="AE48" s="559"/>
      <c r="AF48" s="559"/>
      <c r="AG48" s="559"/>
      <c r="AH48" s="559"/>
      <c r="AI48" s="559"/>
    </row>
    <row r="49" spans="17:47" ht="13.9" customHeight="1">
      <c r="Q49" s="559"/>
      <c r="R49" s="559"/>
      <c r="S49" s="559"/>
      <c r="T49" s="559"/>
      <c r="U49" s="559"/>
      <c r="V49" s="559"/>
      <c r="W49" s="559"/>
      <c r="X49" s="559"/>
      <c r="Y49" s="559"/>
      <c r="Z49" s="559"/>
      <c r="AA49" s="559"/>
      <c r="AB49" s="559"/>
      <c r="AC49" s="558"/>
      <c r="AD49" s="2785" t="str">
        <f>(IF(OR(U45&lt;=AR45),"可","規定の員数を満たしていません。"))</f>
        <v>可</v>
      </c>
      <c r="AE49" s="2786"/>
      <c r="AF49" s="2786"/>
      <c r="AG49" s="2786"/>
      <c r="AH49" s="2786"/>
      <c r="AI49" s="2786"/>
      <c r="AJ49" s="2786"/>
      <c r="AK49" s="2786"/>
      <c r="AL49" s="2786"/>
      <c r="AM49" s="2786"/>
      <c r="AN49" s="2786"/>
      <c r="AO49" s="2786"/>
      <c r="AP49" s="2786"/>
      <c r="AQ49" s="2786"/>
      <c r="AR49" s="2786"/>
      <c r="AS49" s="2786"/>
      <c r="AT49" s="2786"/>
      <c r="AU49" s="2787"/>
    </row>
    <row r="50" spans="17:47" ht="13.9" customHeight="1" thickBot="1">
      <c r="AD50" s="2788"/>
      <c r="AE50" s="2789"/>
      <c r="AF50" s="2789"/>
      <c r="AG50" s="2789"/>
      <c r="AH50" s="2789"/>
      <c r="AI50" s="2789"/>
      <c r="AJ50" s="2789"/>
      <c r="AK50" s="2789"/>
      <c r="AL50" s="2789"/>
      <c r="AM50" s="2789"/>
      <c r="AN50" s="2789"/>
      <c r="AO50" s="2789"/>
      <c r="AP50" s="2789"/>
      <c r="AQ50" s="2789"/>
      <c r="AR50" s="2789"/>
      <c r="AS50" s="2789"/>
      <c r="AT50" s="2789"/>
      <c r="AU50" s="2790"/>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H31:AI31"/>
    <mergeCell ref="AJ31:AL31"/>
    <mergeCell ref="AM31:AN31"/>
    <mergeCell ref="AO31:AQ31"/>
    <mergeCell ref="AE32:AG32"/>
    <mergeCell ref="AH32:AI32"/>
    <mergeCell ref="AJ32:AL32"/>
    <mergeCell ref="AM32:AN32"/>
    <mergeCell ref="AO32:AQ32"/>
    <mergeCell ref="E31:I31"/>
    <mergeCell ref="J31:M31"/>
    <mergeCell ref="N31:O31"/>
    <mergeCell ref="P31:R31"/>
    <mergeCell ref="U31:W31"/>
    <mergeCell ref="X31:Y31"/>
    <mergeCell ref="Z31:AB31"/>
    <mergeCell ref="AC31:AD31"/>
    <mergeCell ref="AE31:AG31"/>
    <mergeCell ref="AC30:AD30"/>
    <mergeCell ref="AE30:AG30"/>
    <mergeCell ref="AH30:AI30"/>
    <mergeCell ref="AJ30:AL30"/>
    <mergeCell ref="AM30:AN30"/>
    <mergeCell ref="AO30:AQ30"/>
    <mergeCell ref="AR30:AS30"/>
    <mergeCell ref="AT30:AV30"/>
    <mergeCell ref="AW30:AX30"/>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Z28:AB28"/>
    <mergeCell ref="AC28:AD28"/>
    <mergeCell ref="AE28:AG28"/>
    <mergeCell ref="AH28:AI28"/>
    <mergeCell ref="AJ28:AL28"/>
    <mergeCell ref="AM28:AN28"/>
    <mergeCell ref="AO28:AQ28"/>
    <mergeCell ref="AR28:AS28"/>
    <mergeCell ref="AT28:AV28"/>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X26:Y26"/>
    <mergeCell ref="Z26:AB26"/>
    <mergeCell ref="AC26:AD26"/>
    <mergeCell ref="AE26:AG26"/>
    <mergeCell ref="AH26:AI26"/>
    <mergeCell ref="AJ26:AL26"/>
    <mergeCell ref="AM26:AN26"/>
    <mergeCell ref="AO26:AQ26"/>
    <mergeCell ref="AR26:AS26"/>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E24:I24"/>
    <mergeCell ref="J24:M24"/>
    <mergeCell ref="N24:O24"/>
    <mergeCell ref="P24:R24"/>
    <mergeCell ref="S24:T24"/>
    <mergeCell ref="U24:W24"/>
    <mergeCell ref="X24:Y24"/>
    <mergeCell ref="Z24:AB24"/>
    <mergeCell ref="AC24:AD24"/>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X13:AZ13"/>
    <mergeCell ref="BA13:BB13"/>
    <mergeCell ref="E14:G14"/>
    <mergeCell ref="H14:AF14"/>
    <mergeCell ref="AK14:AN14"/>
    <mergeCell ref="AO14:AQ14"/>
    <mergeCell ref="AR14:AS14"/>
    <mergeCell ref="AT14:AW14"/>
    <mergeCell ref="AX14:AZ14"/>
    <mergeCell ref="BA14:BB14"/>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BC2:BD2"/>
    <mergeCell ref="E7:K7"/>
    <mergeCell ref="L7:AD7"/>
    <mergeCell ref="AK7:AM7"/>
    <mergeCell ref="AN7:AY7"/>
    <mergeCell ref="E8:K8"/>
    <mergeCell ref="L8:AD8"/>
    <mergeCell ref="AK8:AM8"/>
    <mergeCell ref="AN8:AY8"/>
    <mergeCell ref="AP2:AR2"/>
  </mergeCells>
  <phoneticPr fontId="5"/>
  <conditionalFormatting sqref="J21:M32 AJ21:AL32">
    <cfRule type="expression" dxfId="5" priority="5">
      <formula>COUNTA($G$12)&gt;=1</formula>
    </cfRule>
  </conditionalFormatting>
  <conditionalFormatting sqref="P21:R32">
    <cfRule type="expression" dxfId="4" priority="4">
      <formula>COUNTA($G$12)&gt;=1</formula>
    </cfRule>
  </conditionalFormatting>
  <conditionalFormatting sqref="U21:W32">
    <cfRule type="expression" dxfId="3" priority="3">
      <formula>COUNTA($G$12)&gt;=1</formula>
    </cfRule>
  </conditionalFormatting>
  <conditionalFormatting sqref="Z21:AB32 AE21:AG32">
    <cfRule type="expression" dxfId="2" priority="1">
      <formula>COUNTA($G$12)&gt;=1</formula>
    </cfRule>
  </conditionalFormatting>
  <conditionalFormatting sqref="AO12:AQ14 AX12:AZ14">
    <cfRule type="expression" dxfId="1" priority="6">
      <formula>COUNTA($E$13:$G$14)&gt;=1</formula>
    </cfRule>
  </conditionalFormatting>
  <conditionalFormatting sqref="AO21:AQ32">
    <cfRule type="expression" dxfId="0" priority="2">
      <formula>COUNTA($G$12)&gt;=1</formula>
    </cfRule>
  </conditionalFormatting>
  <dataValidations count="4">
    <dataValidation type="list" allowBlank="1" showInputMessage="1" showErrorMessage="1" sqref="E12:G14 AH10 AK7:AM8" xr:uid="{13F04A7C-AD00-48E6-A2B8-187CD3BDE909}">
      <formula1>$Q$3:$Q$4</formula1>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2:M22 J24:M25 J27:M27 J29:M30 J32:M32" xr:uid="{2428D56B-886C-4472-9785-2AB9530A2C30}">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pageSetUpPr fitToPage="1"/>
  </sheetPr>
  <dimension ref="A1:G27"/>
  <sheetViews>
    <sheetView showGridLines="0" view="pageBreakPreview" topLeftCell="B1" zoomScale="85" zoomScaleSheetLayoutView="85" workbookViewId="0">
      <selection activeCell="B4" sqref="B4:G4"/>
    </sheetView>
  </sheetViews>
  <sheetFormatPr defaultColWidth="8.81640625" defaultRowHeight="13"/>
  <cols>
    <col min="1" max="1" width="10.6328125" style="181" customWidth="1"/>
    <col min="2" max="2" width="13.08984375" style="181" customWidth="1"/>
    <col min="3" max="3" width="13.90625" style="181" customWidth="1"/>
    <col min="4" max="4" width="3.81640625" style="181" bestFit="1" customWidth="1"/>
    <col min="5" max="5" width="31.453125" style="181" customWidth="1"/>
    <col min="6" max="6" width="19.7265625" style="181" customWidth="1"/>
    <col min="7" max="7" width="5" style="181" customWidth="1"/>
    <col min="8" max="8" width="1.08984375" style="181" customWidth="1"/>
    <col min="9" max="256" width="8.81640625" style="181"/>
    <col min="257" max="257" width="3.6328125" style="181" customWidth="1"/>
    <col min="258" max="258" width="13.08984375" style="181" customWidth="1"/>
    <col min="259" max="259" width="13.90625" style="181" customWidth="1"/>
    <col min="260" max="260" width="3.81640625" style="181" bestFit="1" customWidth="1"/>
    <col min="261" max="261" width="31.453125" style="181" customWidth="1"/>
    <col min="262" max="262" width="19.7265625" style="181" customWidth="1"/>
    <col min="263" max="263" width="5" style="181" customWidth="1"/>
    <col min="264" max="264" width="2.453125" style="181" customWidth="1"/>
    <col min="265" max="512" width="8.81640625" style="181"/>
    <col min="513" max="513" width="3.6328125" style="181" customWidth="1"/>
    <col min="514" max="514" width="13.08984375" style="181" customWidth="1"/>
    <col min="515" max="515" width="13.90625" style="181" customWidth="1"/>
    <col min="516" max="516" width="3.81640625" style="181" bestFit="1" customWidth="1"/>
    <col min="517" max="517" width="31.453125" style="181" customWidth="1"/>
    <col min="518" max="518" width="19.7265625" style="181" customWidth="1"/>
    <col min="519" max="519" width="5" style="181" customWidth="1"/>
    <col min="520" max="520" width="2.453125" style="181" customWidth="1"/>
    <col min="521" max="768" width="8.81640625" style="181"/>
    <col min="769" max="769" width="3.6328125" style="181" customWidth="1"/>
    <col min="770" max="770" width="13.08984375" style="181" customWidth="1"/>
    <col min="771" max="771" width="13.90625" style="181" customWidth="1"/>
    <col min="772" max="772" width="3.81640625" style="181" bestFit="1" customWidth="1"/>
    <col min="773" max="773" width="31.453125" style="181" customWidth="1"/>
    <col min="774" max="774" width="19.7265625" style="181" customWidth="1"/>
    <col min="775" max="775" width="5" style="181" customWidth="1"/>
    <col min="776" max="776" width="2.453125" style="181" customWidth="1"/>
    <col min="777" max="1024" width="8.81640625" style="181"/>
    <col min="1025" max="1025" width="3.6328125" style="181" customWidth="1"/>
    <col min="1026" max="1026" width="13.08984375" style="181" customWidth="1"/>
    <col min="1027" max="1027" width="13.90625" style="181" customWidth="1"/>
    <col min="1028" max="1028" width="3.81640625" style="181" bestFit="1" customWidth="1"/>
    <col min="1029" max="1029" width="31.453125" style="181" customWidth="1"/>
    <col min="1030" max="1030" width="19.7265625" style="181" customWidth="1"/>
    <col min="1031" max="1031" width="5" style="181" customWidth="1"/>
    <col min="1032" max="1032" width="2.453125" style="181" customWidth="1"/>
    <col min="1033" max="1280" width="8.81640625" style="181"/>
    <col min="1281" max="1281" width="3.6328125" style="181" customWidth="1"/>
    <col min="1282" max="1282" width="13.08984375" style="181" customWidth="1"/>
    <col min="1283" max="1283" width="13.90625" style="181" customWidth="1"/>
    <col min="1284" max="1284" width="3.81640625" style="181" bestFit="1" customWidth="1"/>
    <col min="1285" max="1285" width="31.453125" style="181" customWidth="1"/>
    <col min="1286" max="1286" width="19.7265625" style="181" customWidth="1"/>
    <col min="1287" max="1287" width="5" style="181" customWidth="1"/>
    <col min="1288" max="1288" width="2.453125" style="181" customWidth="1"/>
    <col min="1289" max="1536" width="8.81640625" style="181"/>
    <col min="1537" max="1537" width="3.6328125" style="181" customWidth="1"/>
    <col min="1538" max="1538" width="13.08984375" style="181" customWidth="1"/>
    <col min="1539" max="1539" width="13.90625" style="181" customWidth="1"/>
    <col min="1540" max="1540" width="3.81640625" style="181" bestFit="1" customWidth="1"/>
    <col min="1541" max="1541" width="31.453125" style="181" customWidth="1"/>
    <col min="1542" max="1542" width="19.7265625" style="181" customWidth="1"/>
    <col min="1543" max="1543" width="5" style="181" customWidth="1"/>
    <col min="1544" max="1544" width="2.453125" style="181" customWidth="1"/>
    <col min="1545" max="1792" width="8.81640625" style="181"/>
    <col min="1793" max="1793" width="3.6328125" style="181" customWidth="1"/>
    <col min="1794" max="1794" width="13.08984375" style="181" customWidth="1"/>
    <col min="1795" max="1795" width="13.90625" style="181" customWidth="1"/>
    <col min="1796" max="1796" width="3.81640625" style="181" bestFit="1" customWidth="1"/>
    <col min="1797" max="1797" width="31.453125" style="181" customWidth="1"/>
    <col min="1798" max="1798" width="19.7265625" style="181" customWidth="1"/>
    <col min="1799" max="1799" width="5" style="181" customWidth="1"/>
    <col min="1800" max="1800" width="2.453125" style="181" customWidth="1"/>
    <col min="1801" max="2048" width="8.81640625" style="181"/>
    <col min="2049" max="2049" width="3.6328125" style="181" customWidth="1"/>
    <col min="2050" max="2050" width="13.08984375" style="181" customWidth="1"/>
    <col min="2051" max="2051" width="13.90625" style="181" customWidth="1"/>
    <col min="2052" max="2052" width="3.81640625" style="181" bestFit="1" customWidth="1"/>
    <col min="2053" max="2053" width="31.453125" style="181" customWidth="1"/>
    <col min="2054" max="2054" width="19.7265625" style="181" customWidth="1"/>
    <col min="2055" max="2055" width="5" style="181" customWidth="1"/>
    <col min="2056" max="2056" width="2.453125" style="181" customWidth="1"/>
    <col min="2057" max="2304" width="8.81640625" style="181"/>
    <col min="2305" max="2305" width="3.6328125" style="181" customWidth="1"/>
    <col min="2306" max="2306" width="13.08984375" style="181" customWidth="1"/>
    <col min="2307" max="2307" width="13.90625" style="181" customWidth="1"/>
    <col min="2308" max="2308" width="3.81640625" style="181" bestFit="1" customWidth="1"/>
    <col min="2309" max="2309" width="31.453125" style="181" customWidth="1"/>
    <col min="2310" max="2310" width="19.7265625" style="181" customWidth="1"/>
    <col min="2311" max="2311" width="5" style="181" customWidth="1"/>
    <col min="2312" max="2312" width="2.453125" style="181" customWidth="1"/>
    <col min="2313" max="2560" width="8.81640625" style="181"/>
    <col min="2561" max="2561" width="3.6328125" style="181" customWidth="1"/>
    <col min="2562" max="2562" width="13.08984375" style="181" customWidth="1"/>
    <col min="2563" max="2563" width="13.90625" style="181" customWidth="1"/>
    <col min="2564" max="2564" width="3.81640625" style="181" bestFit="1" customWidth="1"/>
    <col min="2565" max="2565" width="31.453125" style="181" customWidth="1"/>
    <col min="2566" max="2566" width="19.7265625" style="181" customWidth="1"/>
    <col min="2567" max="2567" width="5" style="181" customWidth="1"/>
    <col min="2568" max="2568" width="2.453125" style="181" customWidth="1"/>
    <col min="2569" max="2816" width="8.81640625" style="181"/>
    <col min="2817" max="2817" width="3.6328125" style="181" customWidth="1"/>
    <col min="2818" max="2818" width="13.08984375" style="181" customWidth="1"/>
    <col min="2819" max="2819" width="13.90625" style="181" customWidth="1"/>
    <col min="2820" max="2820" width="3.81640625" style="181" bestFit="1" customWidth="1"/>
    <col min="2821" max="2821" width="31.453125" style="181" customWidth="1"/>
    <col min="2822" max="2822" width="19.7265625" style="181" customWidth="1"/>
    <col min="2823" max="2823" width="5" style="181" customWidth="1"/>
    <col min="2824" max="2824" width="2.453125" style="181" customWidth="1"/>
    <col min="2825" max="3072" width="8.81640625" style="181"/>
    <col min="3073" max="3073" width="3.6328125" style="181" customWidth="1"/>
    <col min="3074" max="3074" width="13.08984375" style="181" customWidth="1"/>
    <col min="3075" max="3075" width="13.90625" style="181" customWidth="1"/>
    <col min="3076" max="3076" width="3.81640625" style="181" bestFit="1" customWidth="1"/>
    <col min="3077" max="3077" width="31.453125" style="181" customWidth="1"/>
    <col min="3078" max="3078" width="19.7265625" style="181" customWidth="1"/>
    <col min="3079" max="3079" width="5" style="181" customWidth="1"/>
    <col min="3080" max="3080" width="2.453125" style="181" customWidth="1"/>
    <col min="3081" max="3328" width="8.81640625" style="181"/>
    <col min="3329" max="3329" width="3.6328125" style="181" customWidth="1"/>
    <col min="3330" max="3330" width="13.08984375" style="181" customWidth="1"/>
    <col min="3331" max="3331" width="13.90625" style="181" customWidth="1"/>
    <col min="3332" max="3332" width="3.81640625" style="181" bestFit="1" customWidth="1"/>
    <col min="3333" max="3333" width="31.453125" style="181" customWidth="1"/>
    <col min="3334" max="3334" width="19.7265625" style="181" customWidth="1"/>
    <col min="3335" max="3335" width="5" style="181" customWidth="1"/>
    <col min="3336" max="3336" width="2.453125" style="181" customWidth="1"/>
    <col min="3337" max="3584" width="8.81640625" style="181"/>
    <col min="3585" max="3585" width="3.6328125" style="181" customWidth="1"/>
    <col min="3586" max="3586" width="13.08984375" style="181" customWidth="1"/>
    <col min="3587" max="3587" width="13.90625" style="181" customWidth="1"/>
    <col min="3588" max="3588" width="3.81640625" style="181" bestFit="1" customWidth="1"/>
    <col min="3589" max="3589" width="31.453125" style="181" customWidth="1"/>
    <col min="3590" max="3590" width="19.7265625" style="181" customWidth="1"/>
    <col min="3591" max="3591" width="5" style="181" customWidth="1"/>
    <col min="3592" max="3592" width="2.453125" style="181" customWidth="1"/>
    <col min="3593" max="3840" width="8.81640625" style="181"/>
    <col min="3841" max="3841" width="3.6328125" style="181" customWidth="1"/>
    <col min="3842" max="3842" width="13.08984375" style="181" customWidth="1"/>
    <col min="3843" max="3843" width="13.90625" style="181" customWidth="1"/>
    <col min="3844" max="3844" width="3.81640625" style="181" bestFit="1" customWidth="1"/>
    <col min="3845" max="3845" width="31.453125" style="181" customWidth="1"/>
    <col min="3846" max="3846" width="19.7265625" style="181" customWidth="1"/>
    <col min="3847" max="3847" width="5" style="181" customWidth="1"/>
    <col min="3848" max="3848" width="2.453125" style="181" customWidth="1"/>
    <col min="3849" max="4096" width="8.81640625" style="181"/>
    <col min="4097" max="4097" width="3.6328125" style="181" customWidth="1"/>
    <col min="4098" max="4098" width="13.08984375" style="181" customWidth="1"/>
    <col min="4099" max="4099" width="13.90625" style="181" customWidth="1"/>
    <col min="4100" max="4100" width="3.81640625" style="181" bestFit="1" customWidth="1"/>
    <col min="4101" max="4101" width="31.453125" style="181" customWidth="1"/>
    <col min="4102" max="4102" width="19.7265625" style="181" customWidth="1"/>
    <col min="4103" max="4103" width="5" style="181" customWidth="1"/>
    <col min="4104" max="4104" width="2.453125" style="181" customWidth="1"/>
    <col min="4105" max="4352" width="8.81640625" style="181"/>
    <col min="4353" max="4353" width="3.6328125" style="181" customWidth="1"/>
    <col min="4354" max="4354" width="13.08984375" style="181" customWidth="1"/>
    <col min="4355" max="4355" width="13.90625" style="181" customWidth="1"/>
    <col min="4356" max="4356" width="3.81640625" style="181" bestFit="1" customWidth="1"/>
    <col min="4357" max="4357" width="31.453125" style="181" customWidth="1"/>
    <col min="4358" max="4358" width="19.7265625" style="181" customWidth="1"/>
    <col min="4359" max="4359" width="5" style="181" customWidth="1"/>
    <col min="4360" max="4360" width="2.453125" style="181" customWidth="1"/>
    <col min="4361" max="4608" width="8.81640625" style="181"/>
    <col min="4609" max="4609" width="3.6328125" style="181" customWidth="1"/>
    <col min="4610" max="4610" width="13.08984375" style="181" customWidth="1"/>
    <col min="4611" max="4611" width="13.90625" style="181" customWidth="1"/>
    <col min="4612" max="4612" width="3.81640625" style="181" bestFit="1" customWidth="1"/>
    <col min="4613" max="4613" width="31.453125" style="181" customWidth="1"/>
    <col min="4614" max="4614" width="19.7265625" style="181" customWidth="1"/>
    <col min="4615" max="4615" width="5" style="181" customWidth="1"/>
    <col min="4616" max="4616" width="2.453125" style="181" customWidth="1"/>
    <col min="4617" max="4864" width="8.81640625" style="181"/>
    <col min="4865" max="4865" width="3.6328125" style="181" customWidth="1"/>
    <col min="4866" max="4866" width="13.08984375" style="181" customWidth="1"/>
    <col min="4867" max="4867" width="13.90625" style="181" customWidth="1"/>
    <col min="4868" max="4868" width="3.81640625" style="181" bestFit="1" customWidth="1"/>
    <col min="4869" max="4869" width="31.453125" style="181" customWidth="1"/>
    <col min="4870" max="4870" width="19.7265625" style="181" customWidth="1"/>
    <col min="4871" max="4871" width="5" style="181" customWidth="1"/>
    <col min="4872" max="4872" width="2.453125" style="181" customWidth="1"/>
    <col min="4873" max="5120" width="8.81640625" style="181"/>
    <col min="5121" max="5121" width="3.6328125" style="181" customWidth="1"/>
    <col min="5122" max="5122" width="13.08984375" style="181" customWidth="1"/>
    <col min="5123" max="5123" width="13.90625" style="181" customWidth="1"/>
    <col min="5124" max="5124" width="3.81640625" style="181" bestFit="1" customWidth="1"/>
    <col min="5125" max="5125" width="31.453125" style="181" customWidth="1"/>
    <col min="5126" max="5126" width="19.7265625" style="181" customWidth="1"/>
    <col min="5127" max="5127" width="5" style="181" customWidth="1"/>
    <col min="5128" max="5128" width="2.453125" style="181" customWidth="1"/>
    <col min="5129" max="5376" width="8.81640625" style="181"/>
    <col min="5377" max="5377" width="3.6328125" style="181" customWidth="1"/>
    <col min="5378" max="5378" width="13.08984375" style="181" customWidth="1"/>
    <col min="5379" max="5379" width="13.90625" style="181" customWidth="1"/>
    <col min="5380" max="5380" width="3.81640625" style="181" bestFit="1" customWidth="1"/>
    <col min="5381" max="5381" width="31.453125" style="181" customWidth="1"/>
    <col min="5382" max="5382" width="19.7265625" style="181" customWidth="1"/>
    <col min="5383" max="5383" width="5" style="181" customWidth="1"/>
    <col min="5384" max="5384" width="2.453125" style="181" customWidth="1"/>
    <col min="5385" max="5632" width="8.81640625" style="181"/>
    <col min="5633" max="5633" width="3.6328125" style="181" customWidth="1"/>
    <col min="5634" max="5634" width="13.08984375" style="181" customWidth="1"/>
    <col min="5635" max="5635" width="13.90625" style="181" customWidth="1"/>
    <col min="5636" max="5636" width="3.81640625" style="181" bestFit="1" customWidth="1"/>
    <col min="5637" max="5637" width="31.453125" style="181" customWidth="1"/>
    <col min="5638" max="5638" width="19.7265625" style="181" customWidth="1"/>
    <col min="5639" max="5639" width="5" style="181" customWidth="1"/>
    <col min="5640" max="5640" width="2.453125" style="181" customWidth="1"/>
    <col min="5641" max="5888" width="8.81640625" style="181"/>
    <col min="5889" max="5889" width="3.6328125" style="181" customWidth="1"/>
    <col min="5890" max="5890" width="13.08984375" style="181" customWidth="1"/>
    <col min="5891" max="5891" width="13.90625" style="181" customWidth="1"/>
    <col min="5892" max="5892" width="3.81640625" style="181" bestFit="1" customWidth="1"/>
    <col min="5893" max="5893" width="31.453125" style="181" customWidth="1"/>
    <col min="5894" max="5894" width="19.7265625" style="181" customWidth="1"/>
    <col min="5895" max="5895" width="5" style="181" customWidth="1"/>
    <col min="5896" max="5896" width="2.453125" style="181" customWidth="1"/>
    <col min="5897" max="6144" width="8.81640625" style="181"/>
    <col min="6145" max="6145" width="3.6328125" style="181" customWidth="1"/>
    <col min="6146" max="6146" width="13.08984375" style="181" customWidth="1"/>
    <col min="6147" max="6147" width="13.90625" style="181" customWidth="1"/>
    <col min="6148" max="6148" width="3.81640625" style="181" bestFit="1" customWidth="1"/>
    <col min="6149" max="6149" width="31.453125" style="181" customWidth="1"/>
    <col min="6150" max="6150" width="19.7265625" style="181" customWidth="1"/>
    <col min="6151" max="6151" width="5" style="181" customWidth="1"/>
    <col min="6152" max="6152" width="2.453125" style="181" customWidth="1"/>
    <col min="6153" max="6400" width="8.81640625" style="181"/>
    <col min="6401" max="6401" width="3.6328125" style="181" customWidth="1"/>
    <col min="6402" max="6402" width="13.08984375" style="181" customWidth="1"/>
    <col min="6403" max="6403" width="13.90625" style="181" customWidth="1"/>
    <col min="6404" max="6404" width="3.81640625" style="181" bestFit="1" customWidth="1"/>
    <col min="6405" max="6405" width="31.453125" style="181" customWidth="1"/>
    <col min="6406" max="6406" width="19.7265625" style="181" customWidth="1"/>
    <col min="6407" max="6407" width="5" style="181" customWidth="1"/>
    <col min="6408" max="6408" width="2.453125" style="181" customWidth="1"/>
    <col min="6409" max="6656" width="8.81640625" style="181"/>
    <col min="6657" max="6657" width="3.6328125" style="181" customWidth="1"/>
    <col min="6658" max="6658" width="13.08984375" style="181" customWidth="1"/>
    <col min="6659" max="6659" width="13.90625" style="181" customWidth="1"/>
    <col min="6660" max="6660" width="3.81640625" style="181" bestFit="1" customWidth="1"/>
    <col min="6661" max="6661" width="31.453125" style="181" customWidth="1"/>
    <col min="6662" max="6662" width="19.7265625" style="181" customWidth="1"/>
    <col min="6663" max="6663" width="5" style="181" customWidth="1"/>
    <col min="6664" max="6664" width="2.453125" style="181" customWidth="1"/>
    <col min="6665" max="6912" width="8.81640625" style="181"/>
    <col min="6913" max="6913" width="3.6328125" style="181" customWidth="1"/>
    <col min="6914" max="6914" width="13.08984375" style="181" customWidth="1"/>
    <col min="6915" max="6915" width="13.90625" style="181" customWidth="1"/>
    <col min="6916" max="6916" width="3.81640625" style="181" bestFit="1" customWidth="1"/>
    <col min="6917" max="6917" width="31.453125" style="181" customWidth="1"/>
    <col min="6918" max="6918" width="19.7265625" style="181" customWidth="1"/>
    <col min="6919" max="6919" width="5" style="181" customWidth="1"/>
    <col min="6920" max="6920" width="2.453125" style="181" customWidth="1"/>
    <col min="6921" max="7168" width="8.81640625" style="181"/>
    <col min="7169" max="7169" width="3.6328125" style="181" customWidth="1"/>
    <col min="7170" max="7170" width="13.08984375" style="181" customWidth="1"/>
    <col min="7171" max="7171" width="13.90625" style="181" customWidth="1"/>
    <col min="7172" max="7172" width="3.81640625" style="181" bestFit="1" customWidth="1"/>
    <col min="7173" max="7173" width="31.453125" style="181" customWidth="1"/>
    <col min="7174" max="7174" width="19.7265625" style="181" customWidth="1"/>
    <col min="7175" max="7175" width="5" style="181" customWidth="1"/>
    <col min="7176" max="7176" width="2.453125" style="181" customWidth="1"/>
    <col min="7177" max="7424" width="8.81640625" style="181"/>
    <col min="7425" max="7425" width="3.6328125" style="181" customWidth="1"/>
    <col min="7426" max="7426" width="13.08984375" style="181" customWidth="1"/>
    <col min="7427" max="7427" width="13.90625" style="181" customWidth="1"/>
    <col min="7428" max="7428" width="3.81640625" style="181" bestFit="1" customWidth="1"/>
    <col min="7429" max="7429" width="31.453125" style="181" customWidth="1"/>
    <col min="7430" max="7430" width="19.7265625" style="181" customWidth="1"/>
    <col min="7431" max="7431" width="5" style="181" customWidth="1"/>
    <col min="7432" max="7432" width="2.453125" style="181" customWidth="1"/>
    <col min="7433" max="7680" width="8.81640625" style="181"/>
    <col min="7681" max="7681" width="3.6328125" style="181" customWidth="1"/>
    <col min="7682" max="7682" width="13.08984375" style="181" customWidth="1"/>
    <col min="7683" max="7683" width="13.90625" style="181" customWidth="1"/>
    <col min="7684" max="7684" width="3.81640625" style="181" bestFit="1" customWidth="1"/>
    <col min="7685" max="7685" width="31.453125" style="181" customWidth="1"/>
    <col min="7686" max="7686" width="19.7265625" style="181" customWidth="1"/>
    <col min="7687" max="7687" width="5" style="181" customWidth="1"/>
    <col min="7688" max="7688" width="2.453125" style="181" customWidth="1"/>
    <col min="7689" max="7936" width="8.81640625" style="181"/>
    <col min="7937" max="7937" width="3.6328125" style="181" customWidth="1"/>
    <col min="7938" max="7938" width="13.08984375" style="181" customWidth="1"/>
    <col min="7939" max="7939" width="13.90625" style="181" customWidth="1"/>
    <col min="7940" max="7940" width="3.81640625" style="181" bestFit="1" customWidth="1"/>
    <col min="7941" max="7941" width="31.453125" style="181" customWidth="1"/>
    <col min="7942" max="7942" width="19.7265625" style="181" customWidth="1"/>
    <col min="7943" max="7943" width="5" style="181" customWidth="1"/>
    <col min="7944" max="7944" width="2.453125" style="181" customWidth="1"/>
    <col min="7945" max="8192" width="8.81640625" style="181"/>
    <col min="8193" max="8193" width="3.6328125" style="181" customWidth="1"/>
    <col min="8194" max="8194" width="13.08984375" style="181" customWidth="1"/>
    <col min="8195" max="8195" width="13.90625" style="181" customWidth="1"/>
    <col min="8196" max="8196" width="3.81640625" style="181" bestFit="1" customWidth="1"/>
    <col min="8197" max="8197" width="31.453125" style="181" customWidth="1"/>
    <col min="8198" max="8198" width="19.7265625" style="181" customWidth="1"/>
    <col min="8199" max="8199" width="5" style="181" customWidth="1"/>
    <col min="8200" max="8200" width="2.453125" style="181" customWidth="1"/>
    <col min="8201" max="8448" width="8.81640625" style="181"/>
    <col min="8449" max="8449" width="3.6328125" style="181" customWidth="1"/>
    <col min="8450" max="8450" width="13.08984375" style="181" customWidth="1"/>
    <col min="8451" max="8451" width="13.90625" style="181" customWidth="1"/>
    <col min="8452" max="8452" width="3.81640625" style="181" bestFit="1" customWidth="1"/>
    <col min="8453" max="8453" width="31.453125" style="181" customWidth="1"/>
    <col min="8454" max="8454" width="19.7265625" style="181" customWidth="1"/>
    <col min="8455" max="8455" width="5" style="181" customWidth="1"/>
    <col min="8456" max="8456" width="2.453125" style="181" customWidth="1"/>
    <col min="8457" max="8704" width="8.81640625" style="181"/>
    <col min="8705" max="8705" width="3.6328125" style="181" customWidth="1"/>
    <col min="8706" max="8706" width="13.08984375" style="181" customWidth="1"/>
    <col min="8707" max="8707" width="13.90625" style="181" customWidth="1"/>
    <col min="8708" max="8708" width="3.81640625" style="181" bestFit="1" customWidth="1"/>
    <col min="8709" max="8709" width="31.453125" style="181" customWidth="1"/>
    <col min="8710" max="8710" width="19.7265625" style="181" customWidth="1"/>
    <col min="8711" max="8711" width="5" style="181" customWidth="1"/>
    <col min="8712" max="8712" width="2.453125" style="181" customWidth="1"/>
    <col min="8713" max="8960" width="8.81640625" style="181"/>
    <col min="8961" max="8961" width="3.6328125" style="181" customWidth="1"/>
    <col min="8962" max="8962" width="13.08984375" style="181" customWidth="1"/>
    <col min="8963" max="8963" width="13.90625" style="181" customWidth="1"/>
    <col min="8964" max="8964" width="3.81640625" style="181" bestFit="1" customWidth="1"/>
    <col min="8965" max="8965" width="31.453125" style="181" customWidth="1"/>
    <col min="8966" max="8966" width="19.7265625" style="181" customWidth="1"/>
    <col min="8967" max="8967" width="5" style="181" customWidth="1"/>
    <col min="8968" max="8968" width="2.453125" style="181" customWidth="1"/>
    <col min="8969" max="9216" width="8.81640625" style="181"/>
    <col min="9217" max="9217" width="3.6328125" style="181" customWidth="1"/>
    <col min="9218" max="9218" width="13.08984375" style="181" customWidth="1"/>
    <col min="9219" max="9219" width="13.90625" style="181" customWidth="1"/>
    <col min="9220" max="9220" width="3.81640625" style="181" bestFit="1" customWidth="1"/>
    <col min="9221" max="9221" width="31.453125" style="181" customWidth="1"/>
    <col min="9222" max="9222" width="19.7265625" style="181" customWidth="1"/>
    <col min="9223" max="9223" width="5" style="181" customWidth="1"/>
    <col min="9224" max="9224" width="2.453125" style="181" customWidth="1"/>
    <col min="9225" max="9472" width="8.81640625" style="181"/>
    <col min="9473" max="9473" width="3.6328125" style="181" customWidth="1"/>
    <col min="9474" max="9474" width="13.08984375" style="181" customWidth="1"/>
    <col min="9475" max="9475" width="13.90625" style="181" customWidth="1"/>
    <col min="9476" max="9476" width="3.81640625" style="181" bestFit="1" customWidth="1"/>
    <col min="9477" max="9477" width="31.453125" style="181" customWidth="1"/>
    <col min="9478" max="9478" width="19.7265625" style="181" customWidth="1"/>
    <col min="9479" max="9479" width="5" style="181" customWidth="1"/>
    <col min="9480" max="9480" width="2.453125" style="181" customWidth="1"/>
    <col min="9481" max="9728" width="8.81640625" style="181"/>
    <col min="9729" max="9729" width="3.6328125" style="181" customWidth="1"/>
    <col min="9730" max="9730" width="13.08984375" style="181" customWidth="1"/>
    <col min="9731" max="9731" width="13.90625" style="181" customWidth="1"/>
    <col min="9732" max="9732" width="3.81640625" style="181" bestFit="1" customWidth="1"/>
    <col min="9733" max="9733" width="31.453125" style="181" customWidth="1"/>
    <col min="9734" max="9734" width="19.7265625" style="181" customWidth="1"/>
    <col min="9735" max="9735" width="5" style="181" customWidth="1"/>
    <col min="9736" max="9736" width="2.453125" style="181" customWidth="1"/>
    <col min="9737" max="9984" width="8.81640625" style="181"/>
    <col min="9985" max="9985" width="3.6328125" style="181" customWidth="1"/>
    <col min="9986" max="9986" width="13.08984375" style="181" customWidth="1"/>
    <col min="9987" max="9987" width="13.90625" style="181" customWidth="1"/>
    <col min="9988" max="9988" width="3.81640625" style="181" bestFit="1" customWidth="1"/>
    <col min="9989" max="9989" width="31.453125" style="181" customWidth="1"/>
    <col min="9990" max="9990" width="19.7265625" style="181" customWidth="1"/>
    <col min="9991" max="9991" width="5" style="181" customWidth="1"/>
    <col min="9992" max="9992" width="2.453125" style="181" customWidth="1"/>
    <col min="9993" max="10240" width="8.81640625" style="181"/>
    <col min="10241" max="10241" width="3.6328125" style="181" customWidth="1"/>
    <col min="10242" max="10242" width="13.08984375" style="181" customWidth="1"/>
    <col min="10243" max="10243" width="13.90625" style="181" customWidth="1"/>
    <col min="10244" max="10244" width="3.81640625" style="181" bestFit="1" customWidth="1"/>
    <col min="10245" max="10245" width="31.453125" style="181" customWidth="1"/>
    <col min="10246" max="10246" width="19.7265625" style="181" customWidth="1"/>
    <col min="10247" max="10247" width="5" style="181" customWidth="1"/>
    <col min="10248" max="10248" width="2.453125" style="181" customWidth="1"/>
    <col min="10249" max="10496" width="8.81640625" style="181"/>
    <col min="10497" max="10497" width="3.6328125" style="181" customWidth="1"/>
    <col min="10498" max="10498" width="13.08984375" style="181" customWidth="1"/>
    <col min="10499" max="10499" width="13.90625" style="181" customWidth="1"/>
    <col min="10500" max="10500" width="3.81640625" style="181" bestFit="1" customWidth="1"/>
    <col min="10501" max="10501" width="31.453125" style="181" customWidth="1"/>
    <col min="10502" max="10502" width="19.7265625" style="181" customWidth="1"/>
    <col min="10503" max="10503" width="5" style="181" customWidth="1"/>
    <col min="10504" max="10504" width="2.453125" style="181" customWidth="1"/>
    <col min="10505" max="10752" width="8.81640625" style="181"/>
    <col min="10753" max="10753" width="3.6328125" style="181" customWidth="1"/>
    <col min="10754" max="10754" width="13.08984375" style="181" customWidth="1"/>
    <col min="10755" max="10755" width="13.90625" style="181" customWidth="1"/>
    <col min="10756" max="10756" width="3.81640625" style="181" bestFit="1" customWidth="1"/>
    <col min="10757" max="10757" width="31.453125" style="181" customWidth="1"/>
    <col min="10758" max="10758" width="19.7265625" style="181" customWidth="1"/>
    <col min="10759" max="10759" width="5" style="181" customWidth="1"/>
    <col min="10760" max="10760" width="2.453125" style="181" customWidth="1"/>
    <col min="10761" max="11008" width="8.81640625" style="181"/>
    <col min="11009" max="11009" width="3.6328125" style="181" customWidth="1"/>
    <col min="11010" max="11010" width="13.08984375" style="181" customWidth="1"/>
    <col min="11011" max="11011" width="13.90625" style="181" customWidth="1"/>
    <col min="11012" max="11012" width="3.81640625" style="181" bestFit="1" customWidth="1"/>
    <col min="11013" max="11013" width="31.453125" style="181" customWidth="1"/>
    <col min="11014" max="11014" width="19.7265625" style="181" customWidth="1"/>
    <col min="11015" max="11015" width="5" style="181" customWidth="1"/>
    <col min="11016" max="11016" width="2.453125" style="181" customWidth="1"/>
    <col min="11017" max="11264" width="8.81640625" style="181"/>
    <col min="11265" max="11265" width="3.6328125" style="181" customWidth="1"/>
    <col min="11266" max="11266" width="13.08984375" style="181" customWidth="1"/>
    <col min="11267" max="11267" width="13.90625" style="181" customWidth="1"/>
    <col min="11268" max="11268" width="3.81640625" style="181" bestFit="1" customWidth="1"/>
    <col min="11269" max="11269" width="31.453125" style="181" customWidth="1"/>
    <col min="11270" max="11270" width="19.7265625" style="181" customWidth="1"/>
    <col min="11271" max="11271" width="5" style="181" customWidth="1"/>
    <col min="11272" max="11272" width="2.453125" style="181" customWidth="1"/>
    <col min="11273" max="11520" width="8.81640625" style="181"/>
    <col min="11521" max="11521" width="3.6328125" style="181" customWidth="1"/>
    <col min="11522" max="11522" width="13.08984375" style="181" customWidth="1"/>
    <col min="11523" max="11523" width="13.90625" style="181" customWidth="1"/>
    <col min="11524" max="11524" width="3.81640625" style="181" bestFit="1" customWidth="1"/>
    <col min="11525" max="11525" width="31.453125" style="181" customWidth="1"/>
    <col min="11526" max="11526" width="19.7265625" style="181" customWidth="1"/>
    <col min="11527" max="11527" width="5" style="181" customWidth="1"/>
    <col min="11528" max="11528" width="2.453125" style="181" customWidth="1"/>
    <col min="11529" max="11776" width="8.81640625" style="181"/>
    <col min="11777" max="11777" width="3.6328125" style="181" customWidth="1"/>
    <col min="11778" max="11778" width="13.08984375" style="181" customWidth="1"/>
    <col min="11779" max="11779" width="13.90625" style="181" customWidth="1"/>
    <col min="11780" max="11780" width="3.81640625" style="181" bestFit="1" customWidth="1"/>
    <col min="11781" max="11781" width="31.453125" style="181" customWidth="1"/>
    <col min="11782" max="11782" width="19.7265625" style="181" customWidth="1"/>
    <col min="11783" max="11783" width="5" style="181" customWidth="1"/>
    <col min="11784" max="11784" width="2.453125" style="181" customWidth="1"/>
    <col min="11785" max="12032" width="8.81640625" style="181"/>
    <col min="12033" max="12033" width="3.6328125" style="181" customWidth="1"/>
    <col min="12034" max="12034" width="13.08984375" style="181" customWidth="1"/>
    <col min="12035" max="12035" width="13.90625" style="181" customWidth="1"/>
    <col min="12036" max="12036" width="3.81640625" style="181" bestFit="1" customWidth="1"/>
    <col min="12037" max="12037" width="31.453125" style="181" customWidth="1"/>
    <col min="12038" max="12038" width="19.7265625" style="181" customWidth="1"/>
    <col min="12039" max="12039" width="5" style="181" customWidth="1"/>
    <col min="12040" max="12040" width="2.453125" style="181" customWidth="1"/>
    <col min="12041" max="12288" width="8.81640625" style="181"/>
    <col min="12289" max="12289" width="3.6328125" style="181" customWidth="1"/>
    <col min="12290" max="12290" width="13.08984375" style="181" customWidth="1"/>
    <col min="12291" max="12291" width="13.90625" style="181" customWidth="1"/>
    <col min="12292" max="12292" width="3.81640625" style="181" bestFit="1" customWidth="1"/>
    <col min="12293" max="12293" width="31.453125" style="181" customWidth="1"/>
    <col min="12294" max="12294" width="19.7265625" style="181" customWidth="1"/>
    <col min="12295" max="12295" width="5" style="181" customWidth="1"/>
    <col min="12296" max="12296" width="2.453125" style="181" customWidth="1"/>
    <col min="12297" max="12544" width="8.81640625" style="181"/>
    <col min="12545" max="12545" width="3.6328125" style="181" customWidth="1"/>
    <col min="12546" max="12546" width="13.08984375" style="181" customWidth="1"/>
    <col min="12547" max="12547" width="13.90625" style="181" customWidth="1"/>
    <col min="12548" max="12548" width="3.81640625" style="181" bestFit="1" customWidth="1"/>
    <col min="12549" max="12549" width="31.453125" style="181" customWidth="1"/>
    <col min="12550" max="12550" width="19.7265625" style="181" customWidth="1"/>
    <col min="12551" max="12551" width="5" style="181" customWidth="1"/>
    <col min="12552" max="12552" width="2.453125" style="181" customWidth="1"/>
    <col min="12553" max="12800" width="8.81640625" style="181"/>
    <col min="12801" max="12801" width="3.6328125" style="181" customWidth="1"/>
    <col min="12802" max="12802" width="13.08984375" style="181" customWidth="1"/>
    <col min="12803" max="12803" width="13.90625" style="181" customWidth="1"/>
    <col min="12804" max="12804" width="3.81640625" style="181" bestFit="1" customWidth="1"/>
    <col min="12805" max="12805" width="31.453125" style="181" customWidth="1"/>
    <col min="12806" max="12806" width="19.7265625" style="181" customWidth="1"/>
    <col min="12807" max="12807" width="5" style="181" customWidth="1"/>
    <col min="12808" max="12808" width="2.453125" style="181" customWidth="1"/>
    <col min="12809" max="13056" width="8.81640625" style="181"/>
    <col min="13057" max="13057" width="3.6328125" style="181" customWidth="1"/>
    <col min="13058" max="13058" width="13.08984375" style="181" customWidth="1"/>
    <col min="13059" max="13059" width="13.90625" style="181" customWidth="1"/>
    <col min="13060" max="13060" width="3.81640625" style="181" bestFit="1" customWidth="1"/>
    <col min="13061" max="13061" width="31.453125" style="181" customWidth="1"/>
    <col min="13062" max="13062" width="19.7265625" style="181" customWidth="1"/>
    <col min="13063" max="13063" width="5" style="181" customWidth="1"/>
    <col min="13064" max="13064" width="2.453125" style="181" customWidth="1"/>
    <col min="13065" max="13312" width="8.81640625" style="181"/>
    <col min="13313" max="13313" width="3.6328125" style="181" customWidth="1"/>
    <col min="13314" max="13314" width="13.08984375" style="181" customWidth="1"/>
    <col min="13315" max="13315" width="13.90625" style="181" customWidth="1"/>
    <col min="13316" max="13316" width="3.81640625" style="181" bestFit="1" customWidth="1"/>
    <col min="13317" max="13317" width="31.453125" style="181" customWidth="1"/>
    <col min="13318" max="13318" width="19.7265625" style="181" customWidth="1"/>
    <col min="13319" max="13319" width="5" style="181" customWidth="1"/>
    <col min="13320" max="13320" width="2.453125" style="181" customWidth="1"/>
    <col min="13321" max="13568" width="8.81640625" style="181"/>
    <col min="13569" max="13569" width="3.6328125" style="181" customWidth="1"/>
    <col min="13570" max="13570" width="13.08984375" style="181" customWidth="1"/>
    <col min="13571" max="13571" width="13.90625" style="181" customWidth="1"/>
    <col min="13572" max="13572" width="3.81640625" style="181" bestFit="1" customWidth="1"/>
    <col min="13573" max="13573" width="31.453125" style="181" customWidth="1"/>
    <col min="13574" max="13574" width="19.7265625" style="181" customWidth="1"/>
    <col min="13575" max="13575" width="5" style="181" customWidth="1"/>
    <col min="13576" max="13576" width="2.453125" style="181" customWidth="1"/>
    <col min="13577" max="13824" width="8.81640625" style="181"/>
    <col min="13825" max="13825" width="3.6328125" style="181" customWidth="1"/>
    <col min="13826" max="13826" width="13.08984375" style="181" customWidth="1"/>
    <col min="13827" max="13827" width="13.90625" style="181" customWidth="1"/>
    <col min="13828" max="13828" width="3.81640625" style="181" bestFit="1" customWidth="1"/>
    <col min="13829" max="13829" width="31.453125" style="181" customWidth="1"/>
    <col min="13830" max="13830" width="19.7265625" style="181" customWidth="1"/>
    <col min="13831" max="13831" width="5" style="181" customWidth="1"/>
    <col min="13832" max="13832" width="2.453125" style="181" customWidth="1"/>
    <col min="13833" max="14080" width="8.81640625" style="181"/>
    <col min="14081" max="14081" width="3.6328125" style="181" customWidth="1"/>
    <col min="14082" max="14082" width="13.08984375" style="181" customWidth="1"/>
    <col min="14083" max="14083" width="13.90625" style="181" customWidth="1"/>
    <col min="14084" max="14084" width="3.81640625" style="181" bestFit="1" customWidth="1"/>
    <col min="14085" max="14085" width="31.453125" style="181" customWidth="1"/>
    <col min="14086" max="14086" width="19.7265625" style="181" customWidth="1"/>
    <col min="14087" max="14087" width="5" style="181" customWidth="1"/>
    <col min="14088" max="14088" width="2.453125" style="181" customWidth="1"/>
    <col min="14089" max="14336" width="8.81640625" style="181"/>
    <col min="14337" max="14337" width="3.6328125" style="181" customWidth="1"/>
    <col min="14338" max="14338" width="13.08984375" style="181" customWidth="1"/>
    <col min="14339" max="14339" width="13.90625" style="181" customWidth="1"/>
    <col min="14340" max="14340" width="3.81640625" style="181" bestFit="1" customWidth="1"/>
    <col min="14341" max="14341" width="31.453125" style="181" customWidth="1"/>
    <col min="14342" max="14342" width="19.7265625" style="181" customWidth="1"/>
    <col min="14343" max="14343" width="5" style="181" customWidth="1"/>
    <col min="14344" max="14344" width="2.453125" style="181" customWidth="1"/>
    <col min="14345" max="14592" width="8.81640625" style="181"/>
    <col min="14593" max="14593" width="3.6328125" style="181" customWidth="1"/>
    <col min="14594" max="14594" width="13.08984375" style="181" customWidth="1"/>
    <col min="14595" max="14595" width="13.90625" style="181" customWidth="1"/>
    <col min="14596" max="14596" width="3.81640625" style="181" bestFit="1" customWidth="1"/>
    <col min="14597" max="14597" width="31.453125" style="181" customWidth="1"/>
    <col min="14598" max="14598" width="19.7265625" style="181" customWidth="1"/>
    <col min="14599" max="14599" width="5" style="181" customWidth="1"/>
    <col min="14600" max="14600" width="2.453125" style="181" customWidth="1"/>
    <col min="14601" max="14848" width="8.81640625" style="181"/>
    <col min="14849" max="14849" width="3.6328125" style="181" customWidth="1"/>
    <col min="14850" max="14850" width="13.08984375" style="181" customWidth="1"/>
    <col min="14851" max="14851" width="13.90625" style="181" customWidth="1"/>
    <col min="14852" max="14852" width="3.81640625" style="181" bestFit="1" customWidth="1"/>
    <col min="14853" max="14853" width="31.453125" style="181" customWidth="1"/>
    <col min="14854" max="14854" width="19.7265625" style="181" customWidth="1"/>
    <col min="14855" max="14855" width="5" style="181" customWidth="1"/>
    <col min="14856" max="14856" width="2.453125" style="181" customWidth="1"/>
    <col min="14857" max="15104" width="8.81640625" style="181"/>
    <col min="15105" max="15105" width="3.6328125" style="181" customWidth="1"/>
    <col min="15106" max="15106" width="13.08984375" style="181" customWidth="1"/>
    <col min="15107" max="15107" width="13.90625" style="181" customWidth="1"/>
    <col min="15108" max="15108" width="3.81640625" style="181" bestFit="1" customWidth="1"/>
    <col min="15109" max="15109" width="31.453125" style="181" customWidth="1"/>
    <col min="15110" max="15110" width="19.7265625" style="181" customWidth="1"/>
    <col min="15111" max="15111" width="5" style="181" customWidth="1"/>
    <col min="15112" max="15112" width="2.453125" style="181" customWidth="1"/>
    <col min="15113" max="15360" width="8.81640625" style="181"/>
    <col min="15361" max="15361" width="3.6328125" style="181" customWidth="1"/>
    <col min="15362" max="15362" width="13.08984375" style="181" customWidth="1"/>
    <col min="15363" max="15363" width="13.90625" style="181" customWidth="1"/>
    <col min="15364" max="15364" width="3.81640625" style="181" bestFit="1" customWidth="1"/>
    <col min="15365" max="15365" width="31.453125" style="181" customWidth="1"/>
    <col min="15366" max="15366" width="19.7265625" style="181" customWidth="1"/>
    <col min="15367" max="15367" width="5" style="181" customWidth="1"/>
    <col min="15368" max="15368" width="2.453125" style="181" customWidth="1"/>
    <col min="15369" max="15616" width="8.81640625" style="181"/>
    <col min="15617" max="15617" width="3.6328125" style="181" customWidth="1"/>
    <col min="15618" max="15618" width="13.08984375" style="181" customWidth="1"/>
    <col min="15619" max="15619" width="13.90625" style="181" customWidth="1"/>
    <col min="15620" max="15620" width="3.81640625" style="181" bestFit="1" customWidth="1"/>
    <col min="15621" max="15621" width="31.453125" style="181" customWidth="1"/>
    <col min="15622" max="15622" width="19.7265625" style="181" customWidth="1"/>
    <col min="15623" max="15623" width="5" style="181" customWidth="1"/>
    <col min="15624" max="15624" width="2.453125" style="181" customWidth="1"/>
    <col min="15625" max="15872" width="8.81640625" style="181"/>
    <col min="15873" max="15873" width="3.6328125" style="181" customWidth="1"/>
    <col min="15874" max="15874" width="13.08984375" style="181" customWidth="1"/>
    <col min="15875" max="15875" width="13.90625" style="181" customWidth="1"/>
    <col min="15876" max="15876" width="3.81640625" style="181" bestFit="1" customWidth="1"/>
    <col min="15877" max="15877" width="31.453125" style="181" customWidth="1"/>
    <col min="15878" max="15878" width="19.7265625" style="181" customWidth="1"/>
    <col min="15879" max="15879" width="5" style="181" customWidth="1"/>
    <col min="15880" max="15880" width="2.453125" style="181" customWidth="1"/>
    <col min="15881" max="16128" width="8.81640625" style="181"/>
    <col min="16129" max="16129" width="3.6328125" style="181" customWidth="1"/>
    <col min="16130" max="16130" width="13.08984375" style="181" customWidth="1"/>
    <col min="16131" max="16131" width="13.90625" style="181" customWidth="1"/>
    <col min="16132" max="16132" width="3.81640625" style="181" bestFit="1" customWidth="1"/>
    <col min="16133" max="16133" width="31.453125" style="181" customWidth="1"/>
    <col min="16134" max="16134" width="19.7265625" style="181" customWidth="1"/>
    <col min="16135" max="16135" width="5" style="181" customWidth="1"/>
    <col min="16136" max="16136" width="2.453125" style="181" customWidth="1"/>
    <col min="16137" max="16384" width="8.81640625" style="181"/>
  </cols>
  <sheetData>
    <row r="1" spans="1:7" ht="20.149999999999999" customHeight="1">
      <c r="A1" s="918"/>
      <c r="B1" s="919" t="s">
        <v>1368</v>
      </c>
      <c r="C1" s="919"/>
      <c r="D1" s="919"/>
      <c r="E1" s="919"/>
      <c r="F1" s="919"/>
      <c r="G1" s="920"/>
    </row>
    <row r="2" spans="1:7" ht="20.149999999999999" customHeight="1">
      <c r="A2" s="918"/>
      <c r="B2" s="919"/>
      <c r="C2" s="919"/>
      <c r="D2" s="919"/>
      <c r="E2" s="919"/>
      <c r="F2" s="921"/>
      <c r="G2" s="920" t="s">
        <v>1228</v>
      </c>
    </row>
    <row r="3" spans="1:7" ht="20.149999999999999" customHeight="1">
      <c r="A3" s="918"/>
      <c r="B3" s="919"/>
      <c r="C3" s="919"/>
      <c r="D3" s="919"/>
      <c r="E3" s="919"/>
      <c r="F3" s="919"/>
      <c r="G3" s="920"/>
    </row>
    <row r="4" spans="1:7" ht="20.149999999999999" customHeight="1">
      <c r="A4" s="918"/>
      <c r="B4" s="2803" t="s">
        <v>1337</v>
      </c>
      <c r="C4" s="2803"/>
      <c r="D4" s="2803"/>
      <c r="E4" s="2803"/>
      <c r="F4" s="2803"/>
      <c r="G4" s="2803"/>
    </row>
    <row r="5" spans="1:7" ht="20.149999999999999" customHeight="1">
      <c r="A5" s="918"/>
      <c r="B5" s="2803" t="s">
        <v>1338</v>
      </c>
      <c r="C5" s="2803"/>
      <c r="D5" s="2803"/>
      <c r="E5" s="2803"/>
      <c r="F5" s="2803"/>
      <c r="G5" s="2803"/>
    </row>
    <row r="6" spans="1:7" ht="20.149999999999999" customHeight="1">
      <c r="A6" s="918"/>
      <c r="B6" s="921"/>
      <c r="C6" s="921"/>
      <c r="D6" s="921"/>
      <c r="E6" s="921"/>
      <c r="F6" s="921"/>
      <c r="G6" s="921"/>
    </row>
    <row r="7" spans="1:7" ht="32.25" customHeight="1">
      <c r="A7" s="921"/>
      <c r="B7" s="2804" t="s">
        <v>1339</v>
      </c>
      <c r="C7" s="2804"/>
      <c r="D7" s="2805"/>
      <c r="E7" s="2805"/>
      <c r="F7" s="2805"/>
      <c r="G7" s="2805"/>
    </row>
    <row r="8" spans="1:7" ht="32.25" customHeight="1">
      <c r="A8" s="921"/>
      <c r="B8" s="2806" t="s">
        <v>1340</v>
      </c>
      <c r="C8" s="2807"/>
      <c r="D8" s="2808"/>
      <c r="E8" s="2809"/>
      <c r="F8" s="2809"/>
      <c r="G8" s="2810"/>
    </row>
    <row r="9" spans="1:7" ht="32.25" customHeight="1">
      <c r="A9" s="919"/>
      <c r="B9" s="2811" t="s">
        <v>1341</v>
      </c>
      <c r="C9" s="2811"/>
      <c r="D9" s="2805" t="s">
        <v>1342</v>
      </c>
      <c r="E9" s="2805"/>
      <c r="F9" s="2805"/>
      <c r="G9" s="2805"/>
    </row>
    <row r="10" spans="1:7" ht="12" customHeight="1">
      <c r="A10" s="919"/>
      <c r="B10" s="925"/>
      <c r="C10" s="925"/>
      <c r="D10" s="923"/>
      <c r="E10" s="923"/>
      <c r="F10" s="923"/>
      <c r="G10" s="923"/>
    </row>
    <row r="11" spans="1:7" ht="37.5" customHeight="1">
      <c r="A11" s="919"/>
      <c r="B11" s="2812" t="s">
        <v>1343</v>
      </c>
      <c r="C11" s="2813"/>
      <c r="D11" s="2813"/>
      <c r="E11" s="2813"/>
      <c r="F11" s="926"/>
      <c r="G11" s="924" t="s">
        <v>177</v>
      </c>
    </row>
    <row r="12" spans="1:7" ht="37.5" customHeight="1">
      <c r="A12" s="919"/>
      <c r="B12" s="2814" t="s">
        <v>1344</v>
      </c>
      <c r="C12" s="2815"/>
      <c r="D12" s="927" t="s">
        <v>1345</v>
      </c>
      <c r="E12" s="928" t="s">
        <v>1346</v>
      </c>
      <c r="F12" s="922"/>
      <c r="G12" s="924" t="s">
        <v>1347</v>
      </c>
    </row>
    <row r="13" spans="1:7" ht="37.5" customHeight="1">
      <c r="A13" s="919"/>
      <c r="B13" s="2800"/>
      <c r="C13" s="2802"/>
      <c r="D13" s="927" t="s">
        <v>1348</v>
      </c>
      <c r="E13" s="929" t="s">
        <v>178</v>
      </c>
      <c r="F13" s="2805" t="s">
        <v>1349</v>
      </c>
      <c r="G13" s="2805"/>
    </row>
    <row r="14" spans="1:7" ht="37.5" customHeight="1">
      <c r="A14" s="919"/>
      <c r="B14" s="2814" t="s">
        <v>1350</v>
      </c>
      <c r="C14" s="2815"/>
      <c r="D14" s="927" t="s">
        <v>1345</v>
      </c>
      <c r="E14" s="928" t="s">
        <v>1351</v>
      </c>
      <c r="F14" s="2805"/>
      <c r="G14" s="2805"/>
    </row>
    <row r="15" spans="1:7" ht="37.5" customHeight="1">
      <c r="A15" s="919"/>
      <c r="B15" s="2816"/>
      <c r="C15" s="2817"/>
      <c r="D15" s="927" t="s">
        <v>1348</v>
      </c>
      <c r="E15" s="930" t="s">
        <v>1352</v>
      </c>
      <c r="F15" s="2818"/>
      <c r="G15" s="2805"/>
    </row>
    <row r="16" spans="1:7" ht="37.5" customHeight="1">
      <c r="A16" s="919"/>
      <c r="B16" s="2800"/>
      <c r="C16" s="2802"/>
      <c r="D16" s="927" t="s">
        <v>1353</v>
      </c>
      <c r="E16" s="930" t="s">
        <v>1354</v>
      </c>
      <c r="F16" s="922"/>
      <c r="G16" s="924" t="s">
        <v>177</v>
      </c>
    </row>
    <row r="17" spans="1:7" ht="45" customHeight="1">
      <c r="A17" s="919"/>
      <c r="B17" s="2797" t="s">
        <v>1355</v>
      </c>
      <c r="C17" s="2799"/>
      <c r="D17" s="2819"/>
      <c r="E17" s="2819"/>
      <c r="F17" s="2820"/>
      <c r="G17" s="2819"/>
    </row>
    <row r="18" spans="1:7" ht="45" customHeight="1">
      <c r="A18" s="919"/>
      <c r="B18" s="2814" t="s">
        <v>1356</v>
      </c>
      <c r="C18" s="2815"/>
      <c r="D18" s="927" t="s">
        <v>1345</v>
      </c>
      <c r="E18" s="930" t="s">
        <v>1357</v>
      </c>
      <c r="F18" s="2808" t="s">
        <v>1349</v>
      </c>
      <c r="G18" s="2810"/>
    </row>
    <row r="19" spans="1:7" ht="89.25" customHeight="1">
      <c r="A19" s="919"/>
      <c r="B19" s="2800"/>
      <c r="C19" s="2802"/>
      <c r="D19" s="927" t="s">
        <v>1348</v>
      </c>
      <c r="E19" s="930" t="s">
        <v>1358</v>
      </c>
      <c r="F19" s="2808" t="s">
        <v>1349</v>
      </c>
      <c r="G19" s="2810"/>
    </row>
    <row r="20" spans="1:7" ht="9.75" customHeight="1">
      <c r="A20" s="919"/>
      <c r="B20" s="931"/>
      <c r="C20" s="931"/>
      <c r="D20" s="931"/>
      <c r="E20" s="932"/>
      <c r="F20" s="933"/>
      <c r="G20" s="933"/>
    </row>
    <row r="21" spans="1:7" ht="45" customHeight="1">
      <c r="A21" s="919"/>
      <c r="B21" s="2794" t="s">
        <v>406</v>
      </c>
      <c r="C21" s="928" t="s">
        <v>1359</v>
      </c>
      <c r="D21" s="2797" t="s">
        <v>1360</v>
      </c>
      <c r="E21" s="2798"/>
      <c r="F21" s="2798"/>
      <c r="G21" s="2799"/>
    </row>
    <row r="22" spans="1:7" ht="54.75" customHeight="1">
      <c r="A22" s="919"/>
      <c r="B22" s="2795"/>
      <c r="C22" s="928" t="s">
        <v>1361</v>
      </c>
      <c r="D22" s="2800" t="s">
        <v>1362</v>
      </c>
      <c r="E22" s="2801"/>
      <c r="F22" s="2801"/>
      <c r="G22" s="2802"/>
    </row>
    <row r="23" spans="1:7" ht="18" customHeight="1">
      <c r="A23" s="919"/>
      <c r="B23" s="2796"/>
      <c r="C23" s="928" t="s">
        <v>1363</v>
      </c>
      <c r="D23" s="2800" t="s">
        <v>1364</v>
      </c>
      <c r="E23" s="2801"/>
      <c r="F23" s="2801"/>
      <c r="G23" s="2802"/>
    </row>
    <row r="24" spans="1:7" ht="9" customHeight="1">
      <c r="A24" s="919"/>
      <c r="B24" s="931"/>
      <c r="C24" s="931"/>
      <c r="D24" s="931"/>
      <c r="E24" s="932"/>
      <c r="F24" s="933"/>
      <c r="G24" s="933"/>
    </row>
    <row r="25" spans="1:7" ht="24" customHeight="1">
      <c r="A25" s="919"/>
      <c r="B25" s="2792" t="s">
        <v>1365</v>
      </c>
      <c r="C25" s="2792"/>
      <c r="D25" s="2792"/>
      <c r="E25" s="2792"/>
      <c r="F25" s="2792"/>
      <c r="G25" s="2792"/>
    </row>
    <row r="26" spans="1:7" ht="75.75" customHeight="1">
      <c r="A26" s="919"/>
      <c r="B26" s="2791" t="s">
        <v>1366</v>
      </c>
      <c r="C26" s="2791"/>
      <c r="D26" s="2791"/>
      <c r="E26" s="2791"/>
      <c r="F26" s="2791"/>
      <c r="G26" s="2791"/>
    </row>
    <row r="27" spans="1:7" ht="45.75" customHeight="1">
      <c r="A27" s="919"/>
      <c r="B27" s="2792" t="s">
        <v>1367</v>
      </c>
      <c r="C27" s="2793"/>
      <c r="D27" s="2793"/>
      <c r="E27" s="2793"/>
      <c r="F27" s="2793"/>
      <c r="G27" s="2793"/>
    </row>
  </sheetData>
  <mergeCells count="26">
    <mergeCell ref="B18:C19"/>
    <mergeCell ref="F18:G18"/>
    <mergeCell ref="F19:G19"/>
    <mergeCell ref="B14:C16"/>
    <mergeCell ref="F14:G14"/>
    <mergeCell ref="F15:G15"/>
    <mergeCell ref="B17:C17"/>
    <mergeCell ref="D17:G17"/>
    <mergeCell ref="B9:C9"/>
    <mergeCell ref="D9:G9"/>
    <mergeCell ref="B11:E11"/>
    <mergeCell ref="B12:C13"/>
    <mergeCell ref="F13:G13"/>
    <mergeCell ref="B4:G4"/>
    <mergeCell ref="B5:G5"/>
    <mergeCell ref="B7:C7"/>
    <mergeCell ref="D7:G7"/>
    <mergeCell ref="B8:C8"/>
    <mergeCell ref="D8:G8"/>
    <mergeCell ref="B26:G26"/>
    <mergeCell ref="B27:G27"/>
    <mergeCell ref="B21:B23"/>
    <mergeCell ref="D21:G21"/>
    <mergeCell ref="D22:G22"/>
    <mergeCell ref="D23:G23"/>
    <mergeCell ref="B25:G25"/>
  </mergeCells>
  <phoneticPr fontId="5"/>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46"/>
  <sheetViews>
    <sheetView showGridLines="0" view="pageBreakPreview" zoomScaleNormal="100" zoomScaleSheetLayoutView="100" workbookViewId="0">
      <selection activeCell="E7" sqref="E7:F7"/>
    </sheetView>
  </sheetViews>
  <sheetFormatPr defaultColWidth="9" defaultRowHeight="13"/>
  <cols>
    <col min="1" max="1" width="9" style="181"/>
    <col min="2" max="2" width="11.08984375" style="181" customWidth="1"/>
    <col min="3" max="3" width="9" style="181"/>
    <col min="4" max="4" width="21.26953125" style="181" customWidth="1"/>
    <col min="5" max="5" width="9" style="181"/>
    <col min="6" max="6" width="14" style="181" customWidth="1"/>
    <col min="7" max="7" width="4.90625" style="181" customWidth="1"/>
    <col min="8" max="8" width="15.08984375" style="181" customWidth="1"/>
    <col min="9" max="257" width="9" style="181"/>
    <col min="258" max="258" width="11.08984375" style="181" customWidth="1"/>
    <col min="259" max="259" width="9" style="181"/>
    <col min="260" max="260" width="21.26953125" style="181" customWidth="1"/>
    <col min="261" max="261" width="9" style="181"/>
    <col min="262" max="262" width="14" style="181" customWidth="1"/>
    <col min="263" max="263" width="4.90625" style="181" customWidth="1"/>
    <col min="264" max="264" width="15.08984375" style="181" customWidth="1"/>
    <col min="265" max="513" width="9" style="181"/>
    <col min="514" max="514" width="11.08984375" style="181" customWidth="1"/>
    <col min="515" max="515" width="9" style="181"/>
    <col min="516" max="516" width="21.26953125" style="181" customWidth="1"/>
    <col min="517" max="517" width="9" style="181"/>
    <col min="518" max="518" width="14" style="181" customWidth="1"/>
    <col min="519" max="519" width="4.90625" style="181" customWidth="1"/>
    <col min="520" max="520" width="15.08984375" style="181" customWidth="1"/>
    <col min="521" max="769" width="9" style="181"/>
    <col min="770" max="770" width="11.08984375" style="181" customWidth="1"/>
    <col min="771" max="771" width="9" style="181"/>
    <col min="772" max="772" width="21.26953125" style="181" customWidth="1"/>
    <col min="773" max="773" width="9" style="181"/>
    <col min="774" max="774" width="14" style="181" customWidth="1"/>
    <col min="775" max="775" width="4.90625" style="181" customWidth="1"/>
    <col min="776" max="776" width="15.08984375" style="181" customWidth="1"/>
    <col min="777" max="1025" width="9" style="181"/>
    <col min="1026" max="1026" width="11.08984375" style="181" customWidth="1"/>
    <col min="1027" max="1027" width="9" style="181"/>
    <col min="1028" max="1028" width="21.26953125" style="181" customWidth="1"/>
    <col min="1029" max="1029" width="9" style="181"/>
    <col min="1030" max="1030" width="14" style="181" customWidth="1"/>
    <col min="1031" max="1031" width="4.90625" style="181" customWidth="1"/>
    <col min="1032" max="1032" width="15.08984375" style="181" customWidth="1"/>
    <col min="1033" max="1281" width="9" style="181"/>
    <col min="1282" max="1282" width="11.08984375" style="181" customWidth="1"/>
    <col min="1283" max="1283" width="9" style="181"/>
    <col min="1284" max="1284" width="21.26953125" style="181" customWidth="1"/>
    <col min="1285" max="1285" width="9" style="181"/>
    <col min="1286" max="1286" width="14" style="181" customWidth="1"/>
    <col min="1287" max="1287" width="4.90625" style="181" customWidth="1"/>
    <col min="1288" max="1288" width="15.08984375" style="181" customWidth="1"/>
    <col min="1289" max="1537" width="9" style="181"/>
    <col min="1538" max="1538" width="11.08984375" style="181" customWidth="1"/>
    <col min="1539" max="1539" width="9" style="181"/>
    <col min="1540" max="1540" width="21.26953125" style="181" customWidth="1"/>
    <col min="1541" max="1541" width="9" style="181"/>
    <col min="1542" max="1542" width="14" style="181" customWidth="1"/>
    <col min="1543" max="1543" width="4.90625" style="181" customWidth="1"/>
    <col min="1544" max="1544" width="15.08984375" style="181" customWidth="1"/>
    <col min="1545" max="1793" width="9" style="181"/>
    <col min="1794" max="1794" width="11.08984375" style="181" customWidth="1"/>
    <col min="1795" max="1795" width="9" style="181"/>
    <col min="1796" max="1796" width="21.26953125" style="181" customWidth="1"/>
    <col min="1797" max="1797" width="9" style="181"/>
    <col min="1798" max="1798" width="14" style="181" customWidth="1"/>
    <col min="1799" max="1799" width="4.90625" style="181" customWidth="1"/>
    <col min="1800" max="1800" width="15.08984375" style="181" customWidth="1"/>
    <col min="1801" max="2049" width="9" style="181"/>
    <col min="2050" max="2050" width="11.08984375" style="181" customWidth="1"/>
    <col min="2051" max="2051" width="9" style="181"/>
    <col min="2052" max="2052" width="21.26953125" style="181" customWidth="1"/>
    <col min="2053" max="2053" width="9" style="181"/>
    <col min="2054" max="2054" width="14" style="181" customWidth="1"/>
    <col min="2055" max="2055" width="4.90625" style="181" customWidth="1"/>
    <col min="2056" max="2056" width="15.08984375" style="181" customWidth="1"/>
    <col min="2057" max="2305" width="9" style="181"/>
    <col min="2306" max="2306" width="11.08984375" style="181" customWidth="1"/>
    <col min="2307" max="2307" width="9" style="181"/>
    <col min="2308" max="2308" width="21.26953125" style="181" customWidth="1"/>
    <col min="2309" max="2309" width="9" style="181"/>
    <col min="2310" max="2310" width="14" style="181" customWidth="1"/>
    <col min="2311" max="2311" width="4.90625" style="181" customWidth="1"/>
    <col min="2312" max="2312" width="15.08984375" style="181" customWidth="1"/>
    <col min="2313" max="2561" width="9" style="181"/>
    <col min="2562" max="2562" width="11.08984375" style="181" customWidth="1"/>
    <col min="2563" max="2563" width="9" style="181"/>
    <col min="2564" max="2564" width="21.26953125" style="181" customWidth="1"/>
    <col min="2565" max="2565" width="9" style="181"/>
    <col min="2566" max="2566" width="14" style="181" customWidth="1"/>
    <col min="2567" max="2567" width="4.90625" style="181" customWidth="1"/>
    <col min="2568" max="2568" width="15.08984375" style="181" customWidth="1"/>
    <col min="2569" max="2817" width="9" style="181"/>
    <col min="2818" max="2818" width="11.08984375" style="181" customWidth="1"/>
    <col min="2819" max="2819" width="9" style="181"/>
    <col min="2820" max="2820" width="21.26953125" style="181" customWidth="1"/>
    <col min="2821" max="2821" width="9" style="181"/>
    <col min="2822" max="2822" width="14" style="181" customWidth="1"/>
    <col min="2823" max="2823" width="4.90625" style="181" customWidth="1"/>
    <col min="2824" max="2824" width="15.08984375" style="181" customWidth="1"/>
    <col min="2825" max="3073" width="9" style="181"/>
    <col min="3074" max="3074" width="11.08984375" style="181" customWidth="1"/>
    <col min="3075" max="3075" width="9" style="181"/>
    <col min="3076" max="3076" width="21.26953125" style="181" customWidth="1"/>
    <col min="3077" max="3077" width="9" style="181"/>
    <col min="3078" max="3078" width="14" style="181" customWidth="1"/>
    <col min="3079" max="3079" width="4.90625" style="181" customWidth="1"/>
    <col min="3080" max="3080" width="15.08984375" style="181" customWidth="1"/>
    <col min="3081" max="3329" width="9" style="181"/>
    <col min="3330" max="3330" width="11.08984375" style="181" customWidth="1"/>
    <col min="3331" max="3331" width="9" style="181"/>
    <col min="3332" max="3332" width="21.26953125" style="181" customWidth="1"/>
    <col min="3333" max="3333" width="9" style="181"/>
    <col min="3334" max="3334" width="14" style="181" customWidth="1"/>
    <col min="3335" max="3335" width="4.90625" style="181" customWidth="1"/>
    <col min="3336" max="3336" width="15.08984375" style="181" customWidth="1"/>
    <col min="3337" max="3585" width="9" style="181"/>
    <col min="3586" max="3586" width="11.08984375" style="181" customWidth="1"/>
    <col min="3587" max="3587" width="9" style="181"/>
    <col min="3588" max="3588" width="21.26953125" style="181" customWidth="1"/>
    <col min="3589" max="3589" width="9" style="181"/>
    <col min="3590" max="3590" width="14" style="181" customWidth="1"/>
    <col min="3591" max="3591" width="4.90625" style="181" customWidth="1"/>
    <col min="3592" max="3592" width="15.08984375" style="181" customWidth="1"/>
    <col min="3593" max="3841" width="9" style="181"/>
    <col min="3842" max="3842" width="11.08984375" style="181" customWidth="1"/>
    <col min="3843" max="3843" width="9" style="181"/>
    <col min="3844" max="3844" width="21.26953125" style="181" customWidth="1"/>
    <col min="3845" max="3845" width="9" style="181"/>
    <col min="3846" max="3846" width="14" style="181" customWidth="1"/>
    <col min="3847" max="3847" width="4.90625" style="181" customWidth="1"/>
    <col min="3848" max="3848" width="15.08984375" style="181" customWidth="1"/>
    <col min="3849" max="4097" width="9" style="181"/>
    <col min="4098" max="4098" width="11.08984375" style="181" customWidth="1"/>
    <col min="4099" max="4099" width="9" style="181"/>
    <col min="4100" max="4100" width="21.26953125" style="181" customWidth="1"/>
    <col min="4101" max="4101" width="9" style="181"/>
    <col min="4102" max="4102" width="14" style="181" customWidth="1"/>
    <col min="4103" max="4103" width="4.90625" style="181" customWidth="1"/>
    <col min="4104" max="4104" width="15.08984375" style="181" customWidth="1"/>
    <col min="4105" max="4353" width="9" style="181"/>
    <col min="4354" max="4354" width="11.08984375" style="181" customWidth="1"/>
    <col min="4355" max="4355" width="9" style="181"/>
    <col min="4356" max="4356" width="21.26953125" style="181" customWidth="1"/>
    <col min="4357" max="4357" width="9" style="181"/>
    <col min="4358" max="4358" width="14" style="181" customWidth="1"/>
    <col min="4359" max="4359" width="4.90625" style="181" customWidth="1"/>
    <col min="4360" max="4360" width="15.08984375" style="181" customWidth="1"/>
    <col min="4361" max="4609" width="9" style="181"/>
    <col min="4610" max="4610" width="11.08984375" style="181" customWidth="1"/>
    <col min="4611" max="4611" width="9" style="181"/>
    <col min="4612" max="4612" width="21.26953125" style="181" customWidth="1"/>
    <col min="4613" max="4613" width="9" style="181"/>
    <col min="4614" max="4614" width="14" style="181" customWidth="1"/>
    <col min="4615" max="4615" width="4.90625" style="181" customWidth="1"/>
    <col min="4616" max="4616" width="15.08984375" style="181" customWidth="1"/>
    <col min="4617" max="4865" width="9" style="181"/>
    <col min="4866" max="4866" width="11.08984375" style="181" customWidth="1"/>
    <col min="4867" max="4867" width="9" style="181"/>
    <col min="4868" max="4868" width="21.26953125" style="181" customWidth="1"/>
    <col min="4869" max="4869" width="9" style="181"/>
    <col min="4870" max="4870" width="14" style="181" customWidth="1"/>
    <col min="4871" max="4871" width="4.90625" style="181" customWidth="1"/>
    <col min="4872" max="4872" width="15.08984375" style="181" customWidth="1"/>
    <col min="4873" max="5121" width="9" style="181"/>
    <col min="5122" max="5122" width="11.08984375" style="181" customWidth="1"/>
    <col min="5123" max="5123" width="9" style="181"/>
    <col min="5124" max="5124" width="21.26953125" style="181" customWidth="1"/>
    <col min="5125" max="5125" width="9" style="181"/>
    <col min="5126" max="5126" width="14" style="181" customWidth="1"/>
    <col min="5127" max="5127" width="4.90625" style="181" customWidth="1"/>
    <col min="5128" max="5128" width="15.08984375" style="181" customWidth="1"/>
    <col min="5129" max="5377" width="9" style="181"/>
    <col min="5378" max="5378" width="11.08984375" style="181" customWidth="1"/>
    <col min="5379" max="5379" width="9" style="181"/>
    <col min="5380" max="5380" width="21.26953125" style="181" customWidth="1"/>
    <col min="5381" max="5381" width="9" style="181"/>
    <col min="5382" max="5382" width="14" style="181" customWidth="1"/>
    <col min="5383" max="5383" width="4.90625" style="181" customWidth="1"/>
    <col min="5384" max="5384" width="15.08984375" style="181" customWidth="1"/>
    <col min="5385" max="5633" width="9" style="181"/>
    <col min="5634" max="5634" width="11.08984375" style="181" customWidth="1"/>
    <col min="5635" max="5635" width="9" style="181"/>
    <col min="5636" max="5636" width="21.26953125" style="181" customWidth="1"/>
    <col min="5637" max="5637" width="9" style="181"/>
    <col min="5638" max="5638" width="14" style="181" customWidth="1"/>
    <col min="5639" max="5639" width="4.90625" style="181" customWidth="1"/>
    <col min="5640" max="5640" width="15.08984375" style="181" customWidth="1"/>
    <col min="5641" max="5889" width="9" style="181"/>
    <col min="5890" max="5890" width="11.08984375" style="181" customWidth="1"/>
    <col min="5891" max="5891" width="9" style="181"/>
    <col min="5892" max="5892" width="21.26953125" style="181" customWidth="1"/>
    <col min="5893" max="5893" width="9" style="181"/>
    <col min="5894" max="5894" width="14" style="181" customWidth="1"/>
    <col min="5895" max="5895" width="4.90625" style="181" customWidth="1"/>
    <col min="5896" max="5896" width="15.08984375" style="181" customWidth="1"/>
    <col min="5897" max="6145" width="9" style="181"/>
    <col min="6146" max="6146" width="11.08984375" style="181" customWidth="1"/>
    <col min="6147" max="6147" width="9" style="181"/>
    <col min="6148" max="6148" width="21.26953125" style="181" customWidth="1"/>
    <col min="6149" max="6149" width="9" style="181"/>
    <col min="6150" max="6150" width="14" style="181" customWidth="1"/>
    <col min="6151" max="6151" width="4.90625" style="181" customWidth="1"/>
    <col min="6152" max="6152" width="15.08984375" style="181" customWidth="1"/>
    <col min="6153" max="6401" width="9" style="181"/>
    <col min="6402" max="6402" width="11.08984375" style="181" customWidth="1"/>
    <col min="6403" max="6403" width="9" style="181"/>
    <col min="6404" max="6404" width="21.26953125" style="181" customWidth="1"/>
    <col min="6405" max="6405" width="9" style="181"/>
    <col min="6406" max="6406" width="14" style="181" customWidth="1"/>
    <col min="6407" max="6407" width="4.90625" style="181" customWidth="1"/>
    <col min="6408" max="6408" width="15.08984375" style="181" customWidth="1"/>
    <col min="6409" max="6657" width="9" style="181"/>
    <col min="6658" max="6658" width="11.08984375" style="181" customWidth="1"/>
    <col min="6659" max="6659" width="9" style="181"/>
    <col min="6660" max="6660" width="21.26953125" style="181" customWidth="1"/>
    <col min="6661" max="6661" width="9" style="181"/>
    <col min="6662" max="6662" width="14" style="181" customWidth="1"/>
    <col min="6663" max="6663" width="4.90625" style="181" customWidth="1"/>
    <col min="6664" max="6664" width="15.08984375" style="181" customWidth="1"/>
    <col min="6665" max="6913" width="9" style="181"/>
    <col min="6914" max="6914" width="11.08984375" style="181" customWidth="1"/>
    <col min="6915" max="6915" width="9" style="181"/>
    <col min="6916" max="6916" width="21.26953125" style="181" customWidth="1"/>
    <col min="6917" max="6917" width="9" style="181"/>
    <col min="6918" max="6918" width="14" style="181" customWidth="1"/>
    <col min="6919" max="6919" width="4.90625" style="181" customWidth="1"/>
    <col min="6920" max="6920" width="15.08984375" style="181" customWidth="1"/>
    <col min="6921" max="7169" width="9" style="181"/>
    <col min="7170" max="7170" width="11.08984375" style="181" customWidth="1"/>
    <col min="7171" max="7171" width="9" style="181"/>
    <col min="7172" max="7172" width="21.26953125" style="181" customWidth="1"/>
    <col min="7173" max="7173" width="9" style="181"/>
    <col min="7174" max="7174" width="14" style="181" customWidth="1"/>
    <col min="7175" max="7175" width="4.90625" style="181" customWidth="1"/>
    <col min="7176" max="7176" width="15.08984375" style="181" customWidth="1"/>
    <col min="7177" max="7425" width="9" style="181"/>
    <col min="7426" max="7426" width="11.08984375" style="181" customWidth="1"/>
    <col min="7427" max="7427" width="9" style="181"/>
    <col min="7428" max="7428" width="21.26953125" style="181" customWidth="1"/>
    <col min="7429" max="7429" width="9" style="181"/>
    <col min="7430" max="7430" width="14" style="181" customWidth="1"/>
    <col min="7431" max="7431" width="4.90625" style="181" customWidth="1"/>
    <col min="7432" max="7432" width="15.08984375" style="181" customWidth="1"/>
    <col min="7433" max="7681" width="9" style="181"/>
    <col min="7682" max="7682" width="11.08984375" style="181" customWidth="1"/>
    <col min="7683" max="7683" width="9" style="181"/>
    <col min="7684" max="7684" width="21.26953125" style="181" customWidth="1"/>
    <col min="7685" max="7685" width="9" style="181"/>
    <col min="7686" max="7686" width="14" style="181" customWidth="1"/>
    <col min="7687" max="7687" width="4.90625" style="181" customWidth="1"/>
    <col min="7688" max="7688" width="15.08984375" style="181" customWidth="1"/>
    <col min="7689" max="7937" width="9" style="181"/>
    <col min="7938" max="7938" width="11.08984375" style="181" customWidth="1"/>
    <col min="7939" max="7939" width="9" style="181"/>
    <col min="7940" max="7940" width="21.26953125" style="181" customWidth="1"/>
    <col min="7941" max="7941" width="9" style="181"/>
    <col min="7942" max="7942" width="14" style="181" customWidth="1"/>
    <col min="7943" max="7943" width="4.90625" style="181" customWidth="1"/>
    <col min="7944" max="7944" width="15.08984375" style="181" customWidth="1"/>
    <col min="7945" max="8193" width="9" style="181"/>
    <col min="8194" max="8194" width="11.08984375" style="181" customWidth="1"/>
    <col min="8195" max="8195" width="9" style="181"/>
    <col min="8196" max="8196" width="21.26953125" style="181" customWidth="1"/>
    <col min="8197" max="8197" width="9" style="181"/>
    <col min="8198" max="8198" width="14" style="181" customWidth="1"/>
    <col min="8199" max="8199" width="4.90625" style="181" customWidth="1"/>
    <col min="8200" max="8200" width="15.08984375" style="181" customWidth="1"/>
    <col min="8201" max="8449" width="9" style="181"/>
    <col min="8450" max="8450" width="11.08984375" style="181" customWidth="1"/>
    <col min="8451" max="8451" width="9" style="181"/>
    <col min="8452" max="8452" width="21.26953125" style="181" customWidth="1"/>
    <col min="8453" max="8453" width="9" style="181"/>
    <col min="8454" max="8454" width="14" style="181" customWidth="1"/>
    <col min="8455" max="8455" width="4.90625" style="181" customWidth="1"/>
    <col min="8456" max="8456" width="15.08984375" style="181" customWidth="1"/>
    <col min="8457" max="8705" width="9" style="181"/>
    <col min="8706" max="8706" width="11.08984375" style="181" customWidth="1"/>
    <col min="8707" max="8707" width="9" style="181"/>
    <col min="8708" max="8708" width="21.26953125" style="181" customWidth="1"/>
    <col min="8709" max="8709" width="9" style="181"/>
    <col min="8710" max="8710" width="14" style="181" customWidth="1"/>
    <col min="8711" max="8711" width="4.90625" style="181" customWidth="1"/>
    <col min="8712" max="8712" width="15.08984375" style="181" customWidth="1"/>
    <col min="8713" max="8961" width="9" style="181"/>
    <col min="8962" max="8962" width="11.08984375" style="181" customWidth="1"/>
    <col min="8963" max="8963" width="9" style="181"/>
    <col min="8964" max="8964" width="21.26953125" style="181" customWidth="1"/>
    <col min="8965" max="8965" width="9" style="181"/>
    <col min="8966" max="8966" width="14" style="181" customWidth="1"/>
    <col min="8967" max="8967" width="4.90625" style="181" customWidth="1"/>
    <col min="8968" max="8968" width="15.08984375" style="181" customWidth="1"/>
    <col min="8969" max="9217" width="9" style="181"/>
    <col min="9218" max="9218" width="11.08984375" style="181" customWidth="1"/>
    <col min="9219" max="9219" width="9" style="181"/>
    <col min="9220" max="9220" width="21.26953125" style="181" customWidth="1"/>
    <col min="9221" max="9221" width="9" style="181"/>
    <col min="9222" max="9222" width="14" style="181" customWidth="1"/>
    <col min="9223" max="9223" width="4.90625" style="181" customWidth="1"/>
    <col min="9224" max="9224" width="15.08984375" style="181" customWidth="1"/>
    <col min="9225" max="9473" width="9" style="181"/>
    <col min="9474" max="9474" width="11.08984375" style="181" customWidth="1"/>
    <col min="9475" max="9475" width="9" style="181"/>
    <col min="9476" max="9476" width="21.26953125" style="181" customWidth="1"/>
    <col min="9477" max="9477" width="9" style="181"/>
    <col min="9478" max="9478" width="14" style="181" customWidth="1"/>
    <col min="9479" max="9479" width="4.90625" style="181" customWidth="1"/>
    <col min="9480" max="9480" width="15.08984375" style="181" customWidth="1"/>
    <col min="9481" max="9729" width="9" style="181"/>
    <col min="9730" max="9730" width="11.08984375" style="181" customWidth="1"/>
    <col min="9731" max="9731" width="9" style="181"/>
    <col min="9732" max="9732" width="21.26953125" style="181" customWidth="1"/>
    <col min="9733" max="9733" width="9" style="181"/>
    <col min="9734" max="9734" width="14" style="181" customWidth="1"/>
    <col min="9735" max="9735" width="4.90625" style="181" customWidth="1"/>
    <col min="9736" max="9736" width="15.08984375" style="181" customWidth="1"/>
    <col min="9737" max="9985" width="9" style="181"/>
    <col min="9986" max="9986" width="11.08984375" style="181" customWidth="1"/>
    <col min="9987" max="9987" width="9" style="181"/>
    <col min="9988" max="9988" width="21.26953125" style="181" customWidth="1"/>
    <col min="9989" max="9989" width="9" style="181"/>
    <col min="9990" max="9990" width="14" style="181" customWidth="1"/>
    <col min="9991" max="9991" width="4.90625" style="181" customWidth="1"/>
    <col min="9992" max="9992" width="15.08984375" style="181" customWidth="1"/>
    <col min="9993" max="10241" width="9" style="181"/>
    <col min="10242" max="10242" width="11.08984375" style="181" customWidth="1"/>
    <col min="10243" max="10243" width="9" style="181"/>
    <col min="10244" max="10244" width="21.26953125" style="181" customWidth="1"/>
    <col min="10245" max="10245" width="9" style="181"/>
    <col min="10246" max="10246" width="14" style="181" customWidth="1"/>
    <col min="10247" max="10247" width="4.90625" style="181" customWidth="1"/>
    <col min="10248" max="10248" width="15.08984375" style="181" customWidth="1"/>
    <col min="10249" max="10497" width="9" style="181"/>
    <col min="10498" max="10498" width="11.08984375" style="181" customWidth="1"/>
    <col min="10499" max="10499" width="9" style="181"/>
    <col min="10500" max="10500" width="21.26953125" style="181" customWidth="1"/>
    <col min="10501" max="10501" width="9" style="181"/>
    <col min="10502" max="10502" width="14" style="181" customWidth="1"/>
    <col min="10503" max="10503" width="4.90625" style="181" customWidth="1"/>
    <col min="10504" max="10504" width="15.08984375" style="181" customWidth="1"/>
    <col min="10505" max="10753" width="9" style="181"/>
    <col min="10754" max="10754" width="11.08984375" style="181" customWidth="1"/>
    <col min="10755" max="10755" width="9" style="181"/>
    <col min="10756" max="10756" width="21.26953125" style="181" customWidth="1"/>
    <col min="10757" max="10757" width="9" style="181"/>
    <col min="10758" max="10758" width="14" style="181" customWidth="1"/>
    <col min="10759" max="10759" width="4.90625" style="181" customWidth="1"/>
    <col min="10760" max="10760" width="15.08984375" style="181" customWidth="1"/>
    <col min="10761" max="11009" width="9" style="181"/>
    <col min="11010" max="11010" width="11.08984375" style="181" customWidth="1"/>
    <col min="11011" max="11011" width="9" style="181"/>
    <col min="11012" max="11012" width="21.26953125" style="181" customWidth="1"/>
    <col min="11013" max="11013" width="9" style="181"/>
    <col min="11014" max="11014" width="14" style="181" customWidth="1"/>
    <col min="11015" max="11015" width="4.90625" style="181" customWidth="1"/>
    <col min="11016" max="11016" width="15.08984375" style="181" customWidth="1"/>
    <col min="11017" max="11265" width="9" style="181"/>
    <col min="11266" max="11266" width="11.08984375" style="181" customWidth="1"/>
    <col min="11267" max="11267" width="9" style="181"/>
    <col min="11268" max="11268" width="21.26953125" style="181" customWidth="1"/>
    <col min="11269" max="11269" width="9" style="181"/>
    <col min="11270" max="11270" width="14" style="181" customWidth="1"/>
    <col min="11271" max="11271" width="4.90625" style="181" customWidth="1"/>
    <col min="11272" max="11272" width="15.08984375" style="181" customWidth="1"/>
    <col min="11273" max="11521" width="9" style="181"/>
    <col min="11522" max="11522" width="11.08984375" style="181" customWidth="1"/>
    <col min="11523" max="11523" width="9" style="181"/>
    <col min="11524" max="11524" width="21.26953125" style="181" customWidth="1"/>
    <col min="11525" max="11525" width="9" style="181"/>
    <col min="11526" max="11526" width="14" style="181" customWidth="1"/>
    <col min="11527" max="11527" width="4.90625" style="181" customWidth="1"/>
    <col min="11528" max="11528" width="15.08984375" style="181" customWidth="1"/>
    <col min="11529" max="11777" width="9" style="181"/>
    <col min="11778" max="11778" width="11.08984375" style="181" customWidth="1"/>
    <col min="11779" max="11779" width="9" style="181"/>
    <col min="11780" max="11780" width="21.26953125" style="181" customWidth="1"/>
    <col min="11781" max="11781" width="9" style="181"/>
    <col min="11782" max="11782" width="14" style="181" customWidth="1"/>
    <col min="11783" max="11783" width="4.90625" style="181" customWidth="1"/>
    <col min="11784" max="11784" width="15.08984375" style="181" customWidth="1"/>
    <col min="11785" max="12033" width="9" style="181"/>
    <col min="12034" max="12034" width="11.08984375" style="181" customWidth="1"/>
    <col min="12035" max="12035" width="9" style="181"/>
    <col min="12036" max="12036" width="21.26953125" style="181" customWidth="1"/>
    <col min="12037" max="12037" width="9" style="181"/>
    <col min="12038" max="12038" width="14" style="181" customWidth="1"/>
    <col min="12039" max="12039" width="4.90625" style="181" customWidth="1"/>
    <col min="12040" max="12040" width="15.08984375" style="181" customWidth="1"/>
    <col min="12041" max="12289" width="9" style="181"/>
    <col min="12290" max="12290" width="11.08984375" style="181" customWidth="1"/>
    <col min="12291" max="12291" width="9" style="181"/>
    <col min="12292" max="12292" width="21.26953125" style="181" customWidth="1"/>
    <col min="12293" max="12293" width="9" style="181"/>
    <col min="12294" max="12294" width="14" style="181" customWidth="1"/>
    <col min="12295" max="12295" width="4.90625" style="181" customWidth="1"/>
    <col min="12296" max="12296" width="15.08984375" style="181" customWidth="1"/>
    <col min="12297" max="12545" width="9" style="181"/>
    <col min="12546" max="12546" width="11.08984375" style="181" customWidth="1"/>
    <col min="12547" max="12547" width="9" style="181"/>
    <col min="12548" max="12548" width="21.26953125" style="181" customWidth="1"/>
    <col min="12549" max="12549" width="9" style="181"/>
    <col min="12550" max="12550" width="14" style="181" customWidth="1"/>
    <col min="12551" max="12551" width="4.90625" style="181" customWidth="1"/>
    <col min="12552" max="12552" width="15.08984375" style="181" customWidth="1"/>
    <col min="12553" max="12801" width="9" style="181"/>
    <col min="12802" max="12802" width="11.08984375" style="181" customWidth="1"/>
    <col min="12803" max="12803" width="9" style="181"/>
    <col min="12804" max="12804" width="21.26953125" style="181" customWidth="1"/>
    <col min="12805" max="12805" width="9" style="181"/>
    <col min="12806" max="12806" width="14" style="181" customWidth="1"/>
    <col min="12807" max="12807" width="4.90625" style="181" customWidth="1"/>
    <col min="12808" max="12808" width="15.08984375" style="181" customWidth="1"/>
    <col min="12809" max="13057" width="9" style="181"/>
    <col min="13058" max="13058" width="11.08984375" style="181" customWidth="1"/>
    <col min="13059" max="13059" width="9" style="181"/>
    <col min="13060" max="13060" width="21.26953125" style="181" customWidth="1"/>
    <col min="13061" max="13061" width="9" style="181"/>
    <col min="13062" max="13062" width="14" style="181" customWidth="1"/>
    <col min="13063" max="13063" width="4.90625" style="181" customWidth="1"/>
    <col min="13064" max="13064" width="15.08984375" style="181" customWidth="1"/>
    <col min="13065" max="13313" width="9" style="181"/>
    <col min="13314" max="13314" width="11.08984375" style="181" customWidth="1"/>
    <col min="13315" max="13315" width="9" style="181"/>
    <col min="13316" max="13316" width="21.26953125" style="181" customWidth="1"/>
    <col min="13317" max="13317" width="9" style="181"/>
    <col min="13318" max="13318" width="14" style="181" customWidth="1"/>
    <col min="13319" max="13319" width="4.90625" style="181" customWidth="1"/>
    <col min="13320" max="13320" width="15.08984375" style="181" customWidth="1"/>
    <col min="13321" max="13569" width="9" style="181"/>
    <col min="13570" max="13570" width="11.08984375" style="181" customWidth="1"/>
    <col min="13571" max="13571" width="9" style="181"/>
    <col min="13572" max="13572" width="21.26953125" style="181" customWidth="1"/>
    <col min="13573" max="13573" width="9" style="181"/>
    <col min="13574" max="13574" width="14" style="181" customWidth="1"/>
    <col min="13575" max="13575" width="4.90625" style="181" customWidth="1"/>
    <col min="13576" max="13576" width="15.08984375" style="181" customWidth="1"/>
    <col min="13577" max="13825" width="9" style="181"/>
    <col min="13826" max="13826" width="11.08984375" style="181" customWidth="1"/>
    <col min="13827" max="13827" width="9" style="181"/>
    <col min="13828" max="13828" width="21.26953125" style="181" customWidth="1"/>
    <col min="13829" max="13829" width="9" style="181"/>
    <col min="13830" max="13830" width="14" style="181" customWidth="1"/>
    <col min="13831" max="13831" width="4.90625" style="181" customWidth="1"/>
    <col min="13832" max="13832" width="15.08984375" style="181" customWidth="1"/>
    <col min="13833" max="14081" width="9" style="181"/>
    <col min="14082" max="14082" width="11.08984375" style="181" customWidth="1"/>
    <col min="14083" max="14083" width="9" style="181"/>
    <col min="14084" max="14084" width="21.26953125" style="181" customWidth="1"/>
    <col min="14085" max="14085" width="9" style="181"/>
    <col min="14086" max="14086" width="14" style="181" customWidth="1"/>
    <col min="14087" max="14087" width="4.90625" style="181" customWidth="1"/>
    <col min="14088" max="14088" width="15.08984375" style="181" customWidth="1"/>
    <col min="14089" max="14337" width="9" style="181"/>
    <col min="14338" max="14338" width="11.08984375" style="181" customWidth="1"/>
    <col min="14339" max="14339" width="9" style="181"/>
    <col min="14340" max="14340" width="21.26953125" style="181" customWidth="1"/>
    <col min="14341" max="14341" width="9" style="181"/>
    <col min="14342" max="14342" width="14" style="181" customWidth="1"/>
    <col min="14343" max="14343" width="4.90625" style="181" customWidth="1"/>
    <col min="14344" max="14344" width="15.08984375" style="181" customWidth="1"/>
    <col min="14345" max="14593" width="9" style="181"/>
    <col min="14594" max="14594" width="11.08984375" style="181" customWidth="1"/>
    <col min="14595" max="14595" width="9" style="181"/>
    <col min="14596" max="14596" width="21.26953125" style="181" customWidth="1"/>
    <col min="14597" max="14597" width="9" style="181"/>
    <col min="14598" max="14598" width="14" style="181" customWidth="1"/>
    <col min="14599" max="14599" width="4.90625" style="181" customWidth="1"/>
    <col min="14600" max="14600" width="15.08984375" style="181" customWidth="1"/>
    <col min="14601" max="14849" width="9" style="181"/>
    <col min="14850" max="14850" width="11.08984375" style="181" customWidth="1"/>
    <col min="14851" max="14851" width="9" style="181"/>
    <col min="14852" max="14852" width="21.26953125" style="181" customWidth="1"/>
    <col min="14853" max="14853" width="9" style="181"/>
    <col min="14854" max="14854" width="14" style="181" customWidth="1"/>
    <col min="14855" max="14855" width="4.90625" style="181" customWidth="1"/>
    <col min="14856" max="14856" width="15.08984375" style="181" customWidth="1"/>
    <col min="14857" max="15105" width="9" style="181"/>
    <col min="15106" max="15106" width="11.08984375" style="181" customWidth="1"/>
    <col min="15107" max="15107" width="9" style="181"/>
    <col min="15108" max="15108" width="21.26953125" style="181" customWidth="1"/>
    <col min="15109" max="15109" width="9" style="181"/>
    <col min="15110" max="15110" width="14" style="181" customWidth="1"/>
    <col min="15111" max="15111" width="4.90625" style="181" customWidth="1"/>
    <col min="15112" max="15112" width="15.08984375" style="181" customWidth="1"/>
    <col min="15113" max="15361" width="9" style="181"/>
    <col min="15362" max="15362" width="11.08984375" style="181" customWidth="1"/>
    <col min="15363" max="15363" width="9" style="181"/>
    <col min="15364" max="15364" width="21.26953125" style="181" customWidth="1"/>
    <col min="15365" max="15365" width="9" style="181"/>
    <col min="15366" max="15366" width="14" style="181" customWidth="1"/>
    <col min="15367" max="15367" width="4.90625" style="181" customWidth="1"/>
    <col min="15368" max="15368" width="15.08984375" style="181" customWidth="1"/>
    <col min="15369" max="15617" width="9" style="181"/>
    <col min="15618" max="15618" width="11.08984375" style="181" customWidth="1"/>
    <col min="15619" max="15619" width="9" style="181"/>
    <col min="15620" max="15620" width="21.26953125" style="181" customWidth="1"/>
    <col min="15621" max="15621" width="9" style="181"/>
    <col min="15622" max="15622" width="14" style="181" customWidth="1"/>
    <col min="15623" max="15623" width="4.90625" style="181" customWidth="1"/>
    <col min="15624" max="15624" width="15.08984375" style="181" customWidth="1"/>
    <col min="15625" max="15873" width="9" style="181"/>
    <col min="15874" max="15874" width="11.08984375" style="181" customWidth="1"/>
    <col min="15875" max="15875" width="9" style="181"/>
    <col min="15876" max="15876" width="21.26953125" style="181" customWidth="1"/>
    <col min="15877" max="15877" width="9" style="181"/>
    <col min="15878" max="15878" width="14" style="181" customWidth="1"/>
    <col min="15879" max="15879" width="4.90625" style="181" customWidth="1"/>
    <col min="15880" max="15880" width="15.08984375" style="181" customWidth="1"/>
    <col min="15881" max="16129" width="9" style="181"/>
    <col min="16130" max="16130" width="11.08984375" style="181" customWidth="1"/>
    <col min="16131" max="16131" width="9" style="181"/>
    <col min="16132" max="16132" width="21.26953125" style="181" customWidth="1"/>
    <col min="16133" max="16133" width="9" style="181"/>
    <col min="16134" max="16134" width="14" style="181" customWidth="1"/>
    <col min="16135" max="16135" width="4.90625" style="181" customWidth="1"/>
    <col min="16136" max="16136" width="15.08984375" style="181" customWidth="1"/>
    <col min="16137" max="16384" width="9" style="181"/>
  </cols>
  <sheetData>
    <row r="1" spans="1:8">
      <c r="A1" s="181" t="s">
        <v>1379</v>
      </c>
    </row>
    <row r="2" spans="1:8" ht="15" customHeight="1">
      <c r="A2" s="184"/>
      <c r="B2" s="184"/>
      <c r="C2" s="184"/>
      <c r="D2" s="184"/>
      <c r="E2" s="184"/>
      <c r="F2" s="184"/>
      <c r="G2" s="2114" t="s">
        <v>1228</v>
      </c>
      <c r="H2" s="2114"/>
    </row>
    <row r="3" spans="1:8" s="204" customFormat="1" ht="24.75" customHeight="1">
      <c r="A3" s="2821" t="s">
        <v>1369</v>
      </c>
      <c r="B3" s="2821"/>
      <c r="C3" s="2821"/>
      <c r="D3" s="2821"/>
      <c r="E3" s="2821"/>
      <c r="F3" s="2821"/>
      <c r="G3" s="2821"/>
      <c r="H3" s="2821"/>
    </row>
    <row r="4" spans="1:8" ht="10.5" customHeight="1" thickBot="1">
      <c r="A4" s="184"/>
      <c r="B4" s="184"/>
      <c r="C4" s="184"/>
      <c r="D4" s="184"/>
      <c r="E4" s="184"/>
      <c r="F4" s="184"/>
      <c r="G4" s="184"/>
      <c r="H4" s="184"/>
    </row>
    <row r="5" spans="1:8" ht="15" customHeight="1">
      <c r="A5" s="2822" t="s">
        <v>138</v>
      </c>
      <c r="B5" s="2823"/>
      <c r="C5" s="2824"/>
      <c r="D5" s="2825"/>
      <c r="E5" s="2825"/>
      <c r="F5" s="2825"/>
      <c r="G5" s="2825"/>
      <c r="H5" s="2826"/>
    </row>
    <row r="6" spans="1:8" ht="15" customHeight="1" thickBot="1">
      <c r="A6" s="2827" t="s">
        <v>44</v>
      </c>
      <c r="B6" s="2828"/>
      <c r="C6" s="1026" t="s">
        <v>322</v>
      </c>
      <c r="D6" s="1027"/>
      <c r="E6" s="1027"/>
      <c r="F6" s="1027"/>
      <c r="G6" s="1027"/>
      <c r="H6" s="2829"/>
    </row>
    <row r="7" spans="1:8" ht="19.5" customHeight="1" thickTop="1">
      <c r="A7" s="2830" t="s">
        <v>1370</v>
      </c>
      <c r="B7" s="2831"/>
      <c r="C7" s="2831"/>
      <c r="D7" s="2831"/>
      <c r="E7" s="2832"/>
      <c r="F7" s="2831"/>
      <c r="G7" s="934" t="s">
        <v>1371</v>
      </c>
      <c r="H7" s="935"/>
    </row>
    <row r="8" spans="1:8" ht="19.5" customHeight="1">
      <c r="A8" s="1029" t="s">
        <v>1372</v>
      </c>
      <c r="B8" s="1029"/>
      <c r="C8" s="1029"/>
      <c r="D8" s="1029"/>
      <c r="E8" s="1026">
        <f>E7*0.5</f>
        <v>0</v>
      </c>
      <c r="F8" s="1028"/>
      <c r="G8" s="936" t="s">
        <v>1371</v>
      </c>
      <c r="H8" s="2833" t="s">
        <v>1373</v>
      </c>
    </row>
    <row r="9" spans="1:8" ht="19.5" customHeight="1">
      <c r="A9" s="1029" t="s">
        <v>1374</v>
      </c>
      <c r="B9" s="1029"/>
      <c r="C9" s="1029"/>
      <c r="D9" s="1029"/>
      <c r="E9" s="1065" t="e">
        <f>E10/E11</f>
        <v>#DIV/0!</v>
      </c>
      <c r="F9" s="1067"/>
      <c r="G9" s="936" t="s">
        <v>1371</v>
      </c>
      <c r="H9" s="2833"/>
    </row>
    <row r="10" spans="1:8" ht="19.5" customHeight="1">
      <c r="A10" s="1029" t="s">
        <v>1375</v>
      </c>
      <c r="B10" s="1029"/>
      <c r="C10" s="1029"/>
      <c r="D10" s="1029"/>
      <c r="E10" s="1065"/>
      <c r="F10" s="1067"/>
      <c r="G10" s="936" t="s">
        <v>1371</v>
      </c>
      <c r="H10" s="2833"/>
    </row>
    <row r="11" spans="1:8" ht="19.5" customHeight="1">
      <c r="A11" s="1029" t="s">
        <v>1376</v>
      </c>
      <c r="B11" s="1029"/>
      <c r="C11" s="1029"/>
      <c r="D11" s="1029"/>
      <c r="E11" s="1065"/>
      <c r="F11" s="1067"/>
      <c r="G11" s="936" t="s">
        <v>1371</v>
      </c>
      <c r="H11" s="1342"/>
    </row>
    <row r="12" spans="1:8" ht="15" customHeight="1">
      <c r="A12" s="2834" t="s">
        <v>1377</v>
      </c>
      <c r="B12" s="1343" t="s">
        <v>335</v>
      </c>
      <c r="C12" s="2836"/>
      <c r="D12" s="1341"/>
      <c r="E12" s="1343" t="s">
        <v>1378</v>
      </c>
      <c r="F12" s="2836"/>
      <c r="G12" s="1027"/>
      <c r="H12" s="2829"/>
    </row>
    <row r="13" spans="1:8" ht="19.5" customHeight="1">
      <c r="A13" s="2834"/>
      <c r="B13" s="203">
        <v>1</v>
      </c>
      <c r="C13" s="2837"/>
      <c r="D13" s="2838"/>
      <c r="E13" s="2837"/>
      <c r="F13" s="2839"/>
      <c r="G13" s="2839"/>
      <c r="H13" s="2840"/>
    </row>
    <row r="14" spans="1:8" ht="19.5" customHeight="1">
      <c r="A14" s="2834"/>
      <c r="B14" s="203">
        <v>2</v>
      </c>
      <c r="C14" s="2837"/>
      <c r="D14" s="2838"/>
      <c r="E14" s="2837"/>
      <c r="F14" s="2839"/>
      <c r="G14" s="2839"/>
      <c r="H14" s="2840"/>
    </row>
    <row r="15" spans="1:8" ht="19.5" customHeight="1">
      <c r="A15" s="2834"/>
      <c r="B15" s="203">
        <v>3</v>
      </c>
      <c r="C15" s="2837"/>
      <c r="D15" s="2838"/>
      <c r="E15" s="2837"/>
      <c r="F15" s="2839"/>
      <c r="G15" s="2839"/>
      <c r="H15" s="2840"/>
    </row>
    <row r="16" spans="1:8" ht="15" customHeight="1">
      <c r="A16" s="2834"/>
      <c r="B16" s="203">
        <v>4</v>
      </c>
      <c r="C16" s="2837"/>
      <c r="D16" s="2838"/>
      <c r="E16" s="2837"/>
      <c r="F16" s="2839"/>
      <c r="G16" s="2839"/>
      <c r="H16" s="2840"/>
    </row>
    <row r="17" spans="1:8" ht="15" customHeight="1">
      <c r="A17" s="2834"/>
      <c r="B17" s="203">
        <v>5</v>
      </c>
      <c r="C17" s="2837"/>
      <c r="D17" s="2838"/>
      <c r="E17" s="2837"/>
      <c r="F17" s="2839"/>
      <c r="G17" s="2839"/>
      <c r="H17" s="2840"/>
    </row>
    <row r="18" spans="1:8" ht="15" customHeight="1">
      <c r="A18" s="2834"/>
      <c r="B18" s="203">
        <v>6</v>
      </c>
      <c r="C18" s="2837"/>
      <c r="D18" s="2838"/>
      <c r="E18" s="2837"/>
      <c r="F18" s="2839"/>
      <c r="G18" s="2839"/>
      <c r="H18" s="2840"/>
    </row>
    <row r="19" spans="1:8" ht="15" customHeight="1">
      <c r="A19" s="2834"/>
      <c r="B19" s="203">
        <v>7</v>
      </c>
      <c r="C19" s="2837"/>
      <c r="D19" s="2838"/>
      <c r="E19" s="2837"/>
      <c r="F19" s="2839"/>
      <c r="G19" s="2839"/>
      <c r="H19" s="2840"/>
    </row>
    <row r="20" spans="1:8" ht="19.5" customHeight="1">
      <c r="A20" s="2834"/>
      <c r="B20" s="203">
        <v>8</v>
      </c>
      <c r="C20" s="2837"/>
      <c r="D20" s="2838"/>
      <c r="E20" s="2837"/>
      <c r="F20" s="2839"/>
      <c r="G20" s="2839"/>
      <c r="H20" s="2840"/>
    </row>
    <row r="21" spans="1:8" ht="19.5" customHeight="1">
      <c r="A21" s="2834"/>
      <c r="B21" s="203">
        <v>9</v>
      </c>
      <c r="C21" s="2837"/>
      <c r="D21" s="2838"/>
      <c r="E21" s="2837"/>
      <c r="F21" s="2839"/>
      <c r="G21" s="2839"/>
      <c r="H21" s="2840"/>
    </row>
    <row r="22" spans="1:8" ht="19.5" customHeight="1">
      <c r="A22" s="2834"/>
      <c r="B22" s="203">
        <v>10</v>
      </c>
      <c r="C22" s="2837"/>
      <c r="D22" s="2838"/>
      <c r="E22" s="2837"/>
      <c r="F22" s="2839"/>
      <c r="G22" s="2839"/>
      <c r="H22" s="2840"/>
    </row>
    <row r="23" spans="1:8" ht="19.5" customHeight="1">
      <c r="A23" s="2834"/>
      <c r="B23" s="203">
        <v>11</v>
      </c>
      <c r="C23" s="2837"/>
      <c r="D23" s="2838"/>
      <c r="E23" s="2837"/>
      <c r="F23" s="2839"/>
      <c r="G23" s="2839"/>
      <c r="H23" s="2840"/>
    </row>
    <row r="24" spans="1:8" ht="19.5" customHeight="1">
      <c r="A24" s="2834"/>
      <c r="B24" s="203">
        <v>12</v>
      </c>
      <c r="C24" s="2837"/>
      <c r="D24" s="2838"/>
      <c r="E24" s="2837"/>
      <c r="F24" s="2839"/>
      <c r="G24" s="2839"/>
      <c r="H24" s="2840"/>
    </row>
    <row r="25" spans="1:8" ht="19.5" customHeight="1">
      <c r="A25" s="2834"/>
      <c r="B25" s="203">
        <v>13</v>
      </c>
      <c r="C25" s="2837"/>
      <c r="D25" s="2838"/>
      <c r="E25" s="2837"/>
      <c r="F25" s="2839"/>
      <c r="G25" s="2839"/>
      <c r="H25" s="2840"/>
    </row>
    <row r="26" spans="1:8" ht="15" customHeight="1">
      <c r="A26" s="2834"/>
      <c r="B26" s="203">
        <v>14</v>
      </c>
      <c r="C26" s="2837"/>
      <c r="D26" s="2838"/>
      <c r="E26" s="2837"/>
      <c r="F26" s="2839"/>
      <c r="G26" s="2839"/>
      <c r="H26" s="2840"/>
    </row>
    <row r="27" spans="1:8" ht="15" customHeight="1">
      <c r="A27" s="2834"/>
      <c r="B27" s="203">
        <v>15</v>
      </c>
      <c r="C27" s="2837"/>
      <c r="D27" s="2838"/>
      <c r="E27" s="2837"/>
      <c r="F27" s="2839"/>
      <c r="G27" s="2839"/>
      <c r="H27" s="2840"/>
    </row>
    <row r="28" spans="1:8" ht="17.25" customHeight="1">
      <c r="A28" s="2834"/>
      <c r="B28" s="203">
        <v>16</v>
      </c>
      <c r="C28" s="2837"/>
      <c r="D28" s="2838"/>
      <c r="E28" s="2837"/>
      <c r="F28" s="2839"/>
      <c r="G28" s="2839"/>
      <c r="H28" s="2840"/>
    </row>
    <row r="29" spans="1:8" ht="17.25" customHeight="1">
      <c r="A29" s="2834"/>
      <c r="B29" s="203">
        <v>17</v>
      </c>
      <c r="C29" s="2837"/>
      <c r="D29" s="2838"/>
      <c r="E29" s="2837"/>
      <c r="F29" s="2839"/>
      <c r="G29" s="2839"/>
      <c r="H29" s="2840"/>
    </row>
    <row r="30" spans="1:8" ht="15" customHeight="1">
      <c r="A30" s="2834"/>
      <c r="B30" s="203">
        <v>18</v>
      </c>
      <c r="C30" s="2837"/>
      <c r="D30" s="2838"/>
      <c r="E30" s="2837"/>
      <c r="F30" s="2839"/>
      <c r="G30" s="2839"/>
      <c r="H30" s="2840"/>
    </row>
    <row r="31" spans="1:8" ht="15" customHeight="1">
      <c r="A31" s="2834"/>
      <c r="B31" s="203">
        <v>19</v>
      </c>
      <c r="C31" s="2837"/>
      <c r="D31" s="2838"/>
      <c r="E31" s="2837"/>
      <c r="F31" s="2839"/>
      <c r="G31" s="2839"/>
      <c r="H31" s="2840"/>
    </row>
    <row r="32" spans="1:8" ht="15" customHeight="1">
      <c r="A32" s="2834"/>
      <c r="B32" s="203">
        <v>20</v>
      </c>
      <c r="C32" s="2837"/>
      <c r="D32" s="2838"/>
      <c r="E32" s="2837"/>
      <c r="F32" s="2839"/>
      <c r="G32" s="2839"/>
      <c r="H32" s="2840"/>
    </row>
    <row r="33" spans="1:8" ht="15" customHeight="1">
      <c r="A33" s="2834"/>
      <c r="B33" s="203">
        <v>21</v>
      </c>
      <c r="C33" s="2837"/>
      <c r="D33" s="2838"/>
      <c r="E33" s="2837"/>
      <c r="F33" s="2839"/>
      <c r="G33" s="2839"/>
      <c r="H33" s="2840"/>
    </row>
    <row r="34" spans="1:8" ht="15" customHeight="1">
      <c r="A34" s="2834"/>
      <c r="B34" s="203">
        <v>22</v>
      </c>
      <c r="C34" s="2837"/>
      <c r="D34" s="2838"/>
      <c r="E34" s="2837"/>
      <c r="F34" s="2839"/>
      <c r="G34" s="2839"/>
      <c r="H34" s="2840"/>
    </row>
    <row r="35" spans="1:8" ht="15" customHeight="1">
      <c r="A35" s="2834"/>
      <c r="B35" s="203">
        <v>23</v>
      </c>
      <c r="C35" s="2837"/>
      <c r="D35" s="2838"/>
      <c r="E35" s="2837"/>
      <c r="F35" s="2839"/>
      <c r="G35" s="2839"/>
      <c r="H35" s="2840"/>
    </row>
    <row r="36" spans="1:8" ht="15" customHeight="1">
      <c r="A36" s="2834"/>
      <c r="B36" s="203">
        <v>24</v>
      </c>
      <c r="C36" s="2837"/>
      <c r="D36" s="2838"/>
      <c r="E36" s="2837"/>
      <c r="F36" s="2839"/>
      <c r="G36" s="2839"/>
      <c r="H36" s="2840"/>
    </row>
    <row r="37" spans="1:8" ht="15" customHeight="1">
      <c r="A37" s="2834"/>
      <c r="B37" s="203">
        <v>25</v>
      </c>
      <c r="C37" s="2837"/>
      <c r="D37" s="2838"/>
      <c r="E37" s="2837"/>
      <c r="F37" s="2839"/>
      <c r="G37" s="2839"/>
      <c r="H37" s="2840"/>
    </row>
    <row r="38" spans="1:8" ht="15" customHeight="1">
      <c r="A38" s="2834"/>
      <c r="B38" s="203">
        <v>26</v>
      </c>
      <c r="C38" s="2837"/>
      <c r="D38" s="2838"/>
      <c r="E38" s="2837"/>
      <c r="F38" s="2839"/>
      <c r="G38" s="2839"/>
      <c r="H38" s="2840"/>
    </row>
    <row r="39" spans="1:8" ht="15" customHeight="1">
      <c r="A39" s="2834"/>
      <c r="B39" s="203">
        <v>27</v>
      </c>
      <c r="C39" s="2837"/>
      <c r="D39" s="2838"/>
      <c r="E39" s="2837"/>
      <c r="F39" s="2839"/>
      <c r="G39" s="2839"/>
      <c r="H39" s="2840"/>
    </row>
    <row r="40" spans="1:8" ht="15" customHeight="1">
      <c r="A40" s="2834"/>
      <c r="B40" s="203">
        <v>28</v>
      </c>
      <c r="C40" s="2837"/>
      <c r="D40" s="2838"/>
      <c r="E40" s="2837"/>
      <c r="F40" s="2839"/>
      <c r="G40" s="2839"/>
      <c r="H40" s="2840"/>
    </row>
    <row r="41" spans="1:8" ht="15" customHeight="1">
      <c r="A41" s="2834"/>
      <c r="B41" s="203">
        <v>29</v>
      </c>
      <c r="C41" s="2837"/>
      <c r="D41" s="2838"/>
      <c r="E41" s="2837"/>
      <c r="F41" s="2839"/>
      <c r="G41" s="2839"/>
      <c r="H41" s="2840"/>
    </row>
    <row r="42" spans="1:8" ht="15" customHeight="1" thickBot="1">
      <c r="A42" s="2835"/>
      <c r="B42" s="311">
        <v>30</v>
      </c>
      <c r="C42" s="2841"/>
      <c r="D42" s="2842"/>
      <c r="E42" s="2841"/>
      <c r="F42" s="2843"/>
      <c r="G42" s="2843"/>
      <c r="H42" s="2844"/>
    </row>
    <row r="43" spans="1:8" ht="15" customHeight="1">
      <c r="A43" s="937" t="s">
        <v>372</v>
      </c>
      <c r="B43" s="184"/>
      <c r="C43" s="184"/>
      <c r="D43" s="184"/>
      <c r="E43" s="184"/>
      <c r="F43" s="184"/>
      <c r="G43" s="184"/>
      <c r="H43" s="184"/>
    </row>
    <row r="44" spans="1:8" ht="15" customHeight="1">
      <c r="A44" s="937" t="s">
        <v>267</v>
      </c>
      <c r="B44" s="184"/>
      <c r="C44" s="184"/>
      <c r="D44" s="184"/>
      <c r="E44" s="184"/>
      <c r="F44" s="184"/>
      <c r="G44" s="184"/>
      <c r="H44" s="184"/>
    </row>
    <row r="45" spans="1:8" ht="15" customHeight="1">
      <c r="A45" s="937" t="s">
        <v>329</v>
      </c>
      <c r="B45" s="184"/>
      <c r="C45" s="184"/>
      <c r="D45" s="184"/>
      <c r="E45" s="184"/>
      <c r="F45" s="184"/>
      <c r="G45" s="184"/>
      <c r="H45" s="184"/>
    </row>
    <row r="46" spans="1:8" ht="15" customHeight="1">
      <c r="A46" s="938"/>
    </row>
  </sheetData>
  <mergeCells count="80">
    <mergeCell ref="C38:D38"/>
    <mergeCell ref="E38:H38"/>
    <mergeCell ref="C39:D39"/>
    <mergeCell ref="E39:H39"/>
    <mergeCell ref="C40:D40"/>
    <mergeCell ref="E40:H40"/>
    <mergeCell ref="C35:D35"/>
    <mergeCell ref="E35:H35"/>
    <mergeCell ref="C36:D36"/>
    <mergeCell ref="E36:H36"/>
    <mergeCell ref="C37:D37"/>
    <mergeCell ref="E37:H37"/>
    <mergeCell ref="C32:D32"/>
    <mergeCell ref="E32:H32"/>
    <mergeCell ref="C33:D33"/>
    <mergeCell ref="E33:H33"/>
    <mergeCell ref="C34:D34"/>
    <mergeCell ref="E34:H34"/>
    <mergeCell ref="C29:D29"/>
    <mergeCell ref="E29:H29"/>
    <mergeCell ref="C30:D30"/>
    <mergeCell ref="E30:H30"/>
    <mergeCell ref="C31:D31"/>
    <mergeCell ref="E31:H31"/>
    <mergeCell ref="C26:D26"/>
    <mergeCell ref="E26:H26"/>
    <mergeCell ref="C27:D27"/>
    <mergeCell ref="E27:H27"/>
    <mergeCell ref="C28:D28"/>
    <mergeCell ref="E28:H28"/>
    <mergeCell ref="C23:D23"/>
    <mergeCell ref="E23:H23"/>
    <mergeCell ref="C24:D24"/>
    <mergeCell ref="E24:H24"/>
    <mergeCell ref="C25:D25"/>
    <mergeCell ref="E25:H25"/>
    <mergeCell ref="C13:D13"/>
    <mergeCell ref="E13:H13"/>
    <mergeCell ref="C14:D14"/>
    <mergeCell ref="E21:H21"/>
    <mergeCell ref="C22:D22"/>
    <mergeCell ref="E22:H22"/>
    <mergeCell ref="C19:D19"/>
    <mergeCell ref="E19:H19"/>
    <mergeCell ref="C20:D20"/>
    <mergeCell ref="E20:H20"/>
    <mergeCell ref="C21:D21"/>
    <mergeCell ref="A12:A42"/>
    <mergeCell ref="B12:D12"/>
    <mergeCell ref="E12:H12"/>
    <mergeCell ref="C41:D41"/>
    <mergeCell ref="E41:H41"/>
    <mergeCell ref="C42:D42"/>
    <mergeCell ref="E42:H42"/>
    <mergeCell ref="E14:H14"/>
    <mergeCell ref="C15:D15"/>
    <mergeCell ref="E15:H15"/>
    <mergeCell ref="C16:D16"/>
    <mergeCell ref="E16:H16"/>
    <mergeCell ref="C17:D17"/>
    <mergeCell ref="E17:H17"/>
    <mergeCell ref="C18:D18"/>
    <mergeCell ref="E18:H18"/>
    <mergeCell ref="A7:D7"/>
    <mergeCell ref="E7:F7"/>
    <mergeCell ref="A8:D8"/>
    <mergeCell ref="E8:F8"/>
    <mergeCell ref="H8:H11"/>
    <mergeCell ref="A9:D9"/>
    <mergeCell ref="E9:F9"/>
    <mergeCell ref="A10:D10"/>
    <mergeCell ref="E10:F10"/>
    <mergeCell ref="A11:D11"/>
    <mergeCell ref="E11:F11"/>
    <mergeCell ref="G2:H2"/>
    <mergeCell ref="A3:H3"/>
    <mergeCell ref="A5:B5"/>
    <mergeCell ref="C5:H5"/>
    <mergeCell ref="A6:B6"/>
    <mergeCell ref="C6:H6"/>
  </mergeCells>
  <phoneticPr fontId="5"/>
  <pageMargins left="0.7" right="0.7" top="0.75" bottom="0.75" header="0.3" footer="0.3"/>
  <pageSetup paperSize="9" scale="95"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V14"/>
  <sheetViews>
    <sheetView showGridLines="0" view="pageBreakPreview" zoomScale="90" zoomScaleSheetLayoutView="90" workbookViewId="0">
      <selection activeCell="K11" sqref="K11"/>
    </sheetView>
  </sheetViews>
  <sheetFormatPr defaultRowHeight="13"/>
  <cols>
    <col min="1" max="1" width="0.81640625" style="8" customWidth="1"/>
    <col min="2" max="2" width="24.1796875" style="8" customWidth="1"/>
    <col min="3" max="3" width="4" style="8" customWidth="1"/>
    <col min="4" max="6" width="20.08984375" style="8" customWidth="1"/>
    <col min="7" max="7" width="3.08984375" style="8" customWidth="1"/>
    <col min="8" max="8" width="3.81640625" style="8" customWidth="1"/>
    <col min="9" max="9" width="2.453125" style="8" customWidth="1"/>
    <col min="10" max="10" width="9" style="8" bestFit="1" customWidth="1"/>
    <col min="11" max="11" width="14" style="8" customWidth="1"/>
    <col min="12" max="256" width="9" style="8" bestFit="1" customWidth="1"/>
  </cols>
  <sheetData>
    <row r="1" spans="1:256" ht="27.75" customHeight="1">
      <c r="A1" s="9"/>
      <c r="B1" s="2845" t="s">
        <v>399</v>
      </c>
      <c r="C1" s="2845"/>
      <c r="D1" s="2845"/>
      <c r="E1" s="2845"/>
      <c r="F1" s="2845"/>
      <c r="G1" s="2845"/>
      <c r="H1" s="2845"/>
    </row>
    <row r="2" spans="1:256" ht="27.75" customHeight="1">
      <c r="A2" s="9"/>
      <c r="F2" s="1847" t="s">
        <v>82</v>
      </c>
      <c r="G2" s="1847"/>
    </row>
    <row r="3" spans="1:256" ht="27.75" customHeight="1">
      <c r="A3" s="9"/>
      <c r="F3" s="17"/>
      <c r="G3" s="17"/>
    </row>
    <row r="4" spans="1:256" ht="36" customHeight="1">
      <c r="B4" s="2846" t="s">
        <v>88</v>
      </c>
      <c r="C4" s="2847"/>
      <c r="D4" s="2847"/>
      <c r="E4" s="2847"/>
      <c r="F4" s="2847"/>
      <c r="G4" s="2847"/>
    </row>
    <row r="5" spans="1:256" ht="36" customHeight="1">
      <c r="A5" s="10"/>
      <c r="B5" s="10"/>
      <c r="C5" s="10"/>
      <c r="D5" s="10"/>
      <c r="E5" s="10"/>
      <c r="F5" s="10"/>
      <c r="G5" s="10"/>
    </row>
    <row r="6" spans="1:256" ht="36" customHeight="1">
      <c r="A6" s="10"/>
      <c r="B6" s="11" t="s">
        <v>43</v>
      </c>
      <c r="C6" s="2848"/>
      <c r="D6" s="2849"/>
      <c r="E6" s="2849"/>
      <c r="F6" s="2849"/>
      <c r="G6" s="2850"/>
    </row>
    <row r="7" spans="1:256" ht="55.5" customHeight="1">
      <c r="B7" s="12" t="s">
        <v>60</v>
      </c>
      <c r="C7" s="2851" t="s">
        <v>45</v>
      </c>
      <c r="D7" s="2851"/>
      <c r="E7" s="2851"/>
      <c r="F7" s="2851"/>
      <c r="G7" s="2852"/>
    </row>
    <row r="8" spans="1:256" ht="55.5" customHeight="1">
      <c r="B8" s="141" t="s">
        <v>151</v>
      </c>
      <c r="C8" s="2853" t="s">
        <v>374</v>
      </c>
      <c r="D8" s="2854"/>
      <c r="E8" s="2854"/>
      <c r="F8" s="2854"/>
      <c r="G8" s="2855"/>
    </row>
    <row r="9" spans="1:256" ht="117" customHeight="1">
      <c r="B9" s="141" t="s">
        <v>4</v>
      </c>
      <c r="C9" s="2856" t="s">
        <v>92</v>
      </c>
      <c r="D9" s="2857"/>
      <c r="E9" s="2857"/>
      <c r="F9" s="2857"/>
      <c r="G9" s="2858"/>
    </row>
    <row r="11" spans="1:256" ht="43.5" customHeight="1">
      <c r="A11"/>
      <c r="B11" s="2859" t="s">
        <v>1381</v>
      </c>
      <c r="C11" s="2859"/>
      <c r="D11" s="2859"/>
      <c r="E11" s="2859"/>
      <c r="F11" s="2859"/>
      <c r="G11" s="2859"/>
      <c r="H11" s="775"/>
      <c r="I11" s="775"/>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34.5" customHeight="1">
      <c r="A12"/>
      <c r="B12" s="1311" t="s">
        <v>1382</v>
      </c>
      <c r="C12" s="1311"/>
      <c r="D12" s="1311"/>
      <c r="E12" s="1311"/>
      <c r="F12" s="1311"/>
      <c r="G12" s="1311"/>
      <c r="H12" s="775"/>
      <c r="I12" s="775"/>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c r="A13"/>
      <c r="B13" s="1303" t="s">
        <v>1380</v>
      </c>
      <c r="C13" s="2860"/>
      <c r="D13" s="2860"/>
      <c r="E13" s="2860"/>
      <c r="F13" s="2860"/>
      <c r="G13" s="2860"/>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c r="B14" s="82"/>
    </row>
  </sheetData>
  <mergeCells count="10">
    <mergeCell ref="C8:G8"/>
    <mergeCell ref="C9:G9"/>
    <mergeCell ref="B11:G11"/>
    <mergeCell ref="B12:G12"/>
    <mergeCell ref="B13:G13"/>
    <mergeCell ref="B1:H1"/>
    <mergeCell ref="F2:G2"/>
    <mergeCell ref="B4:G4"/>
    <mergeCell ref="C6:G6"/>
    <mergeCell ref="C7:G7"/>
  </mergeCells>
  <phoneticPr fontId="5"/>
  <pageMargins left="0.7" right="0.7" top="0.75" bottom="0.75" header="0.3" footer="0.3"/>
  <pageSetup paperSize="9" scale="9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V350"/>
  <sheetViews>
    <sheetView showGridLines="0" view="pageBreakPreview" topLeftCell="A19" zoomScale="90" zoomScaleSheetLayoutView="90" workbookViewId="0">
      <selection activeCell="U32" sqref="U32"/>
    </sheetView>
  </sheetViews>
  <sheetFormatPr defaultRowHeight="13"/>
  <cols>
    <col min="1" max="1" width="1.08984375" style="947" customWidth="1"/>
    <col min="2" max="14" width="2.6328125" style="947" customWidth="1"/>
    <col min="15" max="16" width="26.6328125" style="947" customWidth="1"/>
    <col min="17" max="45" width="2.6328125" style="947" customWidth="1"/>
    <col min="46" max="256" width="9" style="947" bestFit="1" customWidth="1"/>
    <col min="257" max="16384" width="8.7265625" style="772"/>
  </cols>
  <sheetData>
    <row r="1" spans="1:256" ht="33" customHeight="1">
      <c r="A1" s="940"/>
      <c r="B1" s="941" t="s">
        <v>831</v>
      </c>
      <c r="C1" s="942"/>
      <c r="D1" s="942"/>
      <c r="E1" s="942"/>
      <c r="F1" s="942"/>
      <c r="G1" s="942"/>
      <c r="H1" s="942"/>
      <c r="I1" s="942"/>
      <c r="J1" s="942"/>
      <c r="K1" s="942"/>
      <c r="L1" s="942"/>
      <c r="M1" s="942"/>
      <c r="N1" s="942"/>
      <c r="O1" s="942"/>
      <c r="P1" s="943" t="s">
        <v>82</v>
      </c>
      <c r="Q1" s="942"/>
      <c r="R1" s="942"/>
      <c r="S1" s="942"/>
      <c r="T1" s="942"/>
      <c r="U1" s="942"/>
      <c r="V1" s="942"/>
      <c r="W1" s="942"/>
      <c r="X1" s="942"/>
      <c r="Y1" s="942"/>
      <c r="Z1" s="942"/>
      <c r="AA1" s="942"/>
      <c r="AB1" s="942"/>
      <c r="AC1" s="942"/>
      <c r="AD1" s="942"/>
      <c r="AE1" s="942"/>
      <c r="AF1" s="942"/>
      <c r="AG1" s="942"/>
      <c r="AH1" s="942"/>
      <c r="AI1" s="942"/>
      <c r="AJ1" s="942"/>
      <c r="AK1" s="942"/>
      <c r="AL1" s="942"/>
      <c r="AM1" s="942"/>
      <c r="AN1" s="942"/>
      <c r="AO1" s="942"/>
      <c r="AP1" s="942"/>
      <c r="AQ1" s="942"/>
      <c r="AR1" s="942"/>
      <c r="AS1" s="942"/>
      <c r="AT1" s="942"/>
      <c r="AU1" s="942"/>
      <c r="AV1" s="942"/>
      <c r="AW1" s="942"/>
      <c r="AX1" s="942"/>
      <c r="AY1" s="942"/>
      <c r="AZ1" s="942"/>
      <c r="BA1" s="942"/>
      <c r="BB1" s="942"/>
      <c r="BC1" s="942"/>
      <c r="BD1" s="942"/>
      <c r="BE1" s="942"/>
      <c r="BF1" s="942"/>
      <c r="BG1" s="942"/>
      <c r="BH1" s="942"/>
      <c r="BI1" s="942"/>
      <c r="BJ1" s="942"/>
      <c r="BK1" s="942"/>
      <c r="BL1" s="942"/>
      <c r="BM1" s="942"/>
      <c r="BN1" s="942"/>
      <c r="BO1" s="942"/>
      <c r="BP1" s="942"/>
      <c r="BQ1" s="942"/>
      <c r="BR1" s="942"/>
      <c r="BS1" s="942"/>
      <c r="BT1" s="942"/>
      <c r="BU1" s="942"/>
      <c r="BV1" s="942"/>
      <c r="BW1" s="942"/>
      <c r="BX1" s="942"/>
      <c r="BY1" s="942"/>
      <c r="BZ1" s="942"/>
      <c r="CA1" s="942"/>
      <c r="CB1" s="942"/>
      <c r="CC1" s="942"/>
      <c r="CD1" s="942"/>
      <c r="CE1" s="942"/>
      <c r="CF1" s="942"/>
      <c r="CG1" s="942"/>
      <c r="CH1" s="942"/>
      <c r="CI1" s="942"/>
      <c r="CJ1" s="942"/>
      <c r="CK1" s="942"/>
      <c r="CL1" s="942"/>
      <c r="CM1" s="942"/>
      <c r="CN1" s="942"/>
      <c r="CO1" s="942"/>
      <c r="CP1" s="942"/>
      <c r="CQ1" s="942"/>
      <c r="CR1" s="942"/>
      <c r="CS1" s="942"/>
      <c r="CT1" s="942"/>
      <c r="CU1" s="942"/>
      <c r="CV1" s="942"/>
      <c r="CW1" s="942"/>
      <c r="CX1" s="942"/>
      <c r="CY1" s="942"/>
      <c r="CZ1" s="942"/>
      <c r="DA1" s="942"/>
      <c r="DB1" s="942"/>
      <c r="DC1" s="942"/>
      <c r="DD1" s="942"/>
      <c r="DE1" s="942"/>
      <c r="DF1" s="942"/>
      <c r="DG1" s="942"/>
      <c r="DH1" s="942"/>
      <c r="DI1" s="942"/>
      <c r="DJ1" s="942"/>
      <c r="DK1" s="942"/>
      <c r="DL1" s="942"/>
      <c r="DM1" s="942"/>
      <c r="DN1" s="942"/>
      <c r="DO1" s="942"/>
      <c r="DP1" s="942"/>
      <c r="DQ1" s="942"/>
      <c r="DR1" s="942"/>
      <c r="DS1" s="942"/>
      <c r="DT1" s="942"/>
      <c r="DU1" s="942"/>
      <c r="DV1" s="942"/>
      <c r="DW1" s="942"/>
      <c r="DX1" s="942"/>
      <c r="DY1" s="942"/>
      <c r="DZ1" s="942"/>
      <c r="EA1" s="942"/>
      <c r="EB1" s="942"/>
      <c r="EC1" s="942"/>
      <c r="ED1" s="942"/>
      <c r="EE1" s="942"/>
      <c r="EF1" s="942"/>
      <c r="EG1" s="942"/>
      <c r="EH1" s="942"/>
      <c r="EI1" s="942"/>
      <c r="EJ1" s="942"/>
      <c r="EK1" s="942"/>
      <c r="EL1" s="942"/>
      <c r="EM1" s="942"/>
      <c r="EN1" s="942"/>
      <c r="EO1" s="942"/>
      <c r="EP1" s="942"/>
      <c r="EQ1" s="942"/>
      <c r="ER1" s="942"/>
      <c r="ES1" s="942"/>
      <c r="ET1" s="942"/>
      <c r="EU1" s="942"/>
      <c r="EV1" s="942"/>
      <c r="EW1" s="942"/>
      <c r="EX1" s="942"/>
      <c r="EY1" s="942"/>
      <c r="EZ1" s="942"/>
      <c r="FA1" s="942"/>
      <c r="FB1" s="942"/>
      <c r="FC1" s="942"/>
      <c r="FD1" s="942"/>
      <c r="FE1" s="942"/>
      <c r="FF1" s="942"/>
      <c r="FG1" s="942"/>
      <c r="FH1" s="942"/>
      <c r="FI1" s="942"/>
      <c r="FJ1" s="942"/>
      <c r="FK1" s="942"/>
      <c r="FL1" s="942"/>
      <c r="FM1" s="942"/>
      <c r="FN1" s="942"/>
      <c r="FO1" s="942"/>
      <c r="FP1" s="942"/>
      <c r="FQ1" s="942"/>
      <c r="FR1" s="942"/>
      <c r="FS1" s="942"/>
      <c r="FT1" s="942"/>
      <c r="FU1" s="942"/>
      <c r="FV1" s="942"/>
      <c r="FW1" s="942"/>
      <c r="FX1" s="942"/>
      <c r="FY1" s="942"/>
      <c r="FZ1" s="942"/>
      <c r="GA1" s="942"/>
      <c r="GB1" s="942"/>
      <c r="GC1" s="942"/>
      <c r="GD1" s="942"/>
      <c r="GE1" s="942"/>
      <c r="GF1" s="942"/>
      <c r="GG1" s="942"/>
      <c r="GH1" s="942"/>
      <c r="GI1" s="942"/>
      <c r="GJ1" s="942"/>
      <c r="GK1" s="942"/>
      <c r="GL1" s="942"/>
      <c r="GM1" s="942"/>
      <c r="GN1" s="942"/>
      <c r="GO1" s="942"/>
      <c r="GP1" s="942"/>
      <c r="GQ1" s="942"/>
      <c r="GR1" s="942"/>
      <c r="GS1" s="942"/>
      <c r="GT1" s="942"/>
      <c r="GU1" s="942"/>
      <c r="GV1" s="942"/>
      <c r="GW1" s="942"/>
      <c r="GX1" s="942"/>
      <c r="GY1" s="942"/>
      <c r="GZ1" s="942"/>
      <c r="HA1" s="942"/>
      <c r="HB1" s="942"/>
      <c r="HC1" s="942"/>
      <c r="HD1" s="942"/>
      <c r="HE1" s="942"/>
      <c r="HF1" s="942"/>
      <c r="HG1" s="942"/>
      <c r="HH1" s="942"/>
      <c r="HI1" s="942"/>
      <c r="HJ1" s="942"/>
      <c r="HK1" s="942"/>
      <c r="HL1" s="942"/>
      <c r="HM1" s="942"/>
      <c r="HN1" s="942"/>
      <c r="HO1" s="942"/>
      <c r="HP1" s="942"/>
      <c r="HQ1" s="942"/>
      <c r="HR1" s="942"/>
      <c r="HS1" s="942"/>
      <c r="HT1" s="942"/>
      <c r="HU1" s="942"/>
      <c r="HV1" s="942"/>
      <c r="HW1" s="942"/>
      <c r="HX1" s="942"/>
      <c r="HY1" s="942"/>
      <c r="HZ1" s="942"/>
      <c r="IA1" s="942"/>
      <c r="IB1" s="942"/>
      <c r="IC1" s="942"/>
      <c r="ID1" s="942"/>
      <c r="IE1" s="942"/>
      <c r="IF1" s="942"/>
      <c r="IG1" s="942"/>
      <c r="IH1" s="942"/>
      <c r="II1" s="942"/>
      <c r="IJ1" s="942"/>
      <c r="IK1" s="942"/>
      <c r="IL1" s="942"/>
      <c r="IM1" s="942"/>
      <c r="IN1" s="942"/>
      <c r="IO1" s="942"/>
      <c r="IP1" s="942"/>
      <c r="IQ1" s="942"/>
      <c r="IR1" s="942"/>
      <c r="IS1" s="942"/>
      <c r="IT1" s="942"/>
      <c r="IU1" s="942"/>
      <c r="IV1" s="942"/>
    </row>
    <row r="2" spans="1:256" ht="21.75" customHeight="1">
      <c r="A2" s="940"/>
      <c r="B2" s="2861"/>
      <c r="C2" s="2862"/>
      <c r="D2" s="2862"/>
      <c r="E2" s="2862"/>
      <c r="F2" s="2862"/>
      <c r="G2" s="2862"/>
      <c r="H2" s="2862"/>
      <c r="I2" s="2862"/>
      <c r="J2" s="2862"/>
      <c r="K2" s="2862"/>
      <c r="L2" s="2862"/>
      <c r="M2" s="2862"/>
      <c r="N2" s="2862"/>
      <c r="O2" s="2862"/>
      <c r="P2" s="2862"/>
      <c r="Q2" s="942"/>
      <c r="R2" s="942"/>
      <c r="S2" s="942"/>
      <c r="T2" s="942"/>
      <c r="U2" s="942"/>
      <c r="V2" s="942"/>
      <c r="W2" s="942"/>
      <c r="X2" s="942"/>
      <c r="Y2" s="942"/>
      <c r="Z2" s="942"/>
      <c r="AA2" s="942"/>
      <c r="AB2" s="942"/>
      <c r="AC2" s="942"/>
      <c r="AD2" s="942"/>
      <c r="AE2" s="942"/>
      <c r="AF2" s="942"/>
      <c r="AG2" s="942"/>
      <c r="AH2" s="942"/>
      <c r="AI2" s="942"/>
      <c r="AJ2" s="942"/>
      <c r="AK2" s="942"/>
      <c r="AL2" s="942"/>
      <c r="AM2" s="942"/>
      <c r="AN2" s="942"/>
      <c r="AO2" s="942"/>
      <c r="AP2" s="942"/>
      <c r="AQ2" s="942"/>
      <c r="AR2" s="942"/>
      <c r="AS2" s="942"/>
      <c r="AT2" s="942"/>
      <c r="AU2" s="942"/>
      <c r="AV2" s="942"/>
      <c r="AW2" s="942"/>
      <c r="AX2" s="942"/>
      <c r="AY2" s="942"/>
      <c r="AZ2" s="942"/>
      <c r="BA2" s="942"/>
      <c r="BB2" s="942"/>
      <c r="BC2" s="942"/>
      <c r="BD2" s="942"/>
      <c r="BE2" s="942"/>
      <c r="BF2" s="942"/>
      <c r="BG2" s="942"/>
      <c r="BH2" s="942"/>
      <c r="BI2" s="942"/>
      <c r="BJ2" s="942"/>
      <c r="BK2" s="942"/>
      <c r="BL2" s="942"/>
      <c r="BM2" s="942"/>
      <c r="BN2" s="942"/>
      <c r="BO2" s="942"/>
      <c r="BP2" s="942"/>
      <c r="BQ2" s="942"/>
      <c r="BR2" s="942"/>
      <c r="BS2" s="942"/>
      <c r="BT2" s="942"/>
      <c r="BU2" s="942"/>
      <c r="BV2" s="942"/>
      <c r="BW2" s="942"/>
      <c r="BX2" s="942"/>
      <c r="BY2" s="942"/>
      <c r="BZ2" s="942"/>
      <c r="CA2" s="942"/>
      <c r="CB2" s="942"/>
      <c r="CC2" s="942"/>
      <c r="CD2" s="942"/>
      <c r="CE2" s="942"/>
      <c r="CF2" s="942"/>
      <c r="CG2" s="942"/>
      <c r="CH2" s="942"/>
      <c r="CI2" s="942"/>
      <c r="CJ2" s="942"/>
      <c r="CK2" s="942"/>
      <c r="CL2" s="942"/>
      <c r="CM2" s="942"/>
      <c r="CN2" s="942"/>
      <c r="CO2" s="942"/>
      <c r="CP2" s="942"/>
      <c r="CQ2" s="942"/>
      <c r="CR2" s="942"/>
      <c r="CS2" s="942"/>
      <c r="CT2" s="942"/>
      <c r="CU2" s="942"/>
      <c r="CV2" s="942"/>
      <c r="CW2" s="942"/>
      <c r="CX2" s="942"/>
      <c r="CY2" s="942"/>
      <c r="CZ2" s="942"/>
      <c r="DA2" s="942"/>
      <c r="DB2" s="942"/>
      <c r="DC2" s="942"/>
      <c r="DD2" s="942"/>
      <c r="DE2" s="942"/>
      <c r="DF2" s="942"/>
      <c r="DG2" s="942"/>
      <c r="DH2" s="942"/>
      <c r="DI2" s="942"/>
      <c r="DJ2" s="942"/>
      <c r="DK2" s="942"/>
      <c r="DL2" s="942"/>
      <c r="DM2" s="942"/>
      <c r="DN2" s="942"/>
      <c r="DO2" s="942"/>
      <c r="DP2" s="942"/>
      <c r="DQ2" s="942"/>
      <c r="DR2" s="942"/>
      <c r="DS2" s="942"/>
      <c r="DT2" s="942"/>
      <c r="DU2" s="942"/>
      <c r="DV2" s="942"/>
      <c r="DW2" s="942"/>
      <c r="DX2" s="942"/>
      <c r="DY2" s="942"/>
      <c r="DZ2" s="942"/>
      <c r="EA2" s="942"/>
      <c r="EB2" s="942"/>
      <c r="EC2" s="942"/>
      <c r="ED2" s="942"/>
      <c r="EE2" s="942"/>
      <c r="EF2" s="942"/>
      <c r="EG2" s="942"/>
      <c r="EH2" s="942"/>
      <c r="EI2" s="942"/>
      <c r="EJ2" s="942"/>
      <c r="EK2" s="942"/>
      <c r="EL2" s="942"/>
      <c r="EM2" s="942"/>
      <c r="EN2" s="942"/>
      <c r="EO2" s="942"/>
      <c r="EP2" s="942"/>
      <c r="EQ2" s="942"/>
      <c r="ER2" s="942"/>
      <c r="ES2" s="942"/>
      <c r="ET2" s="942"/>
      <c r="EU2" s="942"/>
      <c r="EV2" s="942"/>
      <c r="EW2" s="942"/>
      <c r="EX2" s="942"/>
      <c r="EY2" s="942"/>
      <c r="EZ2" s="942"/>
      <c r="FA2" s="942"/>
      <c r="FB2" s="942"/>
      <c r="FC2" s="942"/>
      <c r="FD2" s="942"/>
      <c r="FE2" s="942"/>
      <c r="FF2" s="942"/>
      <c r="FG2" s="942"/>
      <c r="FH2" s="942"/>
      <c r="FI2" s="942"/>
      <c r="FJ2" s="942"/>
      <c r="FK2" s="942"/>
      <c r="FL2" s="942"/>
      <c r="FM2" s="942"/>
      <c r="FN2" s="942"/>
      <c r="FO2" s="942"/>
      <c r="FP2" s="942"/>
      <c r="FQ2" s="942"/>
      <c r="FR2" s="942"/>
      <c r="FS2" s="942"/>
      <c r="FT2" s="942"/>
      <c r="FU2" s="942"/>
      <c r="FV2" s="942"/>
      <c r="FW2" s="942"/>
      <c r="FX2" s="942"/>
      <c r="FY2" s="942"/>
      <c r="FZ2" s="942"/>
      <c r="GA2" s="942"/>
      <c r="GB2" s="942"/>
      <c r="GC2" s="942"/>
      <c r="GD2" s="942"/>
      <c r="GE2" s="942"/>
      <c r="GF2" s="942"/>
      <c r="GG2" s="942"/>
      <c r="GH2" s="942"/>
      <c r="GI2" s="942"/>
      <c r="GJ2" s="942"/>
      <c r="GK2" s="942"/>
      <c r="GL2" s="942"/>
      <c r="GM2" s="942"/>
      <c r="GN2" s="942"/>
      <c r="GO2" s="942"/>
      <c r="GP2" s="942"/>
      <c r="GQ2" s="942"/>
      <c r="GR2" s="942"/>
      <c r="GS2" s="942"/>
      <c r="GT2" s="942"/>
      <c r="GU2" s="942"/>
      <c r="GV2" s="942"/>
      <c r="GW2" s="942"/>
      <c r="GX2" s="942"/>
      <c r="GY2" s="942"/>
      <c r="GZ2" s="942"/>
      <c r="HA2" s="942"/>
      <c r="HB2" s="942"/>
      <c r="HC2" s="942"/>
      <c r="HD2" s="942"/>
      <c r="HE2" s="942"/>
      <c r="HF2" s="942"/>
      <c r="HG2" s="942"/>
      <c r="HH2" s="942"/>
      <c r="HI2" s="942"/>
      <c r="HJ2" s="942"/>
      <c r="HK2" s="942"/>
      <c r="HL2" s="942"/>
      <c r="HM2" s="942"/>
      <c r="HN2" s="942"/>
      <c r="HO2" s="942"/>
      <c r="HP2" s="942"/>
      <c r="HQ2" s="942"/>
      <c r="HR2" s="942"/>
      <c r="HS2" s="942"/>
      <c r="HT2" s="942"/>
      <c r="HU2" s="942"/>
      <c r="HV2" s="942"/>
      <c r="HW2" s="942"/>
      <c r="HX2" s="942"/>
      <c r="HY2" s="942"/>
      <c r="HZ2" s="942"/>
      <c r="IA2" s="942"/>
      <c r="IB2" s="942"/>
      <c r="IC2" s="942"/>
      <c r="ID2" s="942"/>
      <c r="IE2" s="942"/>
      <c r="IF2" s="942"/>
      <c r="IG2" s="942"/>
      <c r="IH2" s="942"/>
      <c r="II2" s="942"/>
      <c r="IJ2" s="942"/>
      <c r="IK2" s="942"/>
      <c r="IL2" s="942"/>
      <c r="IM2" s="942"/>
      <c r="IN2" s="942"/>
      <c r="IO2" s="942"/>
      <c r="IP2" s="942"/>
      <c r="IQ2" s="942"/>
      <c r="IR2" s="942"/>
      <c r="IS2" s="942"/>
      <c r="IT2" s="942"/>
      <c r="IU2" s="942"/>
      <c r="IV2" s="942"/>
    </row>
    <row r="3" spans="1:256" s="944" customFormat="1" ht="21" customHeight="1">
      <c r="B3" s="2863" t="s">
        <v>375</v>
      </c>
      <c r="C3" s="2863"/>
      <c r="D3" s="2863"/>
      <c r="E3" s="2863"/>
      <c r="F3" s="2863"/>
      <c r="G3" s="2863"/>
      <c r="H3" s="2863"/>
      <c r="I3" s="2863"/>
      <c r="J3" s="2863"/>
      <c r="K3" s="2863"/>
      <c r="L3" s="2863"/>
      <c r="M3" s="2863"/>
      <c r="N3" s="2863"/>
      <c r="O3" s="2863"/>
      <c r="P3" s="2863"/>
    </row>
    <row r="4" spans="1:256" ht="27" customHeight="1" thickBot="1">
      <c r="A4" s="945"/>
      <c r="B4" s="2864"/>
      <c r="C4" s="2865"/>
      <c r="D4" s="2865"/>
      <c r="E4" s="2865"/>
      <c r="F4" s="2865"/>
      <c r="G4" s="2865"/>
      <c r="H4" s="2865"/>
      <c r="I4" s="2865"/>
      <c r="J4" s="2865"/>
      <c r="K4" s="2865"/>
      <c r="L4" s="2865"/>
      <c r="M4" s="2865"/>
      <c r="N4" s="2865"/>
      <c r="O4" s="2865"/>
      <c r="P4" s="2865"/>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c r="FX4" s="942"/>
      <c r="FY4" s="942"/>
      <c r="FZ4" s="942"/>
      <c r="GA4" s="942"/>
      <c r="GB4" s="942"/>
      <c r="GC4" s="942"/>
      <c r="GD4" s="942"/>
      <c r="GE4" s="942"/>
      <c r="GF4" s="942"/>
      <c r="GG4" s="942"/>
      <c r="GH4" s="942"/>
      <c r="GI4" s="942"/>
      <c r="GJ4" s="942"/>
      <c r="GK4" s="942"/>
      <c r="GL4" s="942"/>
      <c r="GM4" s="942"/>
      <c r="GN4" s="942"/>
      <c r="GO4" s="942"/>
      <c r="GP4" s="942"/>
      <c r="GQ4" s="942"/>
      <c r="GR4" s="942"/>
      <c r="GS4" s="942"/>
      <c r="GT4" s="942"/>
      <c r="GU4" s="942"/>
      <c r="GV4" s="942"/>
      <c r="GW4" s="942"/>
      <c r="GX4" s="942"/>
      <c r="GY4" s="942"/>
      <c r="GZ4" s="942"/>
      <c r="HA4" s="942"/>
      <c r="HB4" s="942"/>
      <c r="HC4" s="942"/>
      <c r="HD4" s="942"/>
      <c r="HE4" s="942"/>
      <c r="HF4" s="942"/>
      <c r="HG4" s="942"/>
      <c r="HH4" s="942"/>
      <c r="HI4" s="942"/>
      <c r="HJ4" s="942"/>
      <c r="HK4" s="942"/>
      <c r="HL4" s="942"/>
      <c r="HM4" s="942"/>
      <c r="HN4" s="942"/>
      <c r="HO4" s="942"/>
      <c r="HP4" s="942"/>
      <c r="HQ4" s="942"/>
      <c r="HR4" s="942"/>
      <c r="HS4" s="942"/>
      <c r="HT4" s="942"/>
      <c r="HU4" s="942"/>
      <c r="HV4" s="942"/>
      <c r="HW4" s="942"/>
      <c r="HX4" s="942"/>
      <c r="HY4" s="942"/>
      <c r="HZ4" s="942"/>
      <c r="IA4" s="942"/>
      <c r="IB4" s="942"/>
      <c r="IC4" s="942"/>
      <c r="ID4" s="942"/>
      <c r="IE4" s="942"/>
      <c r="IF4" s="942"/>
      <c r="IG4" s="942"/>
      <c r="IH4" s="942"/>
      <c r="II4" s="942"/>
      <c r="IJ4" s="942"/>
      <c r="IK4" s="942"/>
      <c r="IL4" s="942"/>
      <c r="IM4" s="942"/>
      <c r="IN4" s="942"/>
      <c r="IO4" s="942"/>
      <c r="IP4" s="942"/>
      <c r="IQ4" s="942"/>
      <c r="IR4" s="942"/>
      <c r="IS4" s="942"/>
      <c r="IT4" s="942"/>
      <c r="IU4" s="942"/>
      <c r="IV4" s="942"/>
    </row>
    <row r="5" spans="1:256" ht="27" customHeight="1">
      <c r="A5" s="946"/>
      <c r="B5" s="2870" t="s">
        <v>1383</v>
      </c>
      <c r="C5" s="2871"/>
      <c r="D5" s="2871"/>
      <c r="E5" s="2871"/>
      <c r="F5" s="2871"/>
      <c r="G5" s="2871"/>
      <c r="H5" s="2871"/>
      <c r="I5" s="2871"/>
      <c r="J5" s="2871"/>
      <c r="K5" s="2871"/>
      <c r="L5" s="2871"/>
      <c r="M5" s="2871"/>
      <c r="N5" s="2872"/>
      <c r="O5" s="2873"/>
      <c r="P5" s="2874"/>
      <c r="Q5" s="772"/>
      <c r="R5" s="772"/>
      <c r="S5" s="772"/>
      <c r="T5" s="772"/>
      <c r="U5" s="772"/>
      <c r="V5" s="772"/>
      <c r="W5" s="772"/>
      <c r="X5" s="772"/>
      <c r="Y5" s="772"/>
      <c r="Z5" s="772"/>
      <c r="AA5" s="772"/>
      <c r="AB5" s="772"/>
      <c r="AC5" s="772"/>
      <c r="AD5" s="772"/>
      <c r="AE5" s="772"/>
      <c r="AF5" s="772"/>
      <c r="AG5" s="772"/>
      <c r="AH5" s="772"/>
      <c r="AI5" s="772"/>
      <c r="AJ5" s="772"/>
      <c r="AK5" s="772"/>
      <c r="AL5" s="772"/>
      <c r="AM5" s="772"/>
      <c r="AN5" s="772"/>
      <c r="AO5" s="772"/>
      <c r="AP5" s="772"/>
      <c r="AQ5" s="772"/>
      <c r="AR5" s="772"/>
      <c r="AS5" s="772"/>
      <c r="AT5" s="772"/>
      <c r="AU5" s="772"/>
      <c r="AV5" s="772"/>
      <c r="AW5" s="772"/>
      <c r="AX5" s="772"/>
      <c r="AY5" s="772"/>
      <c r="AZ5" s="772"/>
      <c r="BA5" s="772"/>
      <c r="BB5" s="772"/>
      <c r="BC5" s="772"/>
      <c r="BD5" s="772"/>
      <c r="BE5" s="772"/>
      <c r="BF5" s="772"/>
      <c r="BG5" s="772"/>
      <c r="BH5" s="772"/>
      <c r="BI5" s="772"/>
      <c r="BJ5" s="772"/>
      <c r="BK5" s="772"/>
      <c r="BL5" s="772"/>
      <c r="BM5" s="772"/>
      <c r="BN5" s="772"/>
      <c r="BO5" s="772"/>
      <c r="BP5" s="772"/>
      <c r="BQ5" s="772"/>
      <c r="BR5" s="772"/>
      <c r="BS5" s="772"/>
      <c r="BT5" s="772"/>
      <c r="BU5" s="772"/>
      <c r="BV5" s="772"/>
      <c r="BW5" s="772"/>
      <c r="BX5" s="772"/>
      <c r="BY5" s="772"/>
      <c r="BZ5" s="772"/>
      <c r="CA5" s="772"/>
      <c r="CB5" s="772"/>
      <c r="CC5" s="772"/>
      <c r="CD5" s="772"/>
      <c r="CE5" s="772"/>
      <c r="CF5" s="772"/>
      <c r="CG5" s="772"/>
      <c r="CH5" s="772"/>
      <c r="CI5" s="772"/>
      <c r="CJ5" s="772"/>
      <c r="CK5" s="772"/>
      <c r="CL5" s="772"/>
      <c r="CM5" s="772"/>
      <c r="CN5" s="772"/>
      <c r="CO5" s="772"/>
      <c r="CP5" s="772"/>
      <c r="CQ5" s="772"/>
      <c r="CR5" s="772"/>
      <c r="CS5" s="772"/>
      <c r="CT5" s="772"/>
      <c r="CU5" s="772"/>
      <c r="CV5" s="772"/>
      <c r="CW5" s="772"/>
      <c r="CX5" s="772"/>
      <c r="CY5" s="772"/>
      <c r="CZ5" s="772"/>
      <c r="DA5" s="772"/>
      <c r="DB5" s="772"/>
      <c r="DC5" s="772"/>
      <c r="DD5" s="772"/>
      <c r="DE5" s="772"/>
      <c r="DF5" s="772"/>
      <c r="DG5" s="772"/>
      <c r="DH5" s="772"/>
      <c r="DI5" s="772"/>
      <c r="DJ5" s="772"/>
      <c r="DK5" s="772"/>
      <c r="DL5" s="772"/>
      <c r="DM5" s="772"/>
      <c r="DN5" s="772"/>
      <c r="DO5" s="772"/>
      <c r="DP5" s="772"/>
      <c r="DQ5" s="772"/>
      <c r="DR5" s="772"/>
      <c r="DS5" s="772"/>
      <c r="DT5" s="772"/>
      <c r="DU5" s="772"/>
      <c r="DV5" s="772"/>
      <c r="DW5" s="772"/>
      <c r="DX5" s="772"/>
      <c r="DY5" s="772"/>
      <c r="DZ5" s="772"/>
      <c r="EA5" s="772"/>
      <c r="EB5" s="772"/>
      <c r="EC5" s="772"/>
      <c r="ED5" s="772"/>
      <c r="EE5" s="772"/>
      <c r="EF5" s="772"/>
      <c r="EG5" s="772"/>
      <c r="EH5" s="772"/>
      <c r="EI5" s="772"/>
      <c r="EJ5" s="772"/>
      <c r="EK5" s="772"/>
      <c r="EL5" s="772"/>
      <c r="EM5" s="772"/>
      <c r="EN5" s="772"/>
      <c r="EO5" s="772"/>
      <c r="EP5" s="772"/>
      <c r="EQ5" s="772"/>
      <c r="ER5" s="772"/>
      <c r="ES5" s="772"/>
      <c r="ET5" s="772"/>
      <c r="EU5" s="772"/>
      <c r="EV5" s="772"/>
      <c r="EW5" s="772"/>
      <c r="EX5" s="772"/>
      <c r="EY5" s="772"/>
      <c r="EZ5" s="772"/>
      <c r="FA5" s="772"/>
      <c r="FB5" s="772"/>
      <c r="FC5" s="772"/>
      <c r="FD5" s="772"/>
      <c r="FE5" s="772"/>
      <c r="FF5" s="772"/>
      <c r="FG5" s="772"/>
      <c r="FH5" s="772"/>
      <c r="FI5" s="772"/>
      <c r="FJ5" s="772"/>
      <c r="FK5" s="772"/>
      <c r="FL5" s="772"/>
      <c r="FM5" s="772"/>
      <c r="FN5" s="772"/>
      <c r="FO5" s="772"/>
      <c r="FP5" s="772"/>
      <c r="FQ5" s="772"/>
      <c r="FR5" s="772"/>
      <c r="FS5" s="772"/>
      <c r="FT5" s="772"/>
      <c r="FU5" s="772"/>
      <c r="FV5" s="772"/>
      <c r="FW5" s="772"/>
      <c r="FX5" s="772"/>
      <c r="FY5" s="772"/>
      <c r="FZ5" s="772"/>
      <c r="GA5" s="772"/>
      <c r="GB5" s="772"/>
      <c r="GC5" s="772"/>
      <c r="GD5" s="772"/>
      <c r="GE5" s="772"/>
      <c r="GF5" s="772"/>
      <c r="GG5" s="772"/>
      <c r="GH5" s="772"/>
      <c r="GI5" s="772"/>
      <c r="GJ5" s="772"/>
      <c r="GK5" s="772"/>
      <c r="GL5" s="772"/>
      <c r="GM5" s="772"/>
      <c r="GN5" s="772"/>
      <c r="GO5" s="772"/>
      <c r="GP5" s="772"/>
      <c r="GQ5" s="772"/>
      <c r="GR5" s="772"/>
      <c r="GS5" s="772"/>
      <c r="GT5" s="772"/>
      <c r="GU5" s="772"/>
      <c r="GV5" s="772"/>
      <c r="GW5" s="772"/>
      <c r="GX5" s="772"/>
      <c r="GY5" s="772"/>
      <c r="GZ5" s="772"/>
      <c r="HA5" s="772"/>
      <c r="HB5" s="772"/>
      <c r="HC5" s="772"/>
      <c r="HD5" s="772"/>
      <c r="HE5" s="772"/>
      <c r="HF5" s="772"/>
      <c r="HG5" s="772"/>
      <c r="HH5" s="772"/>
      <c r="HI5" s="772"/>
      <c r="HJ5" s="772"/>
      <c r="HK5" s="772"/>
      <c r="HL5" s="772"/>
      <c r="HM5" s="772"/>
      <c r="HN5" s="772"/>
      <c r="HO5" s="772"/>
      <c r="HP5" s="772"/>
      <c r="HQ5" s="772"/>
      <c r="HR5" s="772"/>
      <c r="HS5" s="772"/>
      <c r="HT5" s="772"/>
      <c r="HU5" s="772"/>
      <c r="HV5" s="772"/>
      <c r="HW5" s="772"/>
      <c r="HX5" s="772"/>
      <c r="HY5" s="772"/>
      <c r="HZ5" s="772"/>
      <c r="IA5" s="772"/>
      <c r="IB5" s="772"/>
      <c r="IC5" s="772"/>
      <c r="ID5" s="772"/>
      <c r="IE5" s="772"/>
      <c r="IF5" s="772"/>
      <c r="IG5" s="772"/>
      <c r="IH5" s="772"/>
      <c r="II5" s="772"/>
      <c r="IJ5" s="772"/>
      <c r="IK5" s="772"/>
      <c r="IL5" s="772"/>
      <c r="IM5" s="772"/>
      <c r="IN5" s="772"/>
      <c r="IO5" s="772"/>
      <c r="IP5" s="772"/>
      <c r="IQ5" s="772"/>
      <c r="IR5" s="772"/>
      <c r="IS5" s="772"/>
      <c r="IT5" s="772"/>
      <c r="IU5" s="772"/>
      <c r="IV5" s="772"/>
    </row>
    <row r="6" spans="1:256" ht="27" customHeight="1">
      <c r="A6" s="946"/>
      <c r="B6" s="2875" t="s">
        <v>859</v>
      </c>
      <c r="C6" s="2876"/>
      <c r="D6" s="2876"/>
      <c r="E6" s="2876"/>
      <c r="F6" s="2876"/>
      <c r="G6" s="2876"/>
      <c r="H6" s="2876"/>
      <c r="I6" s="2876"/>
      <c r="J6" s="2876"/>
      <c r="K6" s="2876"/>
      <c r="L6" s="2876"/>
      <c r="M6" s="2876"/>
      <c r="N6" s="2877"/>
      <c r="O6" s="2878"/>
      <c r="P6" s="2879"/>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2"/>
      <c r="AY6" s="772"/>
      <c r="AZ6" s="772"/>
      <c r="BA6" s="772"/>
      <c r="BB6" s="772"/>
      <c r="BC6" s="772"/>
      <c r="BD6" s="772"/>
      <c r="BE6" s="772"/>
      <c r="BF6" s="772"/>
      <c r="BG6" s="772"/>
      <c r="BH6" s="772"/>
      <c r="BI6" s="772"/>
      <c r="BJ6" s="772"/>
      <c r="BK6" s="772"/>
      <c r="BL6" s="772"/>
      <c r="BM6" s="772"/>
      <c r="BN6" s="772"/>
      <c r="BO6" s="772"/>
      <c r="BP6" s="772"/>
      <c r="BQ6" s="772"/>
      <c r="BR6" s="772"/>
      <c r="BS6" s="772"/>
      <c r="BT6" s="772"/>
      <c r="BU6" s="772"/>
      <c r="BV6" s="772"/>
      <c r="BW6" s="772"/>
      <c r="BX6" s="772"/>
      <c r="BY6" s="772"/>
      <c r="BZ6" s="772"/>
      <c r="CA6" s="772"/>
      <c r="CB6" s="772"/>
      <c r="CC6" s="772"/>
      <c r="CD6" s="772"/>
      <c r="CE6" s="772"/>
      <c r="CF6" s="772"/>
      <c r="CG6" s="772"/>
      <c r="CH6" s="772"/>
      <c r="CI6" s="772"/>
      <c r="CJ6" s="772"/>
      <c r="CK6" s="772"/>
      <c r="CL6" s="772"/>
      <c r="CM6" s="772"/>
      <c r="CN6" s="772"/>
      <c r="CO6" s="772"/>
      <c r="CP6" s="772"/>
      <c r="CQ6" s="772"/>
      <c r="CR6" s="772"/>
      <c r="CS6" s="772"/>
      <c r="CT6" s="772"/>
      <c r="CU6" s="772"/>
      <c r="CV6" s="772"/>
      <c r="CW6" s="772"/>
      <c r="CX6" s="772"/>
      <c r="CY6" s="772"/>
      <c r="CZ6" s="772"/>
      <c r="DA6" s="772"/>
      <c r="DB6" s="772"/>
      <c r="DC6" s="772"/>
      <c r="DD6" s="772"/>
      <c r="DE6" s="772"/>
      <c r="DF6" s="772"/>
      <c r="DG6" s="772"/>
      <c r="DH6" s="772"/>
      <c r="DI6" s="772"/>
      <c r="DJ6" s="772"/>
      <c r="DK6" s="772"/>
      <c r="DL6" s="772"/>
      <c r="DM6" s="772"/>
      <c r="DN6" s="772"/>
      <c r="DO6" s="772"/>
      <c r="DP6" s="772"/>
      <c r="DQ6" s="772"/>
      <c r="DR6" s="772"/>
      <c r="DS6" s="772"/>
      <c r="DT6" s="772"/>
      <c r="DU6" s="772"/>
      <c r="DV6" s="772"/>
      <c r="DW6" s="772"/>
      <c r="DX6" s="772"/>
      <c r="DY6" s="772"/>
      <c r="DZ6" s="772"/>
      <c r="EA6" s="772"/>
      <c r="EB6" s="772"/>
      <c r="EC6" s="772"/>
      <c r="ED6" s="772"/>
      <c r="EE6" s="772"/>
      <c r="EF6" s="772"/>
      <c r="EG6" s="772"/>
      <c r="EH6" s="772"/>
      <c r="EI6" s="772"/>
      <c r="EJ6" s="772"/>
      <c r="EK6" s="772"/>
      <c r="EL6" s="772"/>
      <c r="EM6" s="772"/>
      <c r="EN6" s="772"/>
      <c r="EO6" s="772"/>
      <c r="EP6" s="772"/>
      <c r="EQ6" s="772"/>
      <c r="ER6" s="772"/>
      <c r="ES6" s="772"/>
      <c r="ET6" s="772"/>
      <c r="EU6" s="772"/>
      <c r="EV6" s="772"/>
      <c r="EW6" s="772"/>
      <c r="EX6" s="772"/>
      <c r="EY6" s="772"/>
      <c r="EZ6" s="772"/>
      <c r="FA6" s="772"/>
      <c r="FB6" s="772"/>
      <c r="FC6" s="772"/>
      <c r="FD6" s="772"/>
      <c r="FE6" s="772"/>
      <c r="FF6" s="772"/>
      <c r="FG6" s="772"/>
      <c r="FH6" s="772"/>
      <c r="FI6" s="772"/>
      <c r="FJ6" s="772"/>
      <c r="FK6" s="772"/>
      <c r="FL6" s="772"/>
      <c r="FM6" s="772"/>
      <c r="FN6" s="772"/>
      <c r="FO6" s="772"/>
      <c r="FP6" s="772"/>
      <c r="FQ6" s="772"/>
      <c r="FR6" s="772"/>
      <c r="FS6" s="772"/>
      <c r="FT6" s="772"/>
      <c r="FU6" s="772"/>
      <c r="FV6" s="772"/>
      <c r="FW6" s="772"/>
      <c r="FX6" s="772"/>
      <c r="FY6" s="772"/>
      <c r="FZ6" s="772"/>
      <c r="GA6" s="772"/>
      <c r="GB6" s="772"/>
      <c r="GC6" s="772"/>
      <c r="GD6" s="772"/>
      <c r="GE6" s="772"/>
      <c r="GF6" s="772"/>
      <c r="GG6" s="772"/>
      <c r="GH6" s="772"/>
      <c r="GI6" s="772"/>
      <c r="GJ6" s="772"/>
      <c r="GK6" s="772"/>
      <c r="GL6" s="772"/>
      <c r="GM6" s="772"/>
      <c r="GN6" s="772"/>
      <c r="GO6" s="772"/>
      <c r="GP6" s="772"/>
      <c r="GQ6" s="772"/>
      <c r="GR6" s="772"/>
      <c r="GS6" s="772"/>
      <c r="GT6" s="772"/>
      <c r="GU6" s="772"/>
      <c r="GV6" s="772"/>
      <c r="GW6" s="772"/>
      <c r="GX6" s="772"/>
      <c r="GY6" s="772"/>
      <c r="GZ6" s="772"/>
      <c r="HA6" s="772"/>
      <c r="HB6" s="772"/>
      <c r="HC6" s="772"/>
      <c r="HD6" s="772"/>
      <c r="HE6" s="772"/>
      <c r="HF6" s="772"/>
      <c r="HG6" s="772"/>
      <c r="HH6" s="772"/>
      <c r="HI6" s="772"/>
      <c r="HJ6" s="772"/>
      <c r="HK6" s="772"/>
      <c r="HL6" s="772"/>
      <c r="HM6" s="772"/>
      <c r="HN6" s="772"/>
      <c r="HO6" s="772"/>
      <c r="HP6" s="772"/>
      <c r="HQ6" s="772"/>
      <c r="HR6" s="772"/>
      <c r="HS6" s="772"/>
      <c r="HT6" s="772"/>
      <c r="HU6" s="772"/>
      <c r="HV6" s="772"/>
      <c r="HW6" s="772"/>
      <c r="HX6" s="772"/>
      <c r="HY6" s="772"/>
      <c r="HZ6" s="772"/>
      <c r="IA6" s="772"/>
      <c r="IB6" s="772"/>
      <c r="IC6" s="772"/>
      <c r="ID6" s="772"/>
      <c r="IE6" s="772"/>
      <c r="IF6" s="772"/>
      <c r="IG6" s="772"/>
      <c r="IH6" s="772"/>
      <c r="II6" s="772"/>
      <c r="IJ6" s="772"/>
      <c r="IK6" s="772"/>
      <c r="IL6" s="772"/>
      <c r="IM6" s="772"/>
      <c r="IN6" s="772"/>
      <c r="IO6" s="772"/>
      <c r="IP6" s="772"/>
      <c r="IQ6" s="772"/>
      <c r="IR6" s="772"/>
      <c r="IS6" s="772"/>
      <c r="IT6" s="772"/>
      <c r="IU6" s="772"/>
      <c r="IV6" s="772"/>
    </row>
    <row r="7" spans="1:256" ht="27" customHeight="1">
      <c r="A7" s="772"/>
      <c r="B7" s="2880" t="s">
        <v>858</v>
      </c>
      <c r="C7" s="2881"/>
      <c r="D7" s="2881"/>
      <c r="E7" s="2881"/>
      <c r="F7" s="2881"/>
      <c r="G7" s="2881"/>
      <c r="H7" s="2881"/>
      <c r="I7" s="2881"/>
      <c r="J7" s="2881"/>
      <c r="K7" s="2881"/>
      <c r="L7" s="2881"/>
      <c r="M7" s="2881"/>
      <c r="N7" s="2882"/>
      <c r="O7" s="2883" t="s">
        <v>573</v>
      </c>
      <c r="P7" s="2884"/>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2"/>
      <c r="AY7" s="772"/>
      <c r="AZ7" s="772"/>
      <c r="BA7" s="772"/>
      <c r="BB7" s="772"/>
      <c r="BC7" s="772"/>
      <c r="BD7" s="772"/>
      <c r="BE7" s="772"/>
      <c r="BF7" s="772"/>
      <c r="BG7" s="772"/>
      <c r="BH7" s="772"/>
      <c r="BI7" s="772"/>
      <c r="BJ7" s="772"/>
      <c r="BK7" s="772"/>
      <c r="BL7" s="772"/>
      <c r="BM7" s="772"/>
      <c r="BN7" s="772"/>
      <c r="BO7" s="772"/>
      <c r="BP7" s="772"/>
      <c r="BQ7" s="772"/>
      <c r="BR7" s="772"/>
      <c r="BS7" s="772"/>
      <c r="BT7" s="772"/>
      <c r="BU7" s="772"/>
      <c r="BV7" s="772"/>
      <c r="BW7" s="772"/>
      <c r="BX7" s="772"/>
      <c r="BY7" s="772"/>
      <c r="BZ7" s="772"/>
      <c r="CA7" s="772"/>
      <c r="CB7" s="772"/>
      <c r="CC7" s="772"/>
      <c r="CD7" s="772"/>
      <c r="CE7" s="772"/>
      <c r="CF7" s="772"/>
      <c r="CG7" s="772"/>
      <c r="CH7" s="772"/>
      <c r="CI7" s="772"/>
      <c r="CJ7" s="772"/>
      <c r="CK7" s="772"/>
      <c r="CL7" s="772"/>
      <c r="CM7" s="772"/>
      <c r="CN7" s="772"/>
      <c r="CO7" s="772"/>
      <c r="CP7" s="772"/>
      <c r="CQ7" s="772"/>
      <c r="CR7" s="772"/>
      <c r="CS7" s="772"/>
      <c r="CT7" s="772"/>
      <c r="CU7" s="772"/>
      <c r="CV7" s="772"/>
      <c r="CW7" s="772"/>
      <c r="CX7" s="772"/>
      <c r="CY7" s="772"/>
      <c r="CZ7" s="772"/>
      <c r="DA7" s="772"/>
      <c r="DB7" s="772"/>
      <c r="DC7" s="772"/>
      <c r="DD7" s="772"/>
      <c r="DE7" s="772"/>
      <c r="DF7" s="772"/>
      <c r="DG7" s="772"/>
      <c r="DH7" s="772"/>
      <c r="DI7" s="772"/>
      <c r="DJ7" s="772"/>
      <c r="DK7" s="772"/>
      <c r="DL7" s="772"/>
      <c r="DM7" s="772"/>
      <c r="DN7" s="772"/>
      <c r="DO7" s="772"/>
      <c r="DP7" s="772"/>
      <c r="DQ7" s="772"/>
      <c r="DR7" s="772"/>
      <c r="DS7" s="772"/>
      <c r="DT7" s="772"/>
      <c r="DU7" s="772"/>
      <c r="DV7" s="772"/>
      <c r="DW7" s="772"/>
      <c r="DX7" s="772"/>
      <c r="DY7" s="772"/>
      <c r="DZ7" s="772"/>
      <c r="EA7" s="772"/>
      <c r="EB7" s="772"/>
      <c r="EC7" s="772"/>
      <c r="ED7" s="772"/>
      <c r="EE7" s="772"/>
      <c r="EF7" s="772"/>
      <c r="EG7" s="772"/>
      <c r="EH7" s="772"/>
      <c r="EI7" s="772"/>
      <c r="EJ7" s="772"/>
      <c r="EK7" s="772"/>
      <c r="EL7" s="772"/>
      <c r="EM7" s="772"/>
      <c r="EN7" s="772"/>
      <c r="EO7" s="772"/>
      <c r="EP7" s="772"/>
      <c r="EQ7" s="772"/>
      <c r="ER7" s="772"/>
      <c r="ES7" s="772"/>
      <c r="ET7" s="772"/>
      <c r="EU7" s="772"/>
      <c r="EV7" s="772"/>
      <c r="EW7" s="772"/>
      <c r="EX7" s="772"/>
      <c r="EY7" s="772"/>
      <c r="EZ7" s="772"/>
      <c r="FA7" s="772"/>
      <c r="FB7" s="772"/>
      <c r="FC7" s="772"/>
      <c r="FD7" s="772"/>
      <c r="FE7" s="772"/>
      <c r="FF7" s="772"/>
      <c r="FG7" s="772"/>
      <c r="FH7" s="772"/>
      <c r="FI7" s="772"/>
      <c r="FJ7" s="772"/>
      <c r="FK7" s="772"/>
      <c r="FL7" s="772"/>
      <c r="FM7" s="772"/>
      <c r="FN7" s="772"/>
      <c r="FO7" s="772"/>
      <c r="FP7" s="772"/>
      <c r="FQ7" s="772"/>
      <c r="FR7" s="772"/>
      <c r="FS7" s="772"/>
      <c r="FT7" s="772"/>
      <c r="FU7" s="772"/>
      <c r="FV7" s="772"/>
      <c r="FW7" s="772"/>
      <c r="FX7" s="772"/>
      <c r="FY7" s="772"/>
      <c r="FZ7" s="772"/>
      <c r="GA7" s="772"/>
      <c r="GB7" s="772"/>
      <c r="GC7" s="772"/>
      <c r="GD7" s="772"/>
      <c r="GE7" s="772"/>
      <c r="GF7" s="772"/>
      <c r="GG7" s="772"/>
      <c r="GH7" s="772"/>
      <c r="GI7" s="772"/>
      <c r="GJ7" s="772"/>
      <c r="GK7" s="772"/>
      <c r="GL7" s="772"/>
      <c r="GM7" s="772"/>
      <c r="GN7" s="772"/>
      <c r="GO7" s="772"/>
      <c r="GP7" s="772"/>
      <c r="GQ7" s="772"/>
      <c r="GR7" s="772"/>
      <c r="GS7" s="772"/>
      <c r="GT7" s="772"/>
      <c r="GU7" s="772"/>
      <c r="GV7" s="772"/>
      <c r="GW7" s="772"/>
      <c r="GX7" s="772"/>
      <c r="GY7" s="772"/>
      <c r="GZ7" s="772"/>
      <c r="HA7" s="772"/>
      <c r="HB7" s="772"/>
      <c r="HC7" s="772"/>
      <c r="HD7" s="772"/>
      <c r="HE7" s="772"/>
      <c r="HF7" s="772"/>
      <c r="HG7" s="772"/>
      <c r="HH7" s="772"/>
      <c r="HI7" s="772"/>
      <c r="HJ7" s="772"/>
      <c r="HK7" s="772"/>
      <c r="HL7" s="772"/>
      <c r="HM7" s="772"/>
      <c r="HN7" s="772"/>
      <c r="HO7" s="772"/>
      <c r="HP7" s="772"/>
      <c r="HQ7" s="772"/>
      <c r="HR7" s="772"/>
      <c r="HS7" s="772"/>
      <c r="HT7" s="772"/>
      <c r="HU7" s="772"/>
      <c r="HV7" s="772"/>
      <c r="HW7" s="772"/>
      <c r="HX7" s="772"/>
      <c r="HY7" s="772"/>
      <c r="HZ7" s="772"/>
      <c r="IA7" s="772"/>
      <c r="IB7" s="772"/>
      <c r="IC7" s="772"/>
      <c r="ID7" s="772"/>
      <c r="IE7" s="772"/>
      <c r="IF7" s="772"/>
      <c r="IG7" s="772"/>
      <c r="IH7" s="772"/>
      <c r="II7" s="772"/>
      <c r="IJ7" s="772"/>
      <c r="IK7" s="772"/>
      <c r="IL7" s="772"/>
      <c r="IM7" s="772"/>
      <c r="IN7" s="772"/>
      <c r="IO7" s="772"/>
      <c r="IP7" s="772"/>
      <c r="IQ7" s="772"/>
      <c r="IR7" s="772"/>
      <c r="IS7" s="772"/>
      <c r="IT7" s="772"/>
      <c r="IU7" s="772"/>
      <c r="IV7" s="772"/>
    </row>
    <row r="8" spans="1:256" ht="27" customHeight="1">
      <c r="B8" s="2866" t="s">
        <v>33</v>
      </c>
      <c r="C8" s="2867"/>
      <c r="D8" s="2867"/>
      <c r="E8" s="2867"/>
      <c r="F8" s="2867"/>
      <c r="G8" s="2867"/>
      <c r="H8" s="2867"/>
      <c r="I8" s="2867"/>
      <c r="J8" s="2867"/>
      <c r="K8" s="2867"/>
      <c r="L8" s="2867"/>
      <c r="M8" s="2867"/>
      <c r="N8" s="2810"/>
      <c r="O8" s="2868" t="s">
        <v>27</v>
      </c>
      <c r="P8" s="2869"/>
    </row>
    <row r="9" spans="1:256" ht="14" customHeight="1">
      <c r="B9" s="2892" t="s">
        <v>48</v>
      </c>
      <c r="C9" s="2893"/>
      <c r="D9" s="2893"/>
      <c r="E9" s="2893"/>
      <c r="F9" s="2893"/>
      <c r="G9" s="2893" t="s">
        <v>50</v>
      </c>
      <c r="H9" s="2893"/>
      <c r="I9" s="2893"/>
      <c r="J9" s="2893"/>
      <c r="K9" s="2893"/>
      <c r="L9" s="2893"/>
      <c r="M9" s="2893"/>
      <c r="N9" s="2893"/>
      <c r="O9" s="2894" t="s">
        <v>51</v>
      </c>
      <c r="P9" s="2897" t="s">
        <v>9</v>
      </c>
    </row>
    <row r="10" spans="1:256" ht="14" customHeight="1">
      <c r="B10" s="2892"/>
      <c r="C10" s="2893"/>
      <c r="D10" s="2893"/>
      <c r="E10" s="2893"/>
      <c r="F10" s="2893"/>
      <c r="G10" s="2893"/>
      <c r="H10" s="2893"/>
      <c r="I10" s="2893"/>
      <c r="J10" s="2893"/>
      <c r="K10" s="2893"/>
      <c r="L10" s="2893"/>
      <c r="M10" s="2893"/>
      <c r="N10" s="2893"/>
      <c r="O10" s="2895"/>
      <c r="P10" s="2897"/>
    </row>
    <row r="11" spans="1:256" ht="14" customHeight="1">
      <c r="B11" s="2892"/>
      <c r="C11" s="2893"/>
      <c r="D11" s="2893"/>
      <c r="E11" s="2893"/>
      <c r="F11" s="2893"/>
      <c r="G11" s="2893"/>
      <c r="H11" s="2893"/>
      <c r="I11" s="2893"/>
      <c r="J11" s="2893"/>
      <c r="K11" s="2893"/>
      <c r="L11" s="2893"/>
      <c r="M11" s="2893"/>
      <c r="N11" s="2893"/>
      <c r="O11" s="2896"/>
      <c r="P11" s="2897"/>
    </row>
    <row r="12" spans="1:256" ht="21" customHeight="1">
      <c r="B12" s="2885"/>
      <c r="C12" s="2886"/>
      <c r="D12" s="2886"/>
      <c r="E12" s="2886"/>
      <c r="F12" s="2886"/>
      <c r="G12" s="2886"/>
      <c r="H12" s="2886"/>
      <c r="I12" s="2886"/>
      <c r="J12" s="2886"/>
      <c r="K12" s="2886"/>
      <c r="L12" s="2886"/>
      <c r="M12" s="2886"/>
      <c r="N12" s="2886"/>
      <c r="O12" s="948"/>
      <c r="P12" s="949"/>
    </row>
    <row r="13" spans="1:256" ht="21" customHeight="1">
      <c r="B13" s="2885"/>
      <c r="C13" s="2886"/>
      <c r="D13" s="2886"/>
      <c r="E13" s="2886"/>
      <c r="F13" s="2886"/>
      <c r="G13" s="2886"/>
      <c r="H13" s="2886"/>
      <c r="I13" s="2886"/>
      <c r="J13" s="2886"/>
      <c r="K13" s="2886"/>
      <c r="L13" s="2886"/>
      <c r="M13" s="2886"/>
      <c r="N13" s="2886"/>
      <c r="O13" s="948"/>
      <c r="P13" s="949"/>
    </row>
    <row r="14" spans="1:256" ht="21" customHeight="1">
      <c r="B14" s="2885"/>
      <c r="C14" s="2886"/>
      <c r="D14" s="2886"/>
      <c r="E14" s="2886"/>
      <c r="F14" s="2886"/>
      <c r="G14" s="2886"/>
      <c r="H14" s="2886"/>
      <c r="I14" s="2886"/>
      <c r="J14" s="2886"/>
      <c r="K14" s="2886"/>
      <c r="L14" s="2886"/>
      <c r="M14" s="2886"/>
      <c r="N14" s="2886"/>
      <c r="O14" s="948"/>
      <c r="P14" s="949"/>
    </row>
    <row r="15" spans="1:256" ht="21" customHeight="1">
      <c r="B15" s="2885"/>
      <c r="C15" s="2886"/>
      <c r="D15" s="2886"/>
      <c r="E15" s="2886"/>
      <c r="F15" s="2886"/>
      <c r="G15" s="2886"/>
      <c r="H15" s="2886"/>
      <c r="I15" s="2886"/>
      <c r="J15" s="2886"/>
      <c r="K15" s="2886"/>
      <c r="L15" s="2886"/>
      <c r="M15" s="2886"/>
      <c r="N15" s="2886"/>
      <c r="O15" s="948"/>
      <c r="P15" s="950"/>
    </row>
    <row r="16" spans="1:256" ht="21" customHeight="1">
      <c r="B16" s="2885"/>
      <c r="C16" s="2886"/>
      <c r="D16" s="2886"/>
      <c r="E16" s="2886"/>
      <c r="F16" s="2886"/>
      <c r="G16" s="2886"/>
      <c r="H16" s="2886"/>
      <c r="I16" s="2886"/>
      <c r="J16" s="2886"/>
      <c r="K16" s="2886"/>
      <c r="L16" s="2886"/>
      <c r="M16" s="2886"/>
      <c r="N16" s="2886"/>
      <c r="O16" s="948"/>
      <c r="P16" s="950"/>
    </row>
    <row r="17" spans="2:16" ht="21" customHeight="1">
      <c r="B17" s="2885"/>
      <c r="C17" s="2886"/>
      <c r="D17" s="2886"/>
      <c r="E17" s="2886"/>
      <c r="F17" s="2886"/>
      <c r="G17" s="2886"/>
      <c r="H17" s="2886"/>
      <c r="I17" s="2886"/>
      <c r="J17" s="2886"/>
      <c r="K17" s="2886"/>
      <c r="L17" s="2886"/>
      <c r="M17" s="2886"/>
      <c r="N17" s="2886"/>
      <c r="O17" s="948"/>
      <c r="P17" s="950"/>
    </row>
    <row r="18" spans="2:16" ht="21" customHeight="1">
      <c r="B18" s="2885"/>
      <c r="C18" s="2886"/>
      <c r="D18" s="2886"/>
      <c r="E18" s="2886"/>
      <c r="F18" s="2886"/>
      <c r="G18" s="2886"/>
      <c r="H18" s="2886"/>
      <c r="I18" s="2886"/>
      <c r="J18" s="2886"/>
      <c r="K18" s="2886"/>
      <c r="L18" s="2886"/>
      <c r="M18" s="2886"/>
      <c r="N18" s="2886"/>
      <c r="O18" s="948"/>
      <c r="P18" s="950"/>
    </row>
    <row r="19" spans="2:16" ht="21" customHeight="1">
      <c r="B19" s="2885"/>
      <c r="C19" s="2886"/>
      <c r="D19" s="2886"/>
      <c r="E19" s="2886"/>
      <c r="F19" s="2886"/>
      <c r="G19" s="2886"/>
      <c r="H19" s="2886"/>
      <c r="I19" s="2886"/>
      <c r="J19" s="2886"/>
      <c r="K19" s="2886"/>
      <c r="L19" s="2886"/>
      <c r="M19" s="2886"/>
      <c r="N19" s="2886"/>
      <c r="O19" s="948"/>
      <c r="P19" s="950"/>
    </row>
    <row r="20" spans="2:16" ht="21" customHeight="1">
      <c r="B20" s="2885"/>
      <c r="C20" s="2886"/>
      <c r="D20" s="2886"/>
      <c r="E20" s="2886"/>
      <c r="F20" s="2886"/>
      <c r="G20" s="2886"/>
      <c r="H20" s="2886"/>
      <c r="I20" s="2886"/>
      <c r="J20" s="2886"/>
      <c r="K20" s="2886"/>
      <c r="L20" s="2886"/>
      <c r="M20" s="2886"/>
      <c r="N20" s="2886"/>
      <c r="O20" s="948"/>
      <c r="P20" s="950"/>
    </row>
    <row r="21" spans="2:16" ht="21" customHeight="1">
      <c r="B21" s="2887"/>
      <c r="C21" s="2888"/>
      <c r="D21" s="2888"/>
      <c r="E21" s="2888"/>
      <c r="F21" s="2888"/>
      <c r="G21" s="2888"/>
      <c r="H21" s="2888"/>
      <c r="I21" s="2888"/>
      <c r="J21" s="2888"/>
      <c r="K21" s="2888"/>
      <c r="L21" s="2888"/>
      <c r="M21" s="2888"/>
      <c r="N21" s="2888"/>
      <c r="O21" s="951"/>
      <c r="P21" s="952"/>
    </row>
    <row r="22" spans="2:16" ht="21" customHeight="1">
      <c r="B22" s="2887"/>
      <c r="C22" s="2888"/>
      <c r="D22" s="2888"/>
      <c r="E22" s="2888"/>
      <c r="F22" s="2888"/>
      <c r="G22" s="2888"/>
      <c r="H22" s="2888"/>
      <c r="I22" s="2888"/>
      <c r="J22" s="2888"/>
      <c r="K22" s="2888"/>
      <c r="L22" s="2888"/>
      <c r="M22" s="2888"/>
      <c r="N22" s="2888"/>
      <c r="O22" s="951"/>
      <c r="P22" s="952"/>
    </row>
    <row r="23" spans="2:16" ht="21" customHeight="1">
      <c r="B23" s="2908"/>
      <c r="C23" s="2909"/>
      <c r="D23" s="2909"/>
      <c r="E23" s="2909"/>
      <c r="F23" s="2909"/>
      <c r="G23" s="2909"/>
      <c r="H23" s="2909"/>
      <c r="I23" s="2909"/>
      <c r="J23" s="2909"/>
      <c r="K23" s="2909"/>
      <c r="L23" s="2909"/>
      <c r="M23" s="2909"/>
      <c r="N23" s="2909"/>
      <c r="O23" s="953"/>
      <c r="P23" s="954"/>
    </row>
    <row r="24" spans="2:16" ht="21" customHeight="1">
      <c r="B24" s="955"/>
      <c r="C24" s="955"/>
      <c r="D24" s="955"/>
      <c r="E24" s="955"/>
      <c r="F24" s="955"/>
      <c r="G24" s="955"/>
      <c r="H24" s="955"/>
      <c r="I24" s="955"/>
      <c r="J24" s="955"/>
      <c r="K24" s="955"/>
      <c r="L24" s="955"/>
      <c r="M24" s="955"/>
      <c r="N24" s="955"/>
      <c r="O24" s="955"/>
      <c r="P24" s="955"/>
    </row>
    <row r="25" spans="2:16" ht="21" customHeight="1">
      <c r="B25" s="2898" t="s">
        <v>1384</v>
      </c>
      <c r="C25" s="2899"/>
      <c r="D25" s="2899"/>
      <c r="E25" s="2899"/>
      <c r="F25" s="2899"/>
      <c r="G25" s="2899"/>
      <c r="H25" s="2899"/>
      <c r="I25" s="2899"/>
      <c r="J25" s="2900"/>
      <c r="K25" s="2900"/>
      <c r="L25" s="2900"/>
      <c r="M25" s="2900"/>
      <c r="N25" s="2901"/>
      <c r="O25" s="2906" t="s">
        <v>52</v>
      </c>
      <c r="P25" s="956"/>
    </row>
    <row r="26" spans="2:16" ht="42.75" customHeight="1">
      <c r="B26" s="2902"/>
      <c r="C26" s="2903"/>
      <c r="D26" s="2903"/>
      <c r="E26" s="2903"/>
      <c r="F26" s="2903"/>
      <c r="G26" s="2903"/>
      <c r="H26" s="2903"/>
      <c r="I26" s="2903"/>
      <c r="J26" s="2904"/>
      <c r="K26" s="2904"/>
      <c r="L26" s="2904"/>
      <c r="M26" s="2904"/>
      <c r="N26" s="2905"/>
      <c r="O26" s="2907"/>
      <c r="P26" s="957" t="s">
        <v>1385</v>
      </c>
    </row>
    <row r="27" spans="2:16" ht="24.75" customHeight="1">
      <c r="B27" s="2910"/>
      <c r="C27" s="2911"/>
      <c r="D27" s="2911"/>
      <c r="E27" s="2911"/>
      <c r="F27" s="2911"/>
      <c r="G27" s="2911"/>
      <c r="H27" s="2911"/>
      <c r="I27" s="2911"/>
      <c r="J27" s="2912"/>
      <c r="K27" s="2912"/>
      <c r="L27" s="2912"/>
      <c r="M27" s="2912"/>
      <c r="N27" s="2913"/>
      <c r="O27" s="958"/>
      <c r="P27" s="959"/>
    </row>
    <row r="28" spans="2:16" ht="13.5" customHeight="1">
      <c r="B28" s="955"/>
      <c r="C28" s="955"/>
      <c r="D28" s="955"/>
      <c r="E28" s="955"/>
      <c r="F28" s="955"/>
      <c r="G28" s="955"/>
      <c r="H28" s="955"/>
      <c r="I28" s="955"/>
      <c r="J28" s="960"/>
      <c r="K28" s="960"/>
      <c r="L28" s="960"/>
      <c r="M28" s="960"/>
      <c r="N28" s="960"/>
      <c r="O28" s="961"/>
      <c r="P28" s="961"/>
    </row>
    <row r="29" spans="2:16" ht="27" customHeight="1">
      <c r="B29" s="2891" t="s">
        <v>1386</v>
      </c>
      <c r="C29" s="2890"/>
      <c r="D29" s="2890"/>
      <c r="E29" s="2890"/>
      <c r="F29" s="2890"/>
      <c r="G29" s="2890"/>
      <c r="H29" s="2890"/>
      <c r="I29" s="2890"/>
      <c r="J29" s="2890"/>
      <c r="K29" s="2890"/>
      <c r="L29" s="2890"/>
      <c r="M29" s="2890"/>
      <c r="N29" s="2890"/>
      <c r="O29" s="2890"/>
      <c r="P29" s="2890"/>
    </row>
    <row r="30" spans="2:16" ht="20.25" customHeight="1">
      <c r="B30" s="2891" t="s">
        <v>55</v>
      </c>
      <c r="C30" s="2890"/>
      <c r="D30" s="2890"/>
      <c r="E30" s="2890"/>
      <c r="F30" s="2890"/>
      <c r="G30" s="2890"/>
      <c r="H30" s="2890"/>
      <c r="I30" s="2890"/>
      <c r="J30" s="2890"/>
      <c r="K30" s="2890"/>
      <c r="L30" s="2890"/>
      <c r="M30" s="2890"/>
      <c r="N30" s="2890"/>
      <c r="O30" s="2890"/>
      <c r="P30" s="2890"/>
    </row>
    <row r="31" spans="2:16" ht="13.5" customHeight="1">
      <c r="B31" s="962"/>
      <c r="C31" s="963"/>
      <c r="D31" s="963"/>
      <c r="E31" s="963"/>
      <c r="F31" s="963"/>
      <c r="G31" s="963"/>
      <c r="H31" s="963"/>
      <c r="I31" s="963"/>
      <c r="J31" s="963"/>
      <c r="K31" s="963"/>
      <c r="L31" s="963"/>
      <c r="M31" s="963"/>
      <c r="N31" s="963"/>
      <c r="O31" s="963"/>
      <c r="P31" s="963"/>
    </row>
    <row r="32" spans="2:16" ht="21" customHeight="1">
      <c r="B32" s="2889" t="s">
        <v>58</v>
      </c>
      <c r="C32" s="2890"/>
      <c r="D32" s="2890"/>
      <c r="E32" s="2890"/>
      <c r="F32" s="2890"/>
      <c r="G32" s="2890"/>
      <c r="H32" s="2890"/>
      <c r="I32" s="2890"/>
      <c r="J32" s="2890"/>
      <c r="K32" s="2890"/>
      <c r="L32" s="2890"/>
      <c r="M32" s="2890"/>
      <c r="N32" s="2890"/>
      <c r="O32" s="2890"/>
      <c r="P32" s="2890"/>
    </row>
    <row r="33" spans="2:16" ht="21" customHeight="1">
      <c r="B33" s="2890"/>
      <c r="C33" s="2890"/>
      <c r="D33" s="2890"/>
      <c r="E33" s="2890"/>
      <c r="F33" s="2890"/>
      <c r="G33" s="2890"/>
      <c r="H33" s="2890"/>
      <c r="I33" s="2890"/>
      <c r="J33" s="2890"/>
      <c r="K33" s="2890"/>
      <c r="L33" s="2890"/>
      <c r="M33" s="2890"/>
      <c r="N33" s="2890"/>
      <c r="O33" s="2890"/>
      <c r="P33" s="2890"/>
    </row>
    <row r="34" spans="2:16" ht="21" customHeight="1">
      <c r="B34" s="2890"/>
      <c r="C34" s="2890"/>
      <c r="D34" s="2890"/>
      <c r="E34" s="2890"/>
      <c r="F34" s="2890"/>
      <c r="G34" s="2890"/>
      <c r="H34" s="2890"/>
      <c r="I34" s="2890"/>
      <c r="J34" s="2890"/>
      <c r="K34" s="2890"/>
      <c r="L34" s="2890"/>
      <c r="M34" s="2890"/>
      <c r="N34" s="2890"/>
      <c r="O34" s="2890"/>
      <c r="P34" s="2890"/>
    </row>
    <row r="35" spans="2:16" ht="21" customHeight="1">
      <c r="B35" s="2890"/>
      <c r="C35" s="2890"/>
      <c r="D35" s="2890"/>
      <c r="E35" s="2890"/>
      <c r="F35" s="2890"/>
      <c r="G35" s="2890"/>
      <c r="H35" s="2890"/>
      <c r="I35" s="2890"/>
      <c r="J35" s="2890"/>
      <c r="K35" s="2890"/>
      <c r="L35" s="2890"/>
      <c r="M35" s="2890"/>
      <c r="N35" s="2890"/>
      <c r="O35" s="2890"/>
      <c r="P35" s="2890"/>
    </row>
    <row r="36" spans="2:16" ht="21" customHeight="1">
      <c r="B36" s="2890"/>
      <c r="C36" s="2890"/>
      <c r="D36" s="2890"/>
      <c r="E36" s="2890"/>
      <c r="F36" s="2890"/>
      <c r="G36" s="2890"/>
      <c r="H36" s="2890"/>
      <c r="I36" s="2890"/>
      <c r="J36" s="2890"/>
      <c r="K36" s="2890"/>
      <c r="L36" s="2890"/>
      <c r="M36" s="2890"/>
      <c r="N36" s="2890"/>
      <c r="O36" s="2890"/>
      <c r="P36" s="2890"/>
    </row>
    <row r="37" spans="2:16" ht="21" customHeight="1">
      <c r="B37" s="964"/>
      <c r="C37" s="964"/>
      <c r="D37" s="964"/>
      <c r="E37" s="964"/>
      <c r="F37" s="964"/>
      <c r="G37" s="964"/>
      <c r="H37" s="964"/>
      <c r="I37" s="964"/>
      <c r="J37" s="964"/>
      <c r="K37" s="964"/>
      <c r="L37" s="964"/>
      <c r="M37" s="964"/>
      <c r="N37" s="964"/>
      <c r="O37" s="964"/>
      <c r="P37" s="964"/>
    </row>
    <row r="38" spans="2:16" ht="21" customHeight="1">
      <c r="B38" s="964"/>
      <c r="C38" s="964"/>
      <c r="D38" s="964"/>
      <c r="E38" s="964"/>
      <c r="F38" s="964"/>
      <c r="G38" s="964"/>
      <c r="H38" s="964"/>
      <c r="I38" s="964"/>
      <c r="J38" s="964"/>
      <c r="K38" s="964"/>
      <c r="L38" s="964"/>
      <c r="M38" s="964"/>
      <c r="N38" s="964"/>
      <c r="O38" s="964"/>
      <c r="P38" s="964"/>
    </row>
    <row r="39" spans="2:16" ht="21" customHeight="1">
      <c r="B39" s="964"/>
      <c r="C39" s="964"/>
      <c r="D39" s="964"/>
      <c r="E39" s="964"/>
      <c r="F39" s="964"/>
      <c r="G39" s="964"/>
      <c r="H39" s="964"/>
      <c r="I39" s="964"/>
      <c r="J39" s="964"/>
      <c r="K39" s="964"/>
      <c r="L39" s="964"/>
      <c r="M39" s="964"/>
      <c r="N39" s="964"/>
      <c r="O39" s="964"/>
      <c r="P39" s="964"/>
    </row>
    <row r="40" spans="2:16" ht="21" customHeight="1">
      <c r="B40" s="964"/>
      <c r="C40" s="964"/>
      <c r="D40" s="964"/>
      <c r="E40" s="964"/>
      <c r="F40" s="964"/>
      <c r="G40" s="964"/>
      <c r="H40" s="964"/>
      <c r="I40" s="964"/>
      <c r="J40" s="964"/>
      <c r="K40" s="964"/>
      <c r="L40" s="964"/>
      <c r="M40" s="964"/>
      <c r="N40" s="964"/>
      <c r="O40" s="964"/>
      <c r="P40" s="964"/>
    </row>
    <row r="41" spans="2:16" ht="21" customHeight="1">
      <c r="B41" s="964"/>
      <c r="C41" s="964"/>
      <c r="D41" s="964"/>
      <c r="E41" s="964"/>
      <c r="F41" s="964"/>
      <c r="G41" s="964"/>
      <c r="H41" s="964"/>
      <c r="I41" s="964"/>
      <c r="J41" s="964"/>
      <c r="K41" s="964"/>
      <c r="L41" s="964"/>
      <c r="M41" s="964"/>
      <c r="N41" s="964"/>
      <c r="O41" s="964"/>
      <c r="P41" s="964"/>
    </row>
    <row r="42" spans="2:16" ht="16.5" customHeight="1">
      <c r="B42" s="964"/>
      <c r="C42" s="964"/>
      <c r="D42" s="964"/>
      <c r="E42" s="964"/>
      <c r="F42" s="964"/>
      <c r="G42" s="964"/>
      <c r="H42" s="964"/>
      <c r="I42" s="964"/>
      <c r="J42" s="964"/>
      <c r="K42" s="964"/>
      <c r="L42" s="964"/>
      <c r="M42" s="964"/>
      <c r="N42" s="964"/>
      <c r="O42" s="964"/>
      <c r="P42" s="964"/>
    </row>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45">
    <mergeCell ref="B32:P36"/>
    <mergeCell ref="B29:P29"/>
    <mergeCell ref="B30:P30"/>
    <mergeCell ref="B9:F11"/>
    <mergeCell ref="G9:N11"/>
    <mergeCell ref="O9:O11"/>
    <mergeCell ref="P9:P11"/>
    <mergeCell ref="B25:N26"/>
    <mergeCell ref="O25:O26"/>
    <mergeCell ref="B22:F22"/>
    <mergeCell ref="G22:N22"/>
    <mergeCell ref="B23:F23"/>
    <mergeCell ref="G23:N23"/>
    <mergeCell ref="B27:N27"/>
    <mergeCell ref="B19:F19"/>
    <mergeCell ref="G19:N19"/>
    <mergeCell ref="B15:F15"/>
    <mergeCell ref="G15:N15"/>
    <mergeCell ref="B20:F20"/>
    <mergeCell ref="G20:N20"/>
    <mergeCell ref="B21:F21"/>
    <mergeCell ref="G21:N21"/>
    <mergeCell ref="B16:F16"/>
    <mergeCell ref="G16:N16"/>
    <mergeCell ref="B17:F17"/>
    <mergeCell ref="G17:N17"/>
    <mergeCell ref="B18:F18"/>
    <mergeCell ref="G18:N18"/>
    <mergeCell ref="B12:F12"/>
    <mergeCell ref="G12:N12"/>
    <mergeCell ref="B13:F13"/>
    <mergeCell ref="G13:N13"/>
    <mergeCell ref="B14:F14"/>
    <mergeCell ref="G14:N14"/>
    <mergeCell ref="B2:P2"/>
    <mergeCell ref="B3:P3"/>
    <mergeCell ref="B4:P4"/>
    <mergeCell ref="B8:N8"/>
    <mergeCell ref="O8:P8"/>
    <mergeCell ref="B5:N5"/>
    <mergeCell ref="O5:P5"/>
    <mergeCell ref="B6:N6"/>
    <mergeCell ref="O6:P6"/>
    <mergeCell ref="B7:N7"/>
    <mergeCell ref="O7:P7"/>
  </mergeCells>
  <phoneticPr fontId="5"/>
  <pageMargins left="0.7" right="0.7" top="0.75" bottom="0.75" header="0.3" footer="0.3"/>
  <pageSetup paperSize="9" scale="9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V16"/>
  <sheetViews>
    <sheetView showGridLines="0" view="pageBreakPreview" topLeftCell="A2" zoomScaleSheetLayoutView="100" workbookViewId="0">
      <selection activeCell="M9" sqref="M9"/>
    </sheetView>
  </sheetViews>
  <sheetFormatPr defaultRowHeight="13"/>
  <cols>
    <col min="1" max="1" width="1.1796875" style="8" customWidth="1"/>
    <col min="2" max="2" width="24.1796875" style="8" customWidth="1"/>
    <col min="3" max="3" width="4" style="8" customWidth="1"/>
    <col min="4" max="5" width="20.08984375" style="8" customWidth="1"/>
    <col min="6" max="6" width="12.81640625" style="8" customWidth="1"/>
    <col min="7" max="7" width="11.1796875" style="8" customWidth="1"/>
    <col min="8" max="8" width="3.08984375" style="8" customWidth="1"/>
    <col min="9" max="9" width="3.81640625" style="8" customWidth="1"/>
    <col min="10" max="10" width="2.453125" style="8" customWidth="1"/>
    <col min="11" max="256" width="9" style="8" bestFit="1" customWidth="1"/>
  </cols>
  <sheetData>
    <row r="1" spans="1:10" ht="27.75" customHeight="1">
      <c r="A1" s="9"/>
      <c r="B1" s="8" t="s">
        <v>832</v>
      </c>
      <c r="F1" s="1847"/>
      <c r="G1" s="2914"/>
      <c r="H1" s="2914"/>
    </row>
    <row r="2" spans="1:10" s="939" customFormat="1" ht="20.149999999999999" customHeight="1">
      <c r="A2" s="965"/>
      <c r="B2" s="966"/>
      <c r="F2" s="2918" t="s">
        <v>37</v>
      </c>
      <c r="G2" s="2860"/>
      <c r="H2" s="2860"/>
    </row>
    <row r="3" spans="1:10" s="939" customFormat="1" ht="20.149999999999999" customHeight="1">
      <c r="A3" s="965"/>
      <c r="B3" s="966"/>
      <c r="F3" s="967"/>
    </row>
    <row r="4" spans="1:10" s="939" customFormat="1" ht="20.149999999999999" customHeight="1">
      <c r="B4" s="1306" t="s">
        <v>1387</v>
      </c>
      <c r="C4" s="2919"/>
      <c r="D4" s="2919"/>
      <c r="E4" s="2919"/>
      <c r="F4" s="2919"/>
      <c r="G4" s="2919"/>
      <c r="H4" s="2919"/>
    </row>
    <row r="5" spans="1:10" s="939" customFormat="1" ht="20.149999999999999" customHeight="1">
      <c r="A5" s="968"/>
      <c r="B5" s="969"/>
      <c r="C5" s="968"/>
      <c r="D5" s="968"/>
      <c r="E5" s="968"/>
      <c r="F5" s="968"/>
      <c r="G5" s="968"/>
      <c r="H5" s="968"/>
    </row>
    <row r="6" spans="1:10" s="939" customFormat="1" ht="36" customHeight="1">
      <c r="A6" s="968"/>
      <c r="B6" s="807" t="s">
        <v>1383</v>
      </c>
      <c r="C6" s="2915"/>
      <c r="D6" s="2916"/>
      <c r="E6" s="2916"/>
      <c r="F6" s="2916"/>
      <c r="G6" s="2916"/>
      <c r="H6" s="2917"/>
    </row>
    <row r="7" spans="1:10" s="939" customFormat="1" ht="36" customHeight="1">
      <c r="A7" s="968"/>
      <c r="B7" s="807" t="s">
        <v>859</v>
      </c>
      <c r="C7" s="2920"/>
      <c r="D7" s="2920"/>
      <c r="E7" s="2920"/>
      <c r="F7" s="2920"/>
      <c r="G7" s="2920"/>
      <c r="H7" s="2920"/>
    </row>
    <row r="8" spans="1:10" s="939" customFormat="1" ht="36.75" customHeight="1">
      <c r="B8" s="970" t="s">
        <v>858</v>
      </c>
      <c r="C8" s="2926" t="s">
        <v>1388</v>
      </c>
      <c r="D8" s="2926"/>
      <c r="E8" s="2926"/>
      <c r="F8" s="2926"/>
      <c r="G8" s="2926"/>
      <c r="H8" s="2927"/>
    </row>
    <row r="9" spans="1:10" s="939" customFormat="1" ht="81" customHeight="1">
      <c r="B9" s="971" t="s">
        <v>1389</v>
      </c>
      <c r="C9" s="2921" t="s">
        <v>376</v>
      </c>
      <c r="D9" s="2922"/>
      <c r="E9" s="2922"/>
      <c r="F9" s="2923"/>
      <c r="G9" s="2924" t="s">
        <v>323</v>
      </c>
      <c r="H9" s="2925"/>
    </row>
    <row r="10" spans="1:10" s="939" customFormat="1" ht="238.5" customHeight="1">
      <c r="B10" s="973" t="s">
        <v>1390</v>
      </c>
      <c r="C10" s="2921" t="s">
        <v>1391</v>
      </c>
      <c r="D10" s="2922"/>
      <c r="E10" s="2922"/>
      <c r="F10" s="2923"/>
      <c r="G10" s="2924" t="s">
        <v>323</v>
      </c>
      <c r="H10" s="2925"/>
    </row>
    <row r="11" spans="1:10" s="939" customFormat="1" ht="75" customHeight="1">
      <c r="B11" s="971" t="s">
        <v>1392</v>
      </c>
      <c r="C11" s="2921" t="s">
        <v>377</v>
      </c>
      <c r="D11" s="2922"/>
      <c r="E11" s="2922"/>
      <c r="F11" s="2923"/>
      <c r="G11" s="2924" t="s">
        <v>323</v>
      </c>
      <c r="H11" s="2925"/>
    </row>
    <row r="12" spans="1:10" s="939" customFormat="1" ht="120.75" customHeight="1">
      <c r="B12" s="973" t="s">
        <v>1393</v>
      </c>
      <c r="C12" s="2921" t="s">
        <v>1394</v>
      </c>
      <c r="D12" s="2922"/>
      <c r="E12" s="2922"/>
      <c r="F12" s="2923"/>
      <c r="G12" s="2924" t="s">
        <v>323</v>
      </c>
      <c r="H12" s="2925"/>
    </row>
    <row r="13" spans="1:10" s="939" customFormat="1" ht="15" customHeight="1">
      <c r="B13" s="966"/>
    </row>
    <row r="14" spans="1:10" s="939" customFormat="1" ht="42" customHeight="1">
      <c r="B14" s="1311" t="s">
        <v>1395</v>
      </c>
      <c r="C14" s="1311"/>
      <c r="D14" s="1311"/>
      <c r="E14" s="1311"/>
      <c r="F14" s="1311"/>
      <c r="G14" s="1311"/>
      <c r="H14" s="1311"/>
      <c r="I14" s="974"/>
      <c r="J14" s="974"/>
    </row>
    <row r="15" spans="1:10" s="939" customFormat="1" ht="20.149999999999999" customHeight="1">
      <c r="B15" s="802" t="s">
        <v>1396</v>
      </c>
      <c r="C15" s="797"/>
      <c r="D15" s="797"/>
      <c r="E15" s="797"/>
      <c r="F15" s="797"/>
      <c r="G15" s="797"/>
      <c r="H15" s="797"/>
      <c r="I15" s="974"/>
      <c r="J15" s="974"/>
    </row>
    <row r="16" spans="1:10" s="939" customFormat="1" ht="20.149999999999999" customHeight="1">
      <c r="B16" s="802" t="s">
        <v>1397</v>
      </c>
      <c r="C16" s="797"/>
      <c r="D16" s="797"/>
      <c r="E16" s="797"/>
      <c r="F16" s="797"/>
      <c r="G16" s="797"/>
      <c r="H16" s="797"/>
      <c r="I16" s="974"/>
      <c r="J16" s="974"/>
    </row>
  </sheetData>
  <mergeCells count="15">
    <mergeCell ref="B14:H14"/>
    <mergeCell ref="F1:H1"/>
    <mergeCell ref="C6:H6"/>
    <mergeCell ref="F2:H2"/>
    <mergeCell ref="B4:H4"/>
    <mergeCell ref="C7:H7"/>
    <mergeCell ref="C9:F9"/>
    <mergeCell ref="G9:H9"/>
    <mergeCell ref="C10:F10"/>
    <mergeCell ref="G10:H10"/>
    <mergeCell ref="C8:H8"/>
    <mergeCell ref="C11:F11"/>
    <mergeCell ref="G11:H11"/>
    <mergeCell ref="C12:F12"/>
    <mergeCell ref="G12:H12"/>
  </mergeCells>
  <phoneticPr fontId="5"/>
  <pageMargins left="0.7" right="0.7" top="0.75" bottom="0.75" header="0.3" footer="0.3"/>
  <pageSetup paperSize="9" scale="92"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V21"/>
  <sheetViews>
    <sheetView showGridLines="0" view="pageBreakPreview" zoomScale="110" zoomScaleSheetLayoutView="110" workbookViewId="0">
      <selection activeCell="J10" sqref="J10"/>
    </sheetView>
  </sheetViews>
  <sheetFormatPr defaultRowHeight="13"/>
  <cols>
    <col min="1" max="1" width="1.1796875" style="8" customWidth="1"/>
    <col min="2" max="2" width="24.1796875" style="8" customWidth="1"/>
    <col min="3" max="3" width="4" style="8" customWidth="1"/>
    <col min="4" max="6" width="20.08984375" style="8" customWidth="1"/>
    <col min="7" max="7" width="3.08984375" style="8" customWidth="1"/>
    <col min="8" max="8" width="3.81640625" style="8" customWidth="1"/>
    <col min="9" max="9" width="2.453125" style="8" customWidth="1"/>
    <col min="10" max="256" width="9" style="8" bestFit="1" customWidth="1"/>
  </cols>
  <sheetData>
    <row r="1" spans="1:7" ht="27.75" customHeight="1">
      <c r="A1" s="9"/>
      <c r="B1" s="8" t="s">
        <v>833</v>
      </c>
    </row>
    <row r="2" spans="1:7" ht="20.149999999999999" customHeight="1">
      <c r="A2" s="9"/>
      <c r="F2" s="1847" t="s">
        <v>82</v>
      </c>
      <c r="G2" s="1847"/>
    </row>
    <row r="3" spans="1:7" ht="20.149999999999999" customHeight="1">
      <c r="A3" s="9"/>
      <c r="F3" s="17"/>
      <c r="G3" s="17"/>
    </row>
    <row r="4" spans="1:7" ht="20.149999999999999" customHeight="1">
      <c r="A4" s="2846" t="s">
        <v>378</v>
      </c>
      <c r="B4" s="2846"/>
      <c r="C4" s="2846"/>
      <c r="D4" s="2846"/>
      <c r="E4" s="2846"/>
      <c r="F4" s="2846"/>
      <c r="G4" s="2846"/>
    </row>
    <row r="5" spans="1:7" ht="20.149999999999999" customHeight="1">
      <c r="A5" s="10"/>
      <c r="B5" s="10"/>
      <c r="C5" s="10"/>
      <c r="D5" s="10"/>
      <c r="E5" s="10"/>
      <c r="F5" s="10"/>
      <c r="G5" s="10"/>
    </row>
    <row r="6" spans="1:7" ht="30" customHeight="1">
      <c r="A6" s="10"/>
      <c r="B6" s="11" t="s">
        <v>43</v>
      </c>
      <c r="C6" s="2848"/>
      <c r="D6" s="2849"/>
      <c r="E6" s="2849"/>
      <c r="F6" s="2849"/>
      <c r="G6" s="2850"/>
    </row>
    <row r="7" spans="1:7" ht="30" customHeight="1">
      <c r="B7" s="12" t="s">
        <v>60</v>
      </c>
      <c r="C7" s="2932" t="s">
        <v>1388</v>
      </c>
      <c r="D7" s="2854"/>
      <c r="E7" s="2854"/>
      <c r="F7" s="2854"/>
      <c r="G7" s="2855"/>
    </row>
    <row r="8" spans="1:7" ht="15" customHeight="1">
      <c r="B8" s="2929" t="s">
        <v>272</v>
      </c>
      <c r="C8" s="154"/>
      <c r="D8" s="157"/>
      <c r="E8" s="157"/>
      <c r="F8" s="157"/>
      <c r="G8" s="158"/>
    </row>
    <row r="9" spans="1:7" ht="30" customHeight="1">
      <c r="B9" s="2930"/>
      <c r="C9" s="155"/>
      <c r="D9" s="63" t="s">
        <v>380</v>
      </c>
      <c r="E9" s="63" t="s">
        <v>381</v>
      </c>
      <c r="F9" s="63" t="s">
        <v>220</v>
      </c>
      <c r="G9" s="159"/>
    </row>
    <row r="10" spans="1:7" ht="30" customHeight="1">
      <c r="B10" s="2930"/>
      <c r="C10" s="155"/>
      <c r="D10" s="161"/>
      <c r="E10" s="161"/>
      <c r="F10" s="63" t="s">
        <v>225</v>
      </c>
      <c r="G10" s="159"/>
    </row>
    <row r="11" spans="1:7" ht="30" customHeight="1">
      <c r="B11" s="2930"/>
      <c r="C11" s="155"/>
      <c r="D11" s="161"/>
      <c r="E11" s="161"/>
      <c r="F11" s="63" t="s">
        <v>225</v>
      </c>
      <c r="G11" s="159"/>
    </row>
    <row r="12" spans="1:7" ht="30" customHeight="1">
      <c r="B12" s="2930"/>
      <c r="C12" s="155"/>
      <c r="D12" s="161"/>
      <c r="E12" s="161"/>
      <c r="F12" s="63" t="s">
        <v>225</v>
      </c>
      <c r="G12" s="159"/>
    </row>
    <row r="13" spans="1:7" ht="30" customHeight="1">
      <c r="B13" s="2930"/>
      <c r="C13" s="155"/>
      <c r="D13" s="161"/>
      <c r="E13" s="161"/>
      <c r="F13" s="63" t="s">
        <v>225</v>
      </c>
      <c r="G13" s="159"/>
    </row>
    <row r="14" spans="1:7" ht="30" customHeight="1">
      <c r="B14" s="2930"/>
      <c r="C14" s="155"/>
      <c r="D14" s="161"/>
      <c r="E14" s="161"/>
      <c r="F14" s="63" t="s">
        <v>225</v>
      </c>
      <c r="G14" s="159"/>
    </row>
    <row r="15" spans="1:7" ht="15" customHeight="1">
      <c r="B15" s="2931"/>
      <c r="C15" s="156"/>
      <c r="D15" s="157"/>
      <c r="E15" s="157"/>
      <c r="F15" s="157"/>
      <c r="G15" s="160"/>
    </row>
    <row r="18" spans="2:9" ht="45" customHeight="1">
      <c r="B18" s="14" t="s">
        <v>75</v>
      </c>
      <c r="C18" s="16"/>
      <c r="D18" s="16"/>
      <c r="E18" s="16"/>
      <c r="F18" s="16"/>
      <c r="G18" s="16"/>
      <c r="H18" s="16"/>
      <c r="I18" s="16"/>
    </row>
    <row r="19" spans="2:9" ht="36" customHeight="1">
      <c r="B19" s="2928" t="s">
        <v>379</v>
      </c>
      <c r="C19" s="2933"/>
      <c r="D19" s="2933"/>
      <c r="E19" s="2933"/>
      <c r="F19" s="2933"/>
      <c r="G19" s="2933"/>
      <c r="H19" s="16"/>
      <c r="I19" s="16"/>
    </row>
    <row r="20" spans="2:9" ht="34.5" customHeight="1">
      <c r="B20" s="2928"/>
      <c r="C20" s="2914"/>
      <c r="D20" s="2914"/>
      <c r="E20" s="2914"/>
      <c r="F20" s="2914"/>
      <c r="G20" s="2914"/>
    </row>
    <row r="21" spans="2:9">
      <c r="B21" s="82"/>
    </row>
  </sheetData>
  <mergeCells count="7">
    <mergeCell ref="B20:G20"/>
    <mergeCell ref="B8:B15"/>
    <mergeCell ref="F2:G2"/>
    <mergeCell ref="A4:G4"/>
    <mergeCell ref="C6:G6"/>
    <mergeCell ref="C7:G7"/>
    <mergeCell ref="B19:G19"/>
  </mergeCells>
  <phoneticPr fontId="5"/>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F0BA0-1612-4A0D-9B73-0714A9ED6BC2}">
  <sheetPr>
    <tabColor theme="8"/>
  </sheetPr>
  <dimension ref="A1:L27"/>
  <sheetViews>
    <sheetView view="pageBreakPreview" zoomScaleNormal="100" zoomScaleSheetLayoutView="100" workbookViewId="0">
      <selection activeCell="C7" sqref="C7:G8"/>
    </sheetView>
  </sheetViews>
  <sheetFormatPr defaultRowHeight="13"/>
  <cols>
    <col min="1" max="1" width="9.26953125" style="206" customWidth="1"/>
    <col min="2" max="2" width="17" style="206" customWidth="1"/>
    <col min="3" max="3" width="10.6328125" style="206" customWidth="1"/>
    <col min="4" max="4" width="16.6328125" style="206" customWidth="1"/>
    <col min="5" max="5" width="19.08984375" style="206" customWidth="1"/>
    <col min="6" max="6" width="13.90625" style="206" customWidth="1"/>
    <col min="7" max="7" width="12" style="206" customWidth="1"/>
    <col min="8" max="8" width="5.453125" style="206" customWidth="1"/>
    <col min="9" max="9" width="3.90625" style="206" customWidth="1"/>
    <col min="10" max="10" width="9.08984375" style="206" customWidth="1"/>
    <col min="11" max="11" width="1.08984375" style="206" customWidth="1"/>
    <col min="12" max="12" width="2.7265625" style="206" customWidth="1"/>
    <col min="13" max="259" width="8.7265625" style="206"/>
    <col min="260" max="260" width="1.1796875" style="206" customWidth="1"/>
    <col min="261" max="262" width="17" style="206" customWidth="1"/>
    <col min="263" max="263" width="16.6328125" style="206" customWidth="1"/>
    <col min="264" max="264" width="19.08984375" style="206" customWidth="1"/>
    <col min="265" max="265" width="16.453125" style="206" customWidth="1"/>
    <col min="266" max="266" width="16.6328125" style="206" customWidth="1"/>
    <col min="267" max="267" width="4.08984375" style="206" customWidth="1"/>
    <col min="268" max="268" width="2.7265625" style="206" customWidth="1"/>
    <col min="269" max="515" width="8.7265625" style="206"/>
    <col min="516" max="516" width="1.1796875" style="206" customWidth="1"/>
    <col min="517" max="518" width="17" style="206" customWidth="1"/>
    <col min="519" max="519" width="16.6328125" style="206" customWidth="1"/>
    <col min="520" max="520" width="19.08984375" style="206" customWidth="1"/>
    <col min="521" max="521" width="16.453125" style="206" customWidth="1"/>
    <col min="522" max="522" width="16.6328125" style="206" customWidth="1"/>
    <col min="523" max="523" width="4.08984375" style="206" customWidth="1"/>
    <col min="524" max="524" width="2.7265625" style="206" customWidth="1"/>
    <col min="525" max="771" width="8.7265625" style="206"/>
    <col min="772" max="772" width="1.1796875" style="206" customWidth="1"/>
    <col min="773" max="774" width="17" style="206" customWidth="1"/>
    <col min="775" max="775" width="16.6328125" style="206" customWidth="1"/>
    <col min="776" max="776" width="19.08984375" style="206" customWidth="1"/>
    <col min="777" max="777" width="16.453125" style="206" customWidth="1"/>
    <col min="778" max="778" width="16.6328125" style="206" customWidth="1"/>
    <col min="779" max="779" width="4.08984375" style="206" customWidth="1"/>
    <col min="780" max="780" width="2.7265625" style="206" customWidth="1"/>
    <col min="781" max="1027" width="8.7265625" style="206"/>
    <col min="1028" max="1028" width="1.1796875" style="206" customWidth="1"/>
    <col min="1029" max="1030" width="17" style="206" customWidth="1"/>
    <col min="1031" max="1031" width="16.6328125" style="206" customWidth="1"/>
    <col min="1032" max="1032" width="19.08984375" style="206" customWidth="1"/>
    <col min="1033" max="1033" width="16.453125" style="206" customWidth="1"/>
    <col min="1034" max="1034" width="16.6328125" style="206" customWidth="1"/>
    <col min="1035" max="1035" width="4.08984375" style="206" customWidth="1"/>
    <col min="1036" max="1036" width="2.7265625" style="206" customWidth="1"/>
    <col min="1037" max="1283" width="8.7265625" style="206"/>
    <col min="1284" max="1284" width="1.1796875" style="206" customWidth="1"/>
    <col min="1285" max="1286" width="17" style="206" customWidth="1"/>
    <col min="1287" max="1287" width="16.6328125" style="206" customWidth="1"/>
    <col min="1288" max="1288" width="19.08984375" style="206" customWidth="1"/>
    <col min="1289" max="1289" width="16.453125" style="206" customWidth="1"/>
    <col min="1290" max="1290" width="16.6328125" style="206" customWidth="1"/>
    <col min="1291" max="1291" width="4.08984375" style="206" customWidth="1"/>
    <col min="1292" max="1292" width="2.7265625" style="206" customWidth="1"/>
    <col min="1293" max="1539" width="8.7265625" style="206"/>
    <col min="1540" max="1540" width="1.1796875" style="206" customWidth="1"/>
    <col min="1541" max="1542" width="17" style="206" customWidth="1"/>
    <col min="1543" max="1543" width="16.6328125" style="206" customWidth="1"/>
    <col min="1544" max="1544" width="19.08984375" style="206" customWidth="1"/>
    <col min="1545" max="1545" width="16.453125" style="206" customWidth="1"/>
    <col min="1546" max="1546" width="16.6328125" style="206" customWidth="1"/>
    <col min="1547" max="1547" width="4.08984375" style="206" customWidth="1"/>
    <col min="1548" max="1548" width="2.7265625" style="206" customWidth="1"/>
    <col min="1549" max="1795" width="8.7265625" style="206"/>
    <col min="1796" max="1796" width="1.1796875" style="206" customWidth="1"/>
    <col min="1797" max="1798" width="17" style="206" customWidth="1"/>
    <col min="1799" max="1799" width="16.6328125" style="206" customWidth="1"/>
    <col min="1800" max="1800" width="19.08984375" style="206" customWidth="1"/>
    <col min="1801" max="1801" width="16.453125" style="206" customWidth="1"/>
    <col min="1802" max="1802" width="16.6328125" style="206" customWidth="1"/>
    <col min="1803" max="1803" width="4.08984375" style="206" customWidth="1"/>
    <col min="1804" max="1804" width="2.7265625" style="206" customWidth="1"/>
    <col min="1805" max="2051" width="8.7265625" style="206"/>
    <col min="2052" max="2052" width="1.1796875" style="206" customWidth="1"/>
    <col min="2053" max="2054" width="17" style="206" customWidth="1"/>
    <col min="2055" max="2055" width="16.6328125" style="206" customWidth="1"/>
    <col min="2056" max="2056" width="19.08984375" style="206" customWidth="1"/>
    <col min="2057" max="2057" width="16.453125" style="206" customWidth="1"/>
    <col min="2058" max="2058" width="16.6328125" style="206" customWidth="1"/>
    <col min="2059" max="2059" width="4.08984375" style="206" customWidth="1"/>
    <col min="2060" max="2060" width="2.7265625" style="206" customWidth="1"/>
    <col min="2061" max="2307" width="8.7265625" style="206"/>
    <col min="2308" max="2308" width="1.1796875" style="206" customWidth="1"/>
    <col min="2309" max="2310" width="17" style="206" customWidth="1"/>
    <col min="2311" max="2311" width="16.6328125" style="206" customWidth="1"/>
    <col min="2312" max="2312" width="19.08984375" style="206" customWidth="1"/>
    <col min="2313" max="2313" width="16.453125" style="206" customWidth="1"/>
    <col min="2314" max="2314" width="16.6328125" style="206" customWidth="1"/>
    <col min="2315" max="2315" width="4.08984375" style="206" customWidth="1"/>
    <col min="2316" max="2316" width="2.7265625" style="206" customWidth="1"/>
    <col min="2317" max="2563" width="8.7265625" style="206"/>
    <col min="2564" max="2564" width="1.1796875" style="206" customWidth="1"/>
    <col min="2565" max="2566" width="17" style="206" customWidth="1"/>
    <col min="2567" max="2567" width="16.6328125" style="206" customWidth="1"/>
    <col min="2568" max="2568" width="19.08984375" style="206" customWidth="1"/>
    <col min="2569" max="2569" width="16.453125" style="206" customWidth="1"/>
    <col min="2570" max="2570" width="16.6328125" style="206" customWidth="1"/>
    <col min="2571" max="2571" width="4.08984375" style="206" customWidth="1"/>
    <col min="2572" max="2572" width="2.7265625" style="206" customWidth="1"/>
    <col min="2573" max="2819" width="8.7265625" style="206"/>
    <col min="2820" max="2820" width="1.1796875" style="206" customWidth="1"/>
    <col min="2821" max="2822" width="17" style="206" customWidth="1"/>
    <col min="2823" max="2823" width="16.6328125" style="206" customWidth="1"/>
    <col min="2824" max="2824" width="19.08984375" style="206" customWidth="1"/>
    <col min="2825" max="2825" width="16.453125" style="206" customWidth="1"/>
    <col min="2826" max="2826" width="16.6328125" style="206" customWidth="1"/>
    <col min="2827" max="2827" width="4.08984375" style="206" customWidth="1"/>
    <col min="2828" max="2828" width="2.7265625" style="206" customWidth="1"/>
    <col min="2829" max="3075" width="8.7265625" style="206"/>
    <col min="3076" max="3076" width="1.1796875" style="206" customWidth="1"/>
    <col min="3077" max="3078" width="17" style="206" customWidth="1"/>
    <col min="3079" max="3079" width="16.6328125" style="206" customWidth="1"/>
    <col min="3080" max="3080" width="19.08984375" style="206" customWidth="1"/>
    <col min="3081" max="3081" width="16.453125" style="206" customWidth="1"/>
    <col min="3082" max="3082" width="16.6328125" style="206" customWidth="1"/>
    <col min="3083" max="3083" width="4.08984375" style="206" customWidth="1"/>
    <col min="3084" max="3084" width="2.7265625" style="206" customWidth="1"/>
    <col min="3085" max="3331" width="8.7265625" style="206"/>
    <col min="3332" max="3332" width="1.1796875" style="206" customWidth="1"/>
    <col min="3333" max="3334" width="17" style="206" customWidth="1"/>
    <col min="3335" max="3335" width="16.6328125" style="206" customWidth="1"/>
    <col min="3336" max="3336" width="19.08984375" style="206" customWidth="1"/>
    <col min="3337" max="3337" width="16.453125" style="206" customWidth="1"/>
    <col min="3338" max="3338" width="16.6328125" style="206" customWidth="1"/>
    <col min="3339" max="3339" width="4.08984375" style="206" customWidth="1"/>
    <col min="3340" max="3340" width="2.7265625" style="206" customWidth="1"/>
    <col min="3341" max="3587" width="8.7265625" style="206"/>
    <col min="3588" max="3588" width="1.1796875" style="206" customWidth="1"/>
    <col min="3589" max="3590" width="17" style="206" customWidth="1"/>
    <col min="3591" max="3591" width="16.6328125" style="206" customWidth="1"/>
    <col min="3592" max="3592" width="19.08984375" style="206" customWidth="1"/>
    <col min="3593" max="3593" width="16.453125" style="206" customWidth="1"/>
    <col min="3594" max="3594" width="16.6328125" style="206" customWidth="1"/>
    <col min="3595" max="3595" width="4.08984375" style="206" customWidth="1"/>
    <col min="3596" max="3596" width="2.7265625" style="206" customWidth="1"/>
    <col min="3597" max="3843" width="8.7265625" style="206"/>
    <col min="3844" max="3844" width="1.1796875" style="206" customWidth="1"/>
    <col min="3845" max="3846" width="17" style="206" customWidth="1"/>
    <col min="3847" max="3847" width="16.6328125" style="206" customWidth="1"/>
    <col min="3848" max="3848" width="19.08984375" style="206" customWidth="1"/>
    <col min="3849" max="3849" width="16.453125" style="206" customWidth="1"/>
    <col min="3850" max="3850" width="16.6328125" style="206" customWidth="1"/>
    <col min="3851" max="3851" width="4.08984375" style="206" customWidth="1"/>
    <col min="3852" max="3852" width="2.7265625" style="206" customWidth="1"/>
    <col min="3853" max="4099" width="8.7265625" style="206"/>
    <col min="4100" max="4100" width="1.1796875" style="206" customWidth="1"/>
    <col min="4101" max="4102" width="17" style="206" customWidth="1"/>
    <col min="4103" max="4103" width="16.6328125" style="206" customWidth="1"/>
    <col min="4104" max="4104" width="19.08984375" style="206" customWidth="1"/>
    <col min="4105" max="4105" width="16.453125" style="206" customWidth="1"/>
    <col min="4106" max="4106" width="16.6328125" style="206" customWidth="1"/>
    <col min="4107" max="4107" width="4.08984375" style="206" customWidth="1"/>
    <col min="4108" max="4108" width="2.7265625" style="206" customWidth="1"/>
    <col min="4109" max="4355" width="8.7265625" style="206"/>
    <col min="4356" max="4356" width="1.1796875" style="206" customWidth="1"/>
    <col min="4357" max="4358" width="17" style="206" customWidth="1"/>
    <col min="4359" max="4359" width="16.6328125" style="206" customWidth="1"/>
    <col min="4360" max="4360" width="19.08984375" style="206" customWidth="1"/>
    <col min="4361" max="4361" width="16.453125" style="206" customWidth="1"/>
    <col min="4362" max="4362" width="16.6328125" style="206" customWidth="1"/>
    <col min="4363" max="4363" width="4.08984375" style="206" customWidth="1"/>
    <col min="4364" max="4364" width="2.7265625" style="206" customWidth="1"/>
    <col min="4365" max="4611" width="8.7265625" style="206"/>
    <col min="4612" max="4612" width="1.1796875" style="206" customWidth="1"/>
    <col min="4613" max="4614" width="17" style="206" customWidth="1"/>
    <col min="4615" max="4615" width="16.6328125" style="206" customWidth="1"/>
    <col min="4616" max="4616" width="19.08984375" style="206" customWidth="1"/>
    <col min="4617" max="4617" width="16.453125" style="206" customWidth="1"/>
    <col min="4618" max="4618" width="16.6328125" style="206" customWidth="1"/>
    <col min="4619" max="4619" width="4.08984375" style="206" customWidth="1"/>
    <col min="4620" max="4620" width="2.7265625" style="206" customWidth="1"/>
    <col min="4621" max="4867" width="8.7265625" style="206"/>
    <col min="4868" max="4868" width="1.1796875" style="206" customWidth="1"/>
    <col min="4869" max="4870" width="17" style="206" customWidth="1"/>
    <col min="4871" max="4871" width="16.6328125" style="206" customWidth="1"/>
    <col min="4872" max="4872" width="19.08984375" style="206" customWidth="1"/>
    <col min="4873" max="4873" width="16.453125" style="206" customWidth="1"/>
    <col min="4874" max="4874" width="16.6328125" style="206" customWidth="1"/>
    <col min="4875" max="4875" width="4.08984375" style="206" customWidth="1"/>
    <col min="4876" max="4876" width="2.7265625" style="206" customWidth="1"/>
    <col min="4877" max="5123" width="8.7265625" style="206"/>
    <col min="5124" max="5124" width="1.1796875" style="206" customWidth="1"/>
    <col min="5125" max="5126" width="17" style="206" customWidth="1"/>
    <col min="5127" max="5127" width="16.6328125" style="206" customWidth="1"/>
    <col min="5128" max="5128" width="19.08984375" style="206" customWidth="1"/>
    <col min="5129" max="5129" width="16.453125" style="206" customWidth="1"/>
    <col min="5130" max="5130" width="16.6328125" style="206" customWidth="1"/>
    <col min="5131" max="5131" width="4.08984375" style="206" customWidth="1"/>
    <col min="5132" max="5132" width="2.7265625" style="206" customWidth="1"/>
    <col min="5133" max="5379" width="8.7265625" style="206"/>
    <col min="5380" max="5380" width="1.1796875" style="206" customWidth="1"/>
    <col min="5381" max="5382" width="17" style="206" customWidth="1"/>
    <col min="5383" max="5383" width="16.6328125" style="206" customWidth="1"/>
    <col min="5384" max="5384" width="19.08984375" style="206" customWidth="1"/>
    <col min="5385" max="5385" width="16.453125" style="206" customWidth="1"/>
    <col min="5386" max="5386" width="16.6328125" style="206" customWidth="1"/>
    <col min="5387" max="5387" width="4.08984375" style="206" customWidth="1"/>
    <col min="5388" max="5388" width="2.7265625" style="206" customWidth="1"/>
    <col min="5389" max="5635" width="8.7265625" style="206"/>
    <col min="5636" max="5636" width="1.1796875" style="206" customWidth="1"/>
    <col min="5637" max="5638" width="17" style="206" customWidth="1"/>
    <col min="5639" max="5639" width="16.6328125" style="206" customWidth="1"/>
    <col min="5640" max="5640" width="19.08984375" style="206" customWidth="1"/>
    <col min="5641" max="5641" width="16.453125" style="206" customWidth="1"/>
    <col min="5642" max="5642" width="16.6328125" style="206" customWidth="1"/>
    <col min="5643" max="5643" width="4.08984375" style="206" customWidth="1"/>
    <col min="5644" max="5644" width="2.7265625" style="206" customWidth="1"/>
    <col min="5645" max="5891" width="8.7265625" style="206"/>
    <col min="5892" max="5892" width="1.1796875" style="206" customWidth="1"/>
    <col min="5893" max="5894" width="17" style="206" customWidth="1"/>
    <col min="5895" max="5895" width="16.6328125" style="206" customWidth="1"/>
    <col min="5896" max="5896" width="19.08984375" style="206" customWidth="1"/>
    <col min="5897" max="5897" width="16.453125" style="206" customWidth="1"/>
    <col min="5898" max="5898" width="16.6328125" style="206" customWidth="1"/>
    <col min="5899" max="5899" width="4.08984375" style="206" customWidth="1"/>
    <col min="5900" max="5900" width="2.7265625" style="206" customWidth="1"/>
    <col min="5901" max="6147" width="8.7265625" style="206"/>
    <col min="6148" max="6148" width="1.1796875" style="206" customWidth="1"/>
    <col min="6149" max="6150" width="17" style="206" customWidth="1"/>
    <col min="6151" max="6151" width="16.6328125" style="206" customWidth="1"/>
    <col min="6152" max="6152" width="19.08984375" style="206" customWidth="1"/>
    <col min="6153" max="6153" width="16.453125" style="206" customWidth="1"/>
    <col min="6154" max="6154" width="16.6328125" style="206" customWidth="1"/>
    <col min="6155" max="6155" width="4.08984375" style="206" customWidth="1"/>
    <col min="6156" max="6156" width="2.7265625" style="206" customWidth="1"/>
    <col min="6157" max="6403" width="8.7265625" style="206"/>
    <col min="6404" max="6404" width="1.1796875" style="206" customWidth="1"/>
    <col min="6405" max="6406" width="17" style="206" customWidth="1"/>
    <col min="6407" max="6407" width="16.6328125" style="206" customWidth="1"/>
    <col min="6408" max="6408" width="19.08984375" style="206" customWidth="1"/>
    <col min="6409" max="6409" width="16.453125" style="206" customWidth="1"/>
    <col min="6410" max="6410" width="16.6328125" style="206" customWidth="1"/>
    <col min="6411" max="6411" width="4.08984375" style="206" customWidth="1"/>
    <col min="6412" max="6412" width="2.7265625" style="206" customWidth="1"/>
    <col min="6413" max="6659" width="8.7265625" style="206"/>
    <col min="6660" max="6660" width="1.1796875" style="206" customWidth="1"/>
    <col min="6661" max="6662" width="17" style="206" customWidth="1"/>
    <col min="6663" max="6663" width="16.6328125" style="206" customWidth="1"/>
    <col min="6664" max="6664" width="19.08984375" style="206" customWidth="1"/>
    <col min="6665" max="6665" width="16.453125" style="206" customWidth="1"/>
    <col min="6666" max="6666" width="16.6328125" style="206" customWidth="1"/>
    <col min="6667" max="6667" width="4.08984375" style="206" customWidth="1"/>
    <col min="6668" max="6668" width="2.7265625" style="206" customWidth="1"/>
    <col min="6669" max="6915" width="8.7265625" style="206"/>
    <col min="6916" max="6916" width="1.1796875" style="206" customWidth="1"/>
    <col min="6917" max="6918" width="17" style="206" customWidth="1"/>
    <col min="6919" max="6919" width="16.6328125" style="206" customWidth="1"/>
    <col min="6920" max="6920" width="19.08984375" style="206" customWidth="1"/>
    <col min="6921" max="6921" width="16.453125" style="206" customWidth="1"/>
    <col min="6922" max="6922" width="16.6328125" style="206" customWidth="1"/>
    <col min="6923" max="6923" width="4.08984375" style="206" customWidth="1"/>
    <col min="6924" max="6924" width="2.7265625" style="206" customWidth="1"/>
    <col min="6925" max="7171" width="8.7265625" style="206"/>
    <col min="7172" max="7172" width="1.1796875" style="206" customWidth="1"/>
    <col min="7173" max="7174" width="17" style="206" customWidth="1"/>
    <col min="7175" max="7175" width="16.6328125" style="206" customWidth="1"/>
    <col min="7176" max="7176" width="19.08984375" style="206" customWidth="1"/>
    <col min="7177" max="7177" width="16.453125" style="206" customWidth="1"/>
    <col min="7178" max="7178" width="16.6328125" style="206" customWidth="1"/>
    <col min="7179" max="7179" width="4.08984375" style="206" customWidth="1"/>
    <col min="7180" max="7180" width="2.7265625" style="206" customWidth="1"/>
    <col min="7181" max="7427" width="8.7265625" style="206"/>
    <col min="7428" max="7428" width="1.1796875" style="206" customWidth="1"/>
    <col min="7429" max="7430" width="17" style="206" customWidth="1"/>
    <col min="7431" max="7431" width="16.6328125" style="206" customWidth="1"/>
    <col min="7432" max="7432" width="19.08984375" style="206" customWidth="1"/>
    <col min="7433" max="7433" width="16.453125" style="206" customWidth="1"/>
    <col min="7434" max="7434" width="16.6328125" style="206" customWidth="1"/>
    <col min="7435" max="7435" width="4.08984375" style="206" customWidth="1"/>
    <col min="7436" max="7436" width="2.7265625" style="206" customWidth="1"/>
    <col min="7437" max="7683" width="8.7265625" style="206"/>
    <col min="7684" max="7684" width="1.1796875" style="206" customWidth="1"/>
    <col min="7685" max="7686" width="17" style="206" customWidth="1"/>
    <col min="7687" max="7687" width="16.6328125" style="206" customWidth="1"/>
    <col min="7688" max="7688" width="19.08984375" style="206" customWidth="1"/>
    <col min="7689" max="7689" width="16.453125" style="206" customWidth="1"/>
    <col min="7690" max="7690" width="16.6328125" style="206" customWidth="1"/>
    <col min="7691" max="7691" width="4.08984375" style="206" customWidth="1"/>
    <col min="7692" max="7692" width="2.7265625" style="206" customWidth="1"/>
    <col min="7693" max="7939" width="8.7265625" style="206"/>
    <col min="7940" max="7940" width="1.1796875" style="206" customWidth="1"/>
    <col min="7941" max="7942" width="17" style="206" customWidth="1"/>
    <col min="7943" max="7943" width="16.6328125" style="206" customWidth="1"/>
    <col min="7944" max="7944" width="19.08984375" style="206" customWidth="1"/>
    <col min="7945" max="7945" width="16.453125" style="206" customWidth="1"/>
    <col min="7946" max="7946" width="16.6328125" style="206" customWidth="1"/>
    <col min="7947" max="7947" width="4.08984375" style="206" customWidth="1"/>
    <col min="7948" max="7948" width="2.7265625" style="206" customWidth="1"/>
    <col min="7949" max="8195" width="8.7265625" style="206"/>
    <col min="8196" max="8196" width="1.1796875" style="206" customWidth="1"/>
    <col min="8197" max="8198" width="17" style="206" customWidth="1"/>
    <col min="8199" max="8199" width="16.6328125" style="206" customWidth="1"/>
    <col min="8200" max="8200" width="19.08984375" style="206" customWidth="1"/>
    <col min="8201" max="8201" width="16.453125" style="206" customWidth="1"/>
    <col min="8202" max="8202" width="16.6328125" style="206" customWidth="1"/>
    <col min="8203" max="8203" width="4.08984375" style="206" customWidth="1"/>
    <col min="8204" max="8204" width="2.7265625" style="206" customWidth="1"/>
    <col min="8205" max="8451" width="8.7265625" style="206"/>
    <col min="8452" max="8452" width="1.1796875" style="206" customWidth="1"/>
    <col min="8453" max="8454" width="17" style="206" customWidth="1"/>
    <col min="8455" max="8455" width="16.6328125" style="206" customWidth="1"/>
    <col min="8456" max="8456" width="19.08984375" style="206" customWidth="1"/>
    <col min="8457" max="8457" width="16.453125" style="206" customWidth="1"/>
    <col min="8458" max="8458" width="16.6328125" style="206" customWidth="1"/>
    <col min="8459" max="8459" width="4.08984375" style="206" customWidth="1"/>
    <col min="8460" max="8460" width="2.7265625" style="206" customWidth="1"/>
    <col min="8461" max="8707" width="8.7265625" style="206"/>
    <col min="8708" max="8708" width="1.1796875" style="206" customWidth="1"/>
    <col min="8709" max="8710" width="17" style="206" customWidth="1"/>
    <col min="8711" max="8711" width="16.6328125" style="206" customWidth="1"/>
    <col min="8712" max="8712" width="19.08984375" style="206" customWidth="1"/>
    <col min="8713" max="8713" width="16.453125" style="206" customWidth="1"/>
    <col min="8714" max="8714" width="16.6328125" style="206" customWidth="1"/>
    <col min="8715" max="8715" width="4.08984375" style="206" customWidth="1"/>
    <col min="8716" max="8716" width="2.7265625" style="206" customWidth="1"/>
    <col min="8717" max="8963" width="8.7265625" style="206"/>
    <col min="8964" max="8964" width="1.1796875" style="206" customWidth="1"/>
    <col min="8965" max="8966" width="17" style="206" customWidth="1"/>
    <col min="8967" max="8967" width="16.6328125" style="206" customWidth="1"/>
    <col min="8968" max="8968" width="19.08984375" style="206" customWidth="1"/>
    <col min="8969" max="8969" width="16.453125" style="206" customWidth="1"/>
    <col min="8970" max="8970" width="16.6328125" style="206" customWidth="1"/>
    <col min="8971" max="8971" width="4.08984375" style="206" customWidth="1"/>
    <col min="8972" max="8972" width="2.7265625" style="206" customWidth="1"/>
    <col min="8973" max="9219" width="8.7265625" style="206"/>
    <col min="9220" max="9220" width="1.1796875" style="206" customWidth="1"/>
    <col min="9221" max="9222" width="17" style="206" customWidth="1"/>
    <col min="9223" max="9223" width="16.6328125" style="206" customWidth="1"/>
    <col min="9224" max="9224" width="19.08984375" style="206" customWidth="1"/>
    <col min="9225" max="9225" width="16.453125" style="206" customWidth="1"/>
    <col min="9226" max="9226" width="16.6328125" style="206" customWidth="1"/>
    <col min="9227" max="9227" width="4.08984375" style="206" customWidth="1"/>
    <col min="9228" max="9228" width="2.7265625" style="206" customWidth="1"/>
    <col min="9229" max="9475" width="8.7265625" style="206"/>
    <col min="9476" max="9476" width="1.1796875" style="206" customWidth="1"/>
    <col min="9477" max="9478" width="17" style="206" customWidth="1"/>
    <col min="9479" max="9479" width="16.6328125" style="206" customWidth="1"/>
    <col min="9480" max="9480" width="19.08984375" style="206" customWidth="1"/>
    <col min="9481" max="9481" width="16.453125" style="206" customWidth="1"/>
    <col min="9482" max="9482" width="16.6328125" style="206" customWidth="1"/>
    <col min="9483" max="9483" width="4.08984375" style="206" customWidth="1"/>
    <col min="9484" max="9484" width="2.7265625" style="206" customWidth="1"/>
    <col min="9485" max="9731" width="8.7265625" style="206"/>
    <col min="9732" max="9732" width="1.1796875" style="206" customWidth="1"/>
    <col min="9733" max="9734" width="17" style="206" customWidth="1"/>
    <col min="9735" max="9735" width="16.6328125" style="206" customWidth="1"/>
    <col min="9736" max="9736" width="19.08984375" style="206" customWidth="1"/>
    <col min="9737" max="9737" width="16.453125" style="206" customWidth="1"/>
    <col min="9738" max="9738" width="16.6328125" style="206" customWidth="1"/>
    <col min="9739" max="9739" width="4.08984375" style="206" customWidth="1"/>
    <col min="9740" max="9740" width="2.7265625" style="206" customWidth="1"/>
    <col min="9741" max="9987" width="8.7265625" style="206"/>
    <col min="9988" max="9988" width="1.1796875" style="206" customWidth="1"/>
    <col min="9989" max="9990" width="17" style="206" customWidth="1"/>
    <col min="9991" max="9991" width="16.6328125" style="206" customWidth="1"/>
    <col min="9992" max="9992" width="19.08984375" style="206" customWidth="1"/>
    <col min="9993" max="9993" width="16.453125" style="206" customWidth="1"/>
    <col min="9994" max="9994" width="16.6328125" style="206" customWidth="1"/>
    <col min="9995" max="9995" width="4.08984375" style="206" customWidth="1"/>
    <col min="9996" max="9996" width="2.7265625" style="206" customWidth="1"/>
    <col min="9997" max="10243" width="8.7265625" style="206"/>
    <col min="10244" max="10244" width="1.1796875" style="206" customWidth="1"/>
    <col min="10245" max="10246" width="17" style="206" customWidth="1"/>
    <col min="10247" max="10247" width="16.6328125" style="206" customWidth="1"/>
    <col min="10248" max="10248" width="19.08984375" style="206" customWidth="1"/>
    <col min="10249" max="10249" width="16.453125" style="206" customWidth="1"/>
    <col min="10250" max="10250" width="16.6328125" style="206" customWidth="1"/>
    <col min="10251" max="10251" width="4.08984375" style="206" customWidth="1"/>
    <col min="10252" max="10252" width="2.7265625" style="206" customWidth="1"/>
    <col min="10253" max="10499" width="8.7265625" style="206"/>
    <col min="10500" max="10500" width="1.1796875" style="206" customWidth="1"/>
    <col min="10501" max="10502" width="17" style="206" customWidth="1"/>
    <col min="10503" max="10503" width="16.6328125" style="206" customWidth="1"/>
    <col min="10504" max="10504" width="19.08984375" style="206" customWidth="1"/>
    <col min="10505" max="10505" width="16.453125" style="206" customWidth="1"/>
    <col min="10506" max="10506" width="16.6328125" style="206" customWidth="1"/>
    <col min="10507" max="10507" width="4.08984375" style="206" customWidth="1"/>
    <col min="10508" max="10508" width="2.7265625" style="206" customWidth="1"/>
    <col min="10509" max="10755" width="8.7265625" style="206"/>
    <col min="10756" max="10756" width="1.1796875" style="206" customWidth="1"/>
    <col min="10757" max="10758" width="17" style="206" customWidth="1"/>
    <col min="10759" max="10759" width="16.6328125" style="206" customWidth="1"/>
    <col min="10760" max="10760" width="19.08984375" style="206" customWidth="1"/>
    <col min="10761" max="10761" width="16.453125" style="206" customWidth="1"/>
    <col min="10762" max="10762" width="16.6328125" style="206" customWidth="1"/>
    <col min="10763" max="10763" width="4.08984375" style="206" customWidth="1"/>
    <col min="10764" max="10764" width="2.7265625" style="206" customWidth="1"/>
    <col min="10765" max="11011" width="8.7265625" style="206"/>
    <col min="11012" max="11012" width="1.1796875" style="206" customWidth="1"/>
    <col min="11013" max="11014" width="17" style="206" customWidth="1"/>
    <col min="11015" max="11015" width="16.6328125" style="206" customWidth="1"/>
    <col min="11016" max="11016" width="19.08984375" style="206" customWidth="1"/>
    <col min="11017" max="11017" width="16.453125" style="206" customWidth="1"/>
    <col min="11018" max="11018" width="16.6328125" style="206" customWidth="1"/>
    <col min="11019" max="11019" width="4.08984375" style="206" customWidth="1"/>
    <col min="11020" max="11020" width="2.7265625" style="206" customWidth="1"/>
    <col min="11021" max="11267" width="8.7265625" style="206"/>
    <col min="11268" max="11268" width="1.1796875" style="206" customWidth="1"/>
    <col min="11269" max="11270" width="17" style="206" customWidth="1"/>
    <col min="11271" max="11271" width="16.6328125" style="206" customWidth="1"/>
    <col min="11272" max="11272" width="19.08984375" style="206" customWidth="1"/>
    <col min="11273" max="11273" width="16.453125" style="206" customWidth="1"/>
    <col min="11274" max="11274" width="16.6328125" style="206" customWidth="1"/>
    <col min="11275" max="11275" width="4.08984375" style="206" customWidth="1"/>
    <col min="11276" max="11276" width="2.7265625" style="206" customWidth="1"/>
    <col min="11277" max="11523" width="8.7265625" style="206"/>
    <col min="11524" max="11524" width="1.1796875" style="206" customWidth="1"/>
    <col min="11525" max="11526" width="17" style="206" customWidth="1"/>
    <col min="11527" max="11527" width="16.6328125" style="206" customWidth="1"/>
    <col min="11528" max="11528" width="19.08984375" style="206" customWidth="1"/>
    <col min="11529" max="11529" width="16.453125" style="206" customWidth="1"/>
    <col min="11530" max="11530" width="16.6328125" style="206" customWidth="1"/>
    <col min="11531" max="11531" width="4.08984375" style="206" customWidth="1"/>
    <col min="11532" max="11532" width="2.7265625" style="206" customWidth="1"/>
    <col min="11533" max="11779" width="8.7265625" style="206"/>
    <col min="11780" max="11780" width="1.1796875" style="206" customWidth="1"/>
    <col min="11781" max="11782" width="17" style="206" customWidth="1"/>
    <col min="11783" max="11783" width="16.6328125" style="206" customWidth="1"/>
    <col min="11784" max="11784" width="19.08984375" style="206" customWidth="1"/>
    <col min="11785" max="11785" width="16.453125" style="206" customWidth="1"/>
    <col min="11786" max="11786" width="16.6328125" style="206" customWidth="1"/>
    <col min="11787" max="11787" width="4.08984375" style="206" customWidth="1"/>
    <col min="11788" max="11788" width="2.7265625" style="206" customWidth="1"/>
    <col min="11789" max="12035" width="8.7265625" style="206"/>
    <col min="12036" max="12036" width="1.1796875" style="206" customWidth="1"/>
    <col min="12037" max="12038" width="17" style="206" customWidth="1"/>
    <col min="12039" max="12039" width="16.6328125" style="206" customWidth="1"/>
    <col min="12040" max="12040" width="19.08984375" style="206" customWidth="1"/>
    <col min="12041" max="12041" width="16.453125" style="206" customWidth="1"/>
    <col min="12042" max="12042" width="16.6328125" style="206" customWidth="1"/>
    <col min="12043" max="12043" width="4.08984375" style="206" customWidth="1"/>
    <col min="12044" max="12044" width="2.7265625" style="206" customWidth="1"/>
    <col min="12045" max="12291" width="8.7265625" style="206"/>
    <col min="12292" max="12292" width="1.1796875" style="206" customWidth="1"/>
    <col min="12293" max="12294" width="17" style="206" customWidth="1"/>
    <col min="12295" max="12295" width="16.6328125" style="206" customWidth="1"/>
    <col min="12296" max="12296" width="19.08984375" style="206" customWidth="1"/>
    <col min="12297" max="12297" width="16.453125" style="206" customWidth="1"/>
    <col min="12298" max="12298" width="16.6328125" style="206" customWidth="1"/>
    <col min="12299" max="12299" width="4.08984375" style="206" customWidth="1"/>
    <col min="12300" max="12300" width="2.7265625" style="206" customWidth="1"/>
    <col min="12301" max="12547" width="8.7265625" style="206"/>
    <col min="12548" max="12548" width="1.1796875" style="206" customWidth="1"/>
    <col min="12549" max="12550" width="17" style="206" customWidth="1"/>
    <col min="12551" max="12551" width="16.6328125" style="206" customWidth="1"/>
    <col min="12552" max="12552" width="19.08984375" style="206" customWidth="1"/>
    <col min="12553" max="12553" width="16.453125" style="206" customWidth="1"/>
    <col min="12554" max="12554" width="16.6328125" style="206" customWidth="1"/>
    <col min="12555" max="12555" width="4.08984375" style="206" customWidth="1"/>
    <col min="12556" max="12556" width="2.7265625" style="206" customWidth="1"/>
    <col min="12557" max="12803" width="8.7265625" style="206"/>
    <col min="12804" max="12804" width="1.1796875" style="206" customWidth="1"/>
    <col min="12805" max="12806" width="17" style="206" customWidth="1"/>
    <col min="12807" max="12807" width="16.6328125" style="206" customWidth="1"/>
    <col min="12808" max="12808" width="19.08984375" style="206" customWidth="1"/>
    <col min="12809" max="12809" width="16.453125" style="206" customWidth="1"/>
    <col min="12810" max="12810" width="16.6328125" style="206" customWidth="1"/>
    <col min="12811" max="12811" width="4.08984375" style="206" customWidth="1"/>
    <col min="12812" max="12812" width="2.7265625" style="206" customWidth="1"/>
    <col min="12813" max="13059" width="8.7265625" style="206"/>
    <col min="13060" max="13060" width="1.1796875" style="206" customWidth="1"/>
    <col min="13061" max="13062" width="17" style="206" customWidth="1"/>
    <col min="13063" max="13063" width="16.6328125" style="206" customWidth="1"/>
    <col min="13064" max="13064" width="19.08984375" style="206" customWidth="1"/>
    <col min="13065" max="13065" width="16.453125" style="206" customWidth="1"/>
    <col min="13066" max="13066" width="16.6328125" style="206" customWidth="1"/>
    <col min="13067" max="13067" width="4.08984375" style="206" customWidth="1"/>
    <col min="13068" max="13068" width="2.7265625" style="206" customWidth="1"/>
    <col min="13069" max="13315" width="8.7265625" style="206"/>
    <col min="13316" max="13316" width="1.1796875" style="206" customWidth="1"/>
    <col min="13317" max="13318" width="17" style="206" customWidth="1"/>
    <col min="13319" max="13319" width="16.6328125" style="206" customWidth="1"/>
    <col min="13320" max="13320" width="19.08984375" style="206" customWidth="1"/>
    <col min="13321" max="13321" width="16.453125" style="206" customWidth="1"/>
    <col min="13322" max="13322" width="16.6328125" style="206" customWidth="1"/>
    <col min="13323" max="13323" width="4.08984375" style="206" customWidth="1"/>
    <col min="13324" max="13324" width="2.7265625" style="206" customWidth="1"/>
    <col min="13325" max="13571" width="8.7265625" style="206"/>
    <col min="13572" max="13572" width="1.1796875" style="206" customWidth="1"/>
    <col min="13573" max="13574" width="17" style="206" customWidth="1"/>
    <col min="13575" max="13575" width="16.6328125" style="206" customWidth="1"/>
    <col min="13576" max="13576" width="19.08984375" style="206" customWidth="1"/>
    <col min="13577" max="13577" width="16.453125" style="206" customWidth="1"/>
    <col min="13578" max="13578" width="16.6328125" style="206" customWidth="1"/>
    <col min="13579" max="13579" width="4.08984375" style="206" customWidth="1"/>
    <col min="13580" max="13580" width="2.7265625" style="206" customWidth="1"/>
    <col min="13581" max="13827" width="8.7265625" style="206"/>
    <col min="13828" max="13828" width="1.1796875" style="206" customWidth="1"/>
    <col min="13829" max="13830" width="17" style="206" customWidth="1"/>
    <col min="13831" max="13831" width="16.6328125" style="206" customWidth="1"/>
    <col min="13832" max="13832" width="19.08984375" style="206" customWidth="1"/>
    <col min="13833" max="13833" width="16.453125" style="206" customWidth="1"/>
    <col min="13834" max="13834" width="16.6328125" style="206" customWidth="1"/>
    <col min="13835" max="13835" width="4.08984375" style="206" customWidth="1"/>
    <col min="13836" max="13836" width="2.7265625" style="206" customWidth="1"/>
    <col min="13837" max="14083" width="8.7265625" style="206"/>
    <col min="14084" max="14084" width="1.1796875" style="206" customWidth="1"/>
    <col min="14085" max="14086" width="17" style="206" customWidth="1"/>
    <col min="14087" max="14087" width="16.6328125" style="206" customWidth="1"/>
    <col min="14088" max="14088" width="19.08984375" style="206" customWidth="1"/>
    <col min="14089" max="14089" width="16.453125" style="206" customWidth="1"/>
    <col min="14090" max="14090" width="16.6328125" style="206" customWidth="1"/>
    <col min="14091" max="14091" width="4.08984375" style="206" customWidth="1"/>
    <col min="14092" max="14092" width="2.7265625" style="206" customWidth="1"/>
    <col min="14093" max="14339" width="8.7265625" style="206"/>
    <col min="14340" max="14340" width="1.1796875" style="206" customWidth="1"/>
    <col min="14341" max="14342" width="17" style="206" customWidth="1"/>
    <col min="14343" max="14343" width="16.6328125" style="206" customWidth="1"/>
    <col min="14344" max="14344" width="19.08984375" style="206" customWidth="1"/>
    <col min="14345" max="14345" width="16.453125" style="206" customWidth="1"/>
    <col min="14346" max="14346" width="16.6328125" style="206" customWidth="1"/>
    <col min="14347" max="14347" width="4.08984375" style="206" customWidth="1"/>
    <col min="14348" max="14348" width="2.7265625" style="206" customWidth="1"/>
    <col min="14349" max="14595" width="8.7265625" style="206"/>
    <col min="14596" max="14596" width="1.1796875" style="206" customWidth="1"/>
    <col min="14597" max="14598" width="17" style="206" customWidth="1"/>
    <col min="14599" max="14599" width="16.6328125" style="206" customWidth="1"/>
    <col min="14600" max="14600" width="19.08984375" style="206" customWidth="1"/>
    <col min="14601" max="14601" width="16.453125" style="206" customWidth="1"/>
    <col min="14602" max="14602" width="16.6328125" style="206" customWidth="1"/>
    <col min="14603" max="14603" width="4.08984375" style="206" customWidth="1"/>
    <col min="14604" max="14604" width="2.7265625" style="206" customWidth="1"/>
    <col min="14605" max="14851" width="8.7265625" style="206"/>
    <col min="14852" max="14852" width="1.1796875" style="206" customWidth="1"/>
    <col min="14853" max="14854" width="17" style="206" customWidth="1"/>
    <col min="14855" max="14855" width="16.6328125" style="206" customWidth="1"/>
    <col min="14856" max="14856" width="19.08984375" style="206" customWidth="1"/>
    <col min="14857" max="14857" width="16.453125" style="206" customWidth="1"/>
    <col min="14858" max="14858" width="16.6328125" style="206" customWidth="1"/>
    <col min="14859" max="14859" width="4.08984375" style="206" customWidth="1"/>
    <col min="14860" max="14860" width="2.7265625" style="206" customWidth="1"/>
    <col min="14861" max="15107" width="8.7265625" style="206"/>
    <col min="15108" max="15108" width="1.1796875" style="206" customWidth="1"/>
    <col min="15109" max="15110" width="17" style="206" customWidth="1"/>
    <col min="15111" max="15111" width="16.6328125" style="206" customWidth="1"/>
    <col min="15112" max="15112" width="19.08984375" style="206" customWidth="1"/>
    <col min="15113" max="15113" width="16.453125" style="206" customWidth="1"/>
    <col min="15114" max="15114" width="16.6328125" style="206" customWidth="1"/>
    <col min="15115" max="15115" width="4.08984375" style="206" customWidth="1"/>
    <col min="15116" max="15116" width="2.7265625" style="206" customWidth="1"/>
    <col min="15117" max="15363" width="8.7265625" style="206"/>
    <col min="15364" max="15364" width="1.1796875" style="206" customWidth="1"/>
    <col min="15365" max="15366" width="17" style="206" customWidth="1"/>
    <col min="15367" max="15367" width="16.6328125" style="206" customWidth="1"/>
    <col min="15368" max="15368" width="19.08984375" style="206" customWidth="1"/>
    <col min="15369" max="15369" width="16.453125" style="206" customWidth="1"/>
    <col min="15370" max="15370" width="16.6328125" style="206" customWidth="1"/>
    <col min="15371" max="15371" width="4.08984375" style="206" customWidth="1"/>
    <col min="15372" max="15372" width="2.7265625" style="206" customWidth="1"/>
    <col min="15373" max="15619" width="8.7265625" style="206"/>
    <col min="15620" max="15620" width="1.1796875" style="206" customWidth="1"/>
    <col min="15621" max="15622" width="17" style="206" customWidth="1"/>
    <col min="15623" max="15623" width="16.6328125" style="206" customWidth="1"/>
    <col min="15624" max="15624" width="19.08984375" style="206" customWidth="1"/>
    <col min="15625" max="15625" width="16.453125" style="206" customWidth="1"/>
    <col min="15626" max="15626" width="16.6328125" style="206" customWidth="1"/>
    <col min="15627" max="15627" width="4.08984375" style="206" customWidth="1"/>
    <col min="15628" max="15628" width="2.7265625" style="206" customWidth="1"/>
    <col min="15629" max="15875" width="8.7265625" style="206"/>
    <col min="15876" max="15876" width="1.1796875" style="206" customWidth="1"/>
    <col min="15877" max="15878" width="17" style="206" customWidth="1"/>
    <col min="15879" max="15879" width="16.6328125" style="206" customWidth="1"/>
    <col min="15880" max="15880" width="19.08984375" style="206" customWidth="1"/>
    <col min="15881" max="15881" width="16.453125" style="206" customWidth="1"/>
    <col min="15882" max="15882" width="16.6328125" style="206" customWidth="1"/>
    <col min="15883" max="15883" width="4.08984375" style="206" customWidth="1"/>
    <col min="15884" max="15884" width="2.7265625" style="206" customWidth="1"/>
    <col min="15885" max="16131" width="8.7265625" style="206"/>
    <col min="16132" max="16132" width="1.1796875" style="206" customWidth="1"/>
    <col min="16133" max="16134" width="17" style="206" customWidth="1"/>
    <col min="16135" max="16135" width="16.6328125" style="206" customWidth="1"/>
    <col min="16136" max="16136" width="19.08984375" style="206" customWidth="1"/>
    <col min="16137" max="16137" width="16.453125" style="206" customWidth="1"/>
    <col min="16138" max="16138" width="16.6328125" style="206" customWidth="1"/>
    <col min="16139" max="16139" width="4.08984375" style="206" customWidth="1"/>
    <col min="16140" max="16140" width="2.7265625" style="206" customWidth="1"/>
    <col min="16141" max="16384" width="8.7265625" style="206"/>
  </cols>
  <sheetData>
    <row r="1" spans="1:11" ht="20.149999999999999" customHeight="1">
      <c r="A1" s="276"/>
      <c r="B1" s="275" t="s">
        <v>400</v>
      </c>
      <c r="C1" s="260"/>
      <c r="D1" s="260"/>
      <c r="E1" s="260"/>
      <c r="F1" s="260"/>
      <c r="G1" s="260"/>
      <c r="H1" s="260"/>
      <c r="I1" s="260"/>
      <c r="J1" s="260"/>
    </row>
    <row r="2" spans="1:11" ht="20.149999999999999" customHeight="1">
      <c r="A2" s="276"/>
      <c r="B2" s="275" t="s">
        <v>840</v>
      </c>
      <c r="C2" s="260"/>
      <c r="D2" s="260"/>
      <c r="E2" s="260"/>
      <c r="F2" s="260"/>
      <c r="G2" s="260"/>
      <c r="H2" s="260"/>
      <c r="I2" s="260"/>
      <c r="J2" s="274" t="s">
        <v>37</v>
      </c>
    </row>
    <row r="3" spans="1:11" ht="20.149999999999999" customHeight="1">
      <c r="A3" s="2007" t="s">
        <v>839</v>
      </c>
      <c r="B3" s="2007"/>
      <c r="C3" s="2007"/>
      <c r="D3" s="2007"/>
      <c r="E3" s="2007"/>
      <c r="F3" s="2007"/>
      <c r="G3" s="2007"/>
      <c r="H3" s="2007"/>
      <c r="I3" s="2007"/>
      <c r="J3" s="2007"/>
    </row>
    <row r="4" spans="1:11" ht="20.149999999999999" customHeight="1">
      <c r="A4" s="273"/>
      <c r="B4" s="273"/>
      <c r="C4" s="273"/>
      <c r="D4" s="273"/>
      <c r="E4" s="273"/>
      <c r="F4" s="273"/>
      <c r="G4" s="273"/>
      <c r="H4" s="273"/>
      <c r="I4" s="273"/>
      <c r="J4" s="273"/>
    </row>
    <row r="5" spans="1:11" ht="43.5" customHeight="1">
      <c r="A5" s="273"/>
      <c r="B5" s="573" t="s">
        <v>574</v>
      </c>
      <c r="C5" s="2008"/>
      <c r="D5" s="2009"/>
      <c r="E5" s="2009"/>
      <c r="F5" s="2009"/>
      <c r="G5" s="2009"/>
      <c r="H5" s="2009"/>
      <c r="I5" s="2009"/>
      <c r="J5" s="2010"/>
    </row>
    <row r="6" spans="1:11" ht="43.5" customHeight="1">
      <c r="A6" s="260"/>
      <c r="B6" s="271" t="s">
        <v>180</v>
      </c>
      <c r="C6" s="2011" t="s">
        <v>573</v>
      </c>
      <c r="D6" s="2011"/>
      <c r="E6" s="2011"/>
      <c r="F6" s="2011"/>
      <c r="G6" s="2011"/>
      <c r="H6" s="2011"/>
      <c r="I6" s="2011"/>
      <c r="J6" s="2011"/>
      <c r="K6" s="265"/>
    </row>
    <row r="7" spans="1:11" ht="18.75" customHeight="1">
      <c r="A7" s="260"/>
      <c r="B7" s="2936" t="s">
        <v>838</v>
      </c>
      <c r="C7" s="2018" t="s">
        <v>837</v>
      </c>
      <c r="D7" s="2011"/>
      <c r="E7" s="2011"/>
      <c r="F7" s="2011"/>
      <c r="G7" s="2935"/>
      <c r="H7" s="2008" t="s">
        <v>836</v>
      </c>
      <c r="I7" s="2009"/>
      <c r="J7" s="2010"/>
      <c r="K7" s="265"/>
    </row>
    <row r="8" spans="1:11" ht="43.5" customHeight="1">
      <c r="A8" s="260"/>
      <c r="B8" s="2937"/>
      <c r="C8" s="2020"/>
      <c r="D8" s="2021"/>
      <c r="E8" s="2021"/>
      <c r="F8" s="2021"/>
      <c r="G8" s="2022"/>
      <c r="H8" s="2008"/>
      <c r="I8" s="2009"/>
      <c r="J8" s="2010"/>
      <c r="K8" s="265"/>
    </row>
    <row r="9" spans="1:11" ht="19.5" customHeight="1">
      <c r="A9" s="260"/>
      <c r="B9" s="2015" t="s">
        <v>571</v>
      </c>
      <c r="C9" s="2018" t="s">
        <v>570</v>
      </c>
      <c r="D9" s="2011"/>
      <c r="E9" s="2011"/>
      <c r="F9" s="2011"/>
      <c r="G9" s="2011"/>
      <c r="H9" s="2011"/>
      <c r="I9" s="2011"/>
      <c r="J9" s="2011"/>
      <c r="K9" s="265"/>
    </row>
    <row r="10" spans="1:11" ht="40.5" customHeight="1">
      <c r="A10" s="260"/>
      <c r="B10" s="2016"/>
      <c r="C10" s="267" t="s">
        <v>48</v>
      </c>
      <c r="D10" s="267" t="s">
        <v>50</v>
      </c>
      <c r="E10" s="2006" t="s">
        <v>62</v>
      </c>
      <c r="F10" s="2006"/>
      <c r="G10" s="2006"/>
      <c r="H10" s="2019" t="s">
        <v>569</v>
      </c>
      <c r="I10" s="2019"/>
      <c r="J10" s="266" t="s">
        <v>568</v>
      </c>
    </row>
    <row r="11" spans="1:11" ht="19.5" customHeight="1">
      <c r="A11" s="260"/>
      <c r="B11" s="2016"/>
      <c r="C11" s="264"/>
      <c r="D11" s="264"/>
      <c r="E11" s="2006"/>
      <c r="F11" s="2006"/>
      <c r="G11" s="2006"/>
      <c r="H11" s="262"/>
      <c r="I11" s="263" t="s">
        <v>462</v>
      </c>
      <c r="J11" s="262"/>
    </row>
    <row r="12" spans="1:11" ht="19.5" customHeight="1">
      <c r="A12" s="260"/>
      <c r="B12" s="2016"/>
      <c r="C12" s="264"/>
      <c r="D12" s="264"/>
      <c r="E12" s="2006"/>
      <c r="F12" s="2006"/>
      <c r="G12" s="2006"/>
      <c r="H12" s="262"/>
      <c r="I12" s="263" t="s">
        <v>462</v>
      </c>
      <c r="J12" s="262"/>
    </row>
    <row r="13" spans="1:11" ht="19.5" customHeight="1">
      <c r="A13" s="260"/>
      <c r="B13" s="2016"/>
      <c r="C13" s="264"/>
      <c r="D13" s="264"/>
      <c r="E13" s="2006"/>
      <c r="F13" s="2006"/>
      <c r="G13" s="2006"/>
      <c r="H13" s="262"/>
      <c r="I13" s="263" t="s">
        <v>462</v>
      </c>
      <c r="J13" s="262"/>
    </row>
    <row r="14" spans="1:11" ht="19.5" customHeight="1">
      <c r="A14" s="260"/>
      <c r="B14" s="2016"/>
      <c r="C14" s="2020" t="s">
        <v>41</v>
      </c>
      <c r="D14" s="2021"/>
      <c r="E14" s="2021"/>
      <c r="F14" s="2021"/>
      <c r="G14" s="2021"/>
      <c r="H14" s="2021"/>
      <c r="I14" s="2021"/>
      <c r="J14" s="2022"/>
    </row>
    <row r="15" spans="1:11" ht="40.5" customHeight="1">
      <c r="A15" s="260"/>
      <c r="B15" s="2016"/>
      <c r="C15" s="267" t="s">
        <v>48</v>
      </c>
      <c r="D15" s="267" t="s">
        <v>50</v>
      </c>
      <c r="E15" s="2006" t="s">
        <v>62</v>
      </c>
      <c r="F15" s="2006"/>
      <c r="G15" s="2006"/>
      <c r="H15" s="2019" t="s">
        <v>569</v>
      </c>
      <c r="I15" s="2019"/>
      <c r="J15" s="266" t="s">
        <v>568</v>
      </c>
    </row>
    <row r="16" spans="1:11" ht="19.5" customHeight="1">
      <c r="A16" s="260"/>
      <c r="B16" s="2016"/>
      <c r="C16" s="264"/>
      <c r="D16" s="264"/>
      <c r="E16" s="2006"/>
      <c r="F16" s="2006"/>
      <c r="G16" s="2006"/>
      <c r="H16" s="262"/>
      <c r="I16" s="263" t="s">
        <v>462</v>
      </c>
      <c r="J16" s="262"/>
      <c r="K16" s="265"/>
    </row>
    <row r="17" spans="1:12" ht="19.5" customHeight="1">
      <c r="A17" s="260"/>
      <c r="B17" s="2016"/>
      <c r="C17" s="264"/>
      <c r="D17" s="264"/>
      <c r="E17" s="2006"/>
      <c r="F17" s="2006"/>
      <c r="G17" s="2006"/>
      <c r="H17" s="262"/>
      <c r="I17" s="263" t="s">
        <v>462</v>
      </c>
      <c r="J17" s="262"/>
    </row>
    <row r="18" spans="1:12" ht="19.5" customHeight="1">
      <c r="A18" s="260"/>
      <c r="B18" s="2017"/>
      <c r="C18" s="264"/>
      <c r="D18" s="264"/>
      <c r="E18" s="2006"/>
      <c r="F18" s="2006"/>
      <c r="G18" s="2006"/>
      <c r="H18" s="262"/>
      <c r="I18" s="263" t="s">
        <v>462</v>
      </c>
      <c r="J18" s="262"/>
    </row>
    <row r="19" spans="1:12" ht="19.5" customHeight="1">
      <c r="A19" s="260"/>
      <c r="B19" s="2026" t="s">
        <v>567</v>
      </c>
      <c r="C19" s="2028" t="s">
        <v>835</v>
      </c>
      <c r="D19" s="2029"/>
      <c r="E19" s="2029"/>
      <c r="F19" s="2029"/>
      <c r="G19" s="2030"/>
      <c r="H19" s="2008" t="s">
        <v>565</v>
      </c>
      <c r="I19" s="2009"/>
      <c r="J19" s="2010"/>
    </row>
    <row r="20" spans="1:12" ht="27.75" customHeight="1">
      <c r="A20" s="260"/>
      <c r="B20" s="2027"/>
      <c r="C20" s="2031"/>
      <c r="D20" s="2032"/>
      <c r="E20" s="2032"/>
      <c r="F20" s="2032"/>
      <c r="G20" s="2033"/>
      <c r="H20" s="2034"/>
      <c r="I20" s="2035"/>
      <c r="J20" s="2036"/>
    </row>
    <row r="21" spans="1:12" ht="6" customHeight="1">
      <c r="A21" s="260"/>
      <c r="B21" s="260"/>
      <c r="C21" s="260"/>
      <c r="D21" s="260"/>
      <c r="E21" s="260"/>
      <c r="F21" s="260"/>
      <c r="G21" s="260"/>
      <c r="H21" s="260"/>
      <c r="I21" s="260"/>
      <c r="J21" s="260"/>
    </row>
    <row r="22" spans="1:12" ht="16.5" customHeight="1">
      <c r="A22" s="260"/>
      <c r="B22" s="260" t="s">
        <v>183</v>
      </c>
      <c r="C22" s="260"/>
      <c r="D22" s="260"/>
      <c r="E22" s="260"/>
      <c r="F22" s="260"/>
      <c r="G22" s="260"/>
      <c r="H22" s="260"/>
      <c r="I22" s="260"/>
      <c r="J22" s="260"/>
      <c r="K22" s="207"/>
      <c r="L22" s="207"/>
    </row>
    <row r="23" spans="1:12" ht="57" customHeight="1">
      <c r="A23" s="260"/>
      <c r="B23" s="2023" t="s">
        <v>834</v>
      </c>
      <c r="C23" s="2023"/>
      <c r="D23" s="2023"/>
      <c r="E23" s="2023"/>
      <c r="F23" s="2023"/>
      <c r="G23" s="2023"/>
      <c r="H23" s="2023"/>
      <c r="I23" s="2023"/>
      <c r="J23" s="2023"/>
      <c r="K23" s="207"/>
      <c r="L23" s="207"/>
    </row>
    <row r="24" spans="1:12" ht="36" customHeight="1">
      <c r="A24" s="260"/>
      <c r="B24" s="2023" t="s">
        <v>563</v>
      </c>
      <c r="C24" s="2023"/>
      <c r="D24" s="2023"/>
      <c r="E24" s="2023"/>
      <c r="F24" s="2023"/>
      <c r="G24" s="2023"/>
      <c r="H24" s="2023"/>
      <c r="I24" s="2023"/>
      <c r="J24" s="2023"/>
      <c r="K24" s="207"/>
      <c r="L24" s="207"/>
    </row>
    <row r="25" spans="1:12" ht="30" customHeight="1">
      <c r="A25" s="260"/>
      <c r="B25" s="2024" t="s">
        <v>562</v>
      </c>
      <c r="C25" s="2024"/>
      <c r="D25" s="2024"/>
      <c r="E25" s="2024"/>
      <c r="F25" s="2024"/>
      <c r="G25" s="2024"/>
      <c r="H25" s="2024"/>
      <c r="I25" s="2024"/>
      <c r="J25" s="2024"/>
      <c r="K25" s="207"/>
      <c r="L25" s="207"/>
    </row>
    <row r="26" spans="1:12" ht="7.5" customHeight="1">
      <c r="B26" s="2934"/>
      <c r="C26" s="2934"/>
      <c r="D26" s="2934"/>
      <c r="E26" s="2934"/>
      <c r="F26" s="2934"/>
      <c r="G26" s="2934"/>
      <c r="H26" s="2934"/>
      <c r="I26" s="2934"/>
      <c r="J26" s="2934"/>
    </row>
    <row r="27" spans="1:12">
      <c r="B27" s="207"/>
    </row>
  </sheetData>
  <mergeCells count="28">
    <mergeCell ref="C7:G8"/>
    <mergeCell ref="H8:J8"/>
    <mergeCell ref="H7:J7"/>
    <mergeCell ref="B7:B8"/>
    <mergeCell ref="E16:G16"/>
    <mergeCell ref="A3:J3"/>
    <mergeCell ref="C5:J5"/>
    <mergeCell ref="C6:J6"/>
    <mergeCell ref="B9:B18"/>
    <mergeCell ref="C9:J9"/>
    <mergeCell ref="E10:G10"/>
    <mergeCell ref="H10:I10"/>
    <mergeCell ref="E11:G11"/>
    <mergeCell ref="E17:G17"/>
    <mergeCell ref="E18:G18"/>
    <mergeCell ref="E13:G13"/>
    <mergeCell ref="C14:J14"/>
    <mergeCell ref="E15:G15"/>
    <mergeCell ref="H15:I15"/>
    <mergeCell ref="E12:G12"/>
    <mergeCell ref="B26:J26"/>
    <mergeCell ref="B19:B20"/>
    <mergeCell ref="C19:G20"/>
    <mergeCell ref="H19:J19"/>
    <mergeCell ref="H20:J20"/>
    <mergeCell ref="B23:J23"/>
    <mergeCell ref="B24:J24"/>
    <mergeCell ref="B25:J25"/>
  </mergeCells>
  <phoneticPr fontId="5"/>
  <pageMargins left="0.70866141732283472" right="0.70866141732283472" top="0.74803149606299213" bottom="0.74803149606299213" header="0.31496062992125984" footer="0.31496062992125984"/>
  <pageSetup paperSize="9" scale="7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F7305-1D4F-42A6-BEF1-F4D0C9B32727}">
  <sheetPr>
    <tabColor theme="8"/>
  </sheetPr>
  <dimension ref="A1:L25"/>
  <sheetViews>
    <sheetView view="pageBreakPreview" topLeftCell="A2" zoomScaleNormal="100" zoomScaleSheetLayoutView="100" workbookViewId="0">
      <selection activeCell="G1" sqref="G1"/>
    </sheetView>
  </sheetViews>
  <sheetFormatPr defaultRowHeight="13"/>
  <cols>
    <col min="1" max="1" width="9.26953125" style="206" customWidth="1"/>
    <col min="2" max="2" width="17" style="206" customWidth="1"/>
    <col min="3" max="3" width="10.6328125" style="206" customWidth="1"/>
    <col min="4" max="4" width="16.6328125" style="206" customWidth="1"/>
    <col min="5" max="5" width="19.08984375" style="206" customWidth="1"/>
    <col min="6" max="6" width="13.90625" style="206" customWidth="1"/>
    <col min="7" max="7" width="12" style="206" customWidth="1"/>
    <col min="8" max="8" width="5.453125" style="206" customWidth="1"/>
    <col min="9" max="9" width="3.90625" style="206" customWidth="1"/>
    <col min="10" max="10" width="9.08984375" style="206" customWidth="1"/>
    <col min="11" max="11" width="1.08984375" style="206" customWidth="1"/>
    <col min="12" max="12" width="2.7265625" style="206" customWidth="1"/>
    <col min="13" max="259" width="8.7265625" style="206"/>
    <col min="260" max="260" width="1.1796875" style="206" customWidth="1"/>
    <col min="261" max="262" width="17" style="206" customWidth="1"/>
    <col min="263" max="263" width="16.6328125" style="206" customWidth="1"/>
    <col min="264" max="264" width="19.08984375" style="206" customWidth="1"/>
    <col min="265" max="265" width="16.453125" style="206" customWidth="1"/>
    <col min="266" max="266" width="16.6328125" style="206" customWidth="1"/>
    <col min="267" max="267" width="4.08984375" style="206" customWidth="1"/>
    <col min="268" max="268" width="2.7265625" style="206" customWidth="1"/>
    <col min="269" max="515" width="8.7265625" style="206"/>
    <col min="516" max="516" width="1.1796875" style="206" customWidth="1"/>
    <col min="517" max="518" width="17" style="206" customWidth="1"/>
    <col min="519" max="519" width="16.6328125" style="206" customWidth="1"/>
    <col min="520" max="520" width="19.08984375" style="206" customWidth="1"/>
    <col min="521" max="521" width="16.453125" style="206" customWidth="1"/>
    <col min="522" max="522" width="16.6328125" style="206" customWidth="1"/>
    <col min="523" max="523" width="4.08984375" style="206" customWidth="1"/>
    <col min="524" max="524" width="2.7265625" style="206" customWidth="1"/>
    <col min="525" max="771" width="8.7265625" style="206"/>
    <col min="772" max="772" width="1.1796875" style="206" customWidth="1"/>
    <col min="773" max="774" width="17" style="206" customWidth="1"/>
    <col min="775" max="775" width="16.6328125" style="206" customWidth="1"/>
    <col min="776" max="776" width="19.08984375" style="206" customWidth="1"/>
    <col min="777" max="777" width="16.453125" style="206" customWidth="1"/>
    <col min="778" max="778" width="16.6328125" style="206" customWidth="1"/>
    <col min="779" max="779" width="4.08984375" style="206" customWidth="1"/>
    <col min="780" max="780" width="2.7265625" style="206" customWidth="1"/>
    <col min="781" max="1027" width="8.7265625" style="206"/>
    <col min="1028" max="1028" width="1.1796875" style="206" customWidth="1"/>
    <col min="1029" max="1030" width="17" style="206" customWidth="1"/>
    <col min="1031" max="1031" width="16.6328125" style="206" customWidth="1"/>
    <col min="1032" max="1032" width="19.08984375" style="206" customWidth="1"/>
    <col min="1033" max="1033" width="16.453125" style="206" customWidth="1"/>
    <col min="1034" max="1034" width="16.6328125" style="206" customWidth="1"/>
    <col min="1035" max="1035" width="4.08984375" style="206" customWidth="1"/>
    <col min="1036" max="1036" width="2.7265625" style="206" customWidth="1"/>
    <col min="1037" max="1283" width="8.7265625" style="206"/>
    <col min="1284" max="1284" width="1.1796875" style="206" customWidth="1"/>
    <col min="1285" max="1286" width="17" style="206" customWidth="1"/>
    <col min="1287" max="1287" width="16.6328125" style="206" customWidth="1"/>
    <col min="1288" max="1288" width="19.08984375" style="206" customWidth="1"/>
    <col min="1289" max="1289" width="16.453125" style="206" customWidth="1"/>
    <col min="1290" max="1290" width="16.6328125" style="206" customWidth="1"/>
    <col min="1291" max="1291" width="4.08984375" style="206" customWidth="1"/>
    <col min="1292" max="1292" width="2.7265625" style="206" customWidth="1"/>
    <col min="1293" max="1539" width="8.7265625" style="206"/>
    <col min="1540" max="1540" width="1.1796875" style="206" customWidth="1"/>
    <col min="1541" max="1542" width="17" style="206" customWidth="1"/>
    <col min="1543" max="1543" width="16.6328125" style="206" customWidth="1"/>
    <col min="1544" max="1544" width="19.08984375" style="206" customWidth="1"/>
    <col min="1545" max="1545" width="16.453125" style="206" customWidth="1"/>
    <col min="1546" max="1546" width="16.6328125" style="206" customWidth="1"/>
    <col min="1547" max="1547" width="4.08984375" style="206" customWidth="1"/>
    <col min="1548" max="1548" width="2.7265625" style="206" customWidth="1"/>
    <col min="1549" max="1795" width="8.7265625" style="206"/>
    <col min="1796" max="1796" width="1.1796875" style="206" customWidth="1"/>
    <col min="1797" max="1798" width="17" style="206" customWidth="1"/>
    <col min="1799" max="1799" width="16.6328125" style="206" customWidth="1"/>
    <col min="1800" max="1800" width="19.08984375" style="206" customWidth="1"/>
    <col min="1801" max="1801" width="16.453125" style="206" customWidth="1"/>
    <col min="1802" max="1802" width="16.6328125" style="206" customWidth="1"/>
    <col min="1803" max="1803" width="4.08984375" style="206" customWidth="1"/>
    <col min="1804" max="1804" width="2.7265625" style="206" customWidth="1"/>
    <col min="1805" max="2051" width="8.7265625" style="206"/>
    <col min="2052" max="2052" width="1.1796875" style="206" customWidth="1"/>
    <col min="2053" max="2054" width="17" style="206" customWidth="1"/>
    <col min="2055" max="2055" width="16.6328125" style="206" customWidth="1"/>
    <col min="2056" max="2056" width="19.08984375" style="206" customWidth="1"/>
    <col min="2057" max="2057" width="16.453125" style="206" customWidth="1"/>
    <col min="2058" max="2058" width="16.6328125" style="206" customWidth="1"/>
    <col min="2059" max="2059" width="4.08984375" style="206" customWidth="1"/>
    <col min="2060" max="2060" width="2.7265625" style="206" customWidth="1"/>
    <col min="2061" max="2307" width="8.7265625" style="206"/>
    <col min="2308" max="2308" width="1.1796875" style="206" customWidth="1"/>
    <col min="2309" max="2310" width="17" style="206" customWidth="1"/>
    <col min="2311" max="2311" width="16.6328125" style="206" customWidth="1"/>
    <col min="2312" max="2312" width="19.08984375" style="206" customWidth="1"/>
    <col min="2313" max="2313" width="16.453125" style="206" customWidth="1"/>
    <col min="2314" max="2314" width="16.6328125" style="206" customWidth="1"/>
    <col min="2315" max="2315" width="4.08984375" style="206" customWidth="1"/>
    <col min="2316" max="2316" width="2.7265625" style="206" customWidth="1"/>
    <col min="2317" max="2563" width="8.7265625" style="206"/>
    <col min="2564" max="2564" width="1.1796875" style="206" customWidth="1"/>
    <col min="2565" max="2566" width="17" style="206" customWidth="1"/>
    <col min="2567" max="2567" width="16.6328125" style="206" customWidth="1"/>
    <col min="2568" max="2568" width="19.08984375" style="206" customWidth="1"/>
    <col min="2569" max="2569" width="16.453125" style="206" customWidth="1"/>
    <col min="2570" max="2570" width="16.6328125" style="206" customWidth="1"/>
    <col min="2571" max="2571" width="4.08984375" style="206" customWidth="1"/>
    <col min="2572" max="2572" width="2.7265625" style="206" customWidth="1"/>
    <col min="2573" max="2819" width="8.7265625" style="206"/>
    <col min="2820" max="2820" width="1.1796875" style="206" customWidth="1"/>
    <col min="2821" max="2822" width="17" style="206" customWidth="1"/>
    <col min="2823" max="2823" width="16.6328125" style="206" customWidth="1"/>
    <col min="2824" max="2824" width="19.08984375" style="206" customWidth="1"/>
    <col min="2825" max="2825" width="16.453125" style="206" customWidth="1"/>
    <col min="2826" max="2826" width="16.6328125" style="206" customWidth="1"/>
    <col min="2827" max="2827" width="4.08984375" style="206" customWidth="1"/>
    <col min="2828" max="2828" width="2.7265625" style="206" customWidth="1"/>
    <col min="2829" max="3075" width="8.7265625" style="206"/>
    <col min="3076" max="3076" width="1.1796875" style="206" customWidth="1"/>
    <col min="3077" max="3078" width="17" style="206" customWidth="1"/>
    <col min="3079" max="3079" width="16.6328125" style="206" customWidth="1"/>
    <col min="3080" max="3080" width="19.08984375" style="206" customWidth="1"/>
    <col min="3081" max="3081" width="16.453125" style="206" customWidth="1"/>
    <col min="3082" max="3082" width="16.6328125" style="206" customWidth="1"/>
    <col min="3083" max="3083" width="4.08984375" style="206" customWidth="1"/>
    <col min="3084" max="3084" width="2.7265625" style="206" customWidth="1"/>
    <col min="3085" max="3331" width="8.7265625" style="206"/>
    <col min="3332" max="3332" width="1.1796875" style="206" customWidth="1"/>
    <col min="3333" max="3334" width="17" style="206" customWidth="1"/>
    <col min="3335" max="3335" width="16.6328125" style="206" customWidth="1"/>
    <col min="3336" max="3336" width="19.08984375" style="206" customWidth="1"/>
    <col min="3337" max="3337" width="16.453125" style="206" customWidth="1"/>
    <col min="3338" max="3338" width="16.6328125" style="206" customWidth="1"/>
    <col min="3339" max="3339" width="4.08984375" style="206" customWidth="1"/>
    <col min="3340" max="3340" width="2.7265625" style="206" customWidth="1"/>
    <col min="3341" max="3587" width="8.7265625" style="206"/>
    <col min="3588" max="3588" width="1.1796875" style="206" customWidth="1"/>
    <col min="3589" max="3590" width="17" style="206" customWidth="1"/>
    <col min="3591" max="3591" width="16.6328125" style="206" customWidth="1"/>
    <col min="3592" max="3592" width="19.08984375" style="206" customWidth="1"/>
    <col min="3593" max="3593" width="16.453125" style="206" customWidth="1"/>
    <col min="3594" max="3594" width="16.6328125" style="206" customWidth="1"/>
    <col min="3595" max="3595" width="4.08984375" style="206" customWidth="1"/>
    <col min="3596" max="3596" width="2.7265625" style="206" customWidth="1"/>
    <col min="3597" max="3843" width="8.7265625" style="206"/>
    <col min="3844" max="3844" width="1.1796875" style="206" customWidth="1"/>
    <col min="3845" max="3846" width="17" style="206" customWidth="1"/>
    <col min="3847" max="3847" width="16.6328125" style="206" customWidth="1"/>
    <col min="3848" max="3848" width="19.08984375" style="206" customWidth="1"/>
    <col min="3849" max="3849" width="16.453125" style="206" customWidth="1"/>
    <col min="3850" max="3850" width="16.6328125" style="206" customWidth="1"/>
    <col min="3851" max="3851" width="4.08984375" style="206" customWidth="1"/>
    <col min="3852" max="3852" width="2.7265625" style="206" customWidth="1"/>
    <col min="3853" max="4099" width="8.7265625" style="206"/>
    <col min="4100" max="4100" width="1.1796875" style="206" customWidth="1"/>
    <col min="4101" max="4102" width="17" style="206" customWidth="1"/>
    <col min="4103" max="4103" width="16.6328125" style="206" customWidth="1"/>
    <col min="4104" max="4104" width="19.08984375" style="206" customWidth="1"/>
    <col min="4105" max="4105" width="16.453125" style="206" customWidth="1"/>
    <col min="4106" max="4106" width="16.6328125" style="206" customWidth="1"/>
    <col min="4107" max="4107" width="4.08984375" style="206" customWidth="1"/>
    <col min="4108" max="4108" width="2.7265625" style="206" customWidth="1"/>
    <col min="4109" max="4355" width="8.7265625" style="206"/>
    <col min="4356" max="4356" width="1.1796875" style="206" customWidth="1"/>
    <col min="4357" max="4358" width="17" style="206" customWidth="1"/>
    <col min="4359" max="4359" width="16.6328125" style="206" customWidth="1"/>
    <col min="4360" max="4360" width="19.08984375" style="206" customWidth="1"/>
    <col min="4361" max="4361" width="16.453125" style="206" customWidth="1"/>
    <col min="4362" max="4362" width="16.6328125" style="206" customWidth="1"/>
    <col min="4363" max="4363" width="4.08984375" style="206" customWidth="1"/>
    <col min="4364" max="4364" width="2.7265625" style="206" customWidth="1"/>
    <col min="4365" max="4611" width="8.7265625" style="206"/>
    <col min="4612" max="4612" width="1.1796875" style="206" customWidth="1"/>
    <col min="4613" max="4614" width="17" style="206" customWidth="1"/>
    <col min="4615" max="4615" width="16.6328125" style="206" customWidth="1"/>
    <col min="4616" max="4616" width="19.08984375" style="206" customWidth="1"/>
    <col min="4617" max="4617" width="16.453125" style="206" customWidth="1"/>
    <col min="4618" max="4618" width="16.6328125" style="206" customWidth="1"/>
    <col min="4619" max="4619" width="4.08984375" style="206" customWidth="1"/>
    <col min="4620" max="4620" width="2.7265625" style="206" customWidth="1"/>
    <col min="4621" max="4867" width="8.7265625" style="206"/>
    <col min="4868" max="4868" width="1.1796875" style="206" customWidth="1"/>
    <col min="4869" max="4870" width="17" style="206" customWidth="1"/>
    <col min="4871" max="4871" width="16.6328125" style="206" customWidth="1"/>
    <col min="4872" max="4872" width="19.08984375" style="206" customWidth="1"/>
    <col min="4873" max="4873" width="16.453125" style="206" customWidth="1"/>
    <col min="4874" max="4874" width="16.6328125" style="206" customWidth="1"/>
    <col min="4875" max="4875" width="4.08984375" style="206" customWidth="1"/>
    <col min="4876" max="4876" width="2.7265625" style="206" customWidth="1"/>
    <col min="4877" max="5123" width="8.7265625" style="206"/>
    <col min="5124" max="5124" width="1.1796875" style="206" customWidth="1"/>
    <col min="5125" max="5126" width="17" style="206" customWidth="1"/>
    <col min="5127" max="5127" width="16.6328125" style="206" customWidth="1"/>
    <col min="5128" max="5128" width="19.08984375" style="206" customWidth="1"/>
    <col min="5129" max="5129" width="16.453125" style="206" customWidth="1"/>
    <col min="5130" max="5130" width="16.6328125" style="206" customWidth="1"/>
    <col min="5131" max="5131" width="4.08984375" style="206" customWidth="1"/>
    <col min="5132" max="5132" width="2.7265625" style="206" customWidth="1"/>
    <col min="5133" max="5379" width="8.7265625" style="206"/>
    <col min="5380" max="5380" width="1.1796875" style="206" customWidth="1"/>
    <col min="5381" max="5382" width="17" style="206" customWidth="1"/>
    <col min="5383" max="5383" width="16.6328125" style="206" customWidth="1"/>
    <col min="5384" max="5384" width="19.08984375" style="206" customWidth="1"/>
    <col min="5385" max="5385" width="16.453125" style="206" customWidth="1"/>
    <col min="5386" max="5386" width="16.6328125" style="206" customWidth="1"/>
    <col min="5387" max="5387" width="4.08984375" style="206" customWidth="1"/>
    <col min="5388" max="5388" width="2.7265625" style="206" customWidth="1"/>
    <col min="5389" max="5635" width="8.7265625" style="206"/>
    <col min="5636" max="5636" width="1.1796875" style="206" customWidth="1"/>
    <col min="5637" max="5638" width="17" style="206" customWidth="1"/>
    <col min="5639" max="5639" width="16.6328125" style="206" customWidth="1"/>
    <col min="5640" max="5640" width="19.08984375" style="206" customWidth="1"/>
    <col min="5641" max="5641" width="16.453125" style="206" customWidth="1"/>
    <col min="5642" max="5642" width="16.6328125" style="206" customWidth="1"/>
    <col min="5643" max="5643" width="4.08984375" style="206" customWidth="1"/>
    <col min="5644" max="5644" width="2.7265625" style="206" customWidth="1"/>
    <col min="5645" max="5891" width="8.7265625" style="206"/>
    <col min="5892" max="5892" width="1.1796875" style="206" customWidth="1"/>
    <col min="5893" max="5894" width="17" style="206" customWidth="1"/>
    <col min="5895" max="5895" width="16.6328125" style="206" customWidth="1"/>
    <col min="5896" max="5896" width="19.08984375" style="206" customWidth="1"/>
    <col min="5897" max="5897" width="16.453125" style="206" customWidth="1"/>
    <col min="5898" max="5898" width="16.6328125" style="206" customWidth="1"/>
    <col min="5899" max="5899" width="4.08984375" style="206" customWidth="1"/>
    <col min="5900" max="5900" width="2.7265625" style="206" customWidth="1"/>
    <col min="5901" max="6147" width="8.7265625" style="206"/>
    <col min="6148" max="6148" width="1.1796875" style="206" customWidth="1"/>
    <col min="6149" max="6150" width="17" style="206" customWidth="1"/>
    <col min="6151" max="6151" width="16.6328125" style="206" customWidth="1"/>
    <col min="6152" max="6152" width="19.08984375" style="206" customWidth="1"/>
    <col min="6153" max="6153" width="16.453125" style="206" customWidth="1"/>
    <col min="6154" max="6154" width="16.6328125" style="206" customWidth="1"/>
    <col min="6155" max="6155" width="4.08984375" style="206" customWidth="1"/>
    <col min="6156" max="6156" width="2.7265625" style="206" customWidth="1"/>
    <col min="6157" max="6403" width="8.7265625" style="206"/>
    <col min="6404" max="6404" width="1.1796875" style="206" customWidth="1"/>
    <col min="6405" max="6406" width="17" style="206" customWidth="1"/>
    <col min="6407" max="6407" width="16.6328125" style="206" customWidth="1"/>
    <col min="6408" max="6408" width="19.08984375" style="206" customWidth="1"/>
    <col min="6409" max="6409" width="16.453125" style="206" customWidth="1"/>
    <col min="6410" max="6410" width="16.6328125" style="206" customWidth="1"/>
    <col min="6411" max="6411" width="4.08984375" style="206" customWidth="1"/>
    <col min="6412" max="6412" width="2.7265625" style="206" customWidth="1"/>
    <col min="6413" max="6659" width="8.7265625" style="206"/>
    <col min="6660" max="6660" width="1.1796875" style="206" customWidth="1"/>
    <col min="6661" max="6662" width="17" style="206" customWidth="1"/>
    <col min="6663" max="6663" width="16.6328125" style="206" customWidth="1"/>
    <col min="6664" max="6664" width="19.08984375" style="206" customWidth="1"/>
    <col min="6665" max="6665" width="16.453125" style="206" customWidth="1"/>
    <col min="6666" max="6666" width="16.6328125" style="206" customWidth="1"/>
    <col min="6667" max="6667" width="4.08984375" style="206" customWidth="1"/>
    <col min="6668" max="6668" width="2.7265625" style="206" customWidth="1"/>
    <col min="6669" max="6915" width="8.7265625" style="206"/>
    <col min="6916" max="6916" width="1.1796875" style="206" customWidth="1"/>
    <col min="6917" max="6918" width="17" style="206" customWidth="1"/>
    <col min="6919" max="6919" width="16.6328125" style="206" customWidth="1"/>
    <col min="6920" max="6920" width="19.08984375" style="206" customWidth="1"/>
    <col min="6921" max="6921" width="16.453125" style="206" customWidth="1"/>
    <col min="6922" max="6922" width="16.6328125" style="206" customWidth="1"/>
    <col min="6923" max="6923" width="4.08984375" style="206" customWidth="1"/>
    <col min="6924" max="6924" width="2.7265625" style="206" customWidth="1"/>
    <col min="6925" max="7171" width="8.7265625" style="206"/>
    <col min="7172" max="7172" width="1.1796875" style="206" customWidth="1"/>
    <col min="7173" max="7174" width="17" style="206" customWidth="1"/>
    <col min="7175" max="7175" width="16.6328125" style="206" customWidth="1"/>
    <col min="7176" max="7176" width="19.08984375" style="206" customWidth="1"/>
    <col min="7177" max="7177" width="16.453125" style="206" customWidth="1"/>
    <col min="7178" max="7178" width="16.6328125" style="206" customWidth="1"/>
    <col min="7179" max="7179" width="4.08984375" style="206" customWidth="1"/>
    <col min="7180" max="7180" width="2.7265625" style="206" customWidth="1"/>
    <col min="7181" max="7427" width="8.7265625" style="206"/>
    <col min="7428" max="7428" width="1.1796875" style="206" customWidth="1"/>
    <col min="7429" max="7430" width="17" style="206" customWidth="1"/>
    <col min="7431" max="7431" width="16.6328125" style="206" customWidth="1"/>
    <col min="7432" max="7432" width="19.08984375" style="206" customWidth="1"/>
    <col min="7433" max="7433" width="16.453125" style="206" customWidth="1"/>
    <col min="7434" max="7434" width="16.6328125" style="206" customWidth="1"/>
    <col min="7435" max="7435" width="4.08984375" style="206" customWidth="1"/>
    <col min="7436" max="7436" width="2.7265625" style="206" customWidth="1"/>
    <col min="7437" max="7683" width="8.7265625" style="206"/>
    <col min="7684" max="7684" width="1.1796875" style="206" customWidth="1"/>
    <col min="7685" max="7686" width="17" style="206" customWidth="1"/>
    <col min="7687" max="7687" width="16.6328125" style="206" customWidth="1"/>
    <col min="7688" max="7688" width="19.08984375" style="206" customWidth="1"/>
    <col min="7689" max="7689" width="16.453125" style="206" customWidth="1"/>
    <col min="7690" max="7690" width="16.6328125" style="206" customWidth="1"/>
    <col min="7691" max="7691" width="4.08984375" style="206" customWidth="1"/>
    <col min="7692" max="7692" width="2.7265625" style="206" customWidth="1"/>
    <col min="7693" max="7939" width="8.7265625" style="206"/>
    <col min="7940" max="7940" width="1.1796875" style="206" customWidth="1"/>
    <col min="7941" max="7942" width="17" style="206" customWidth="1"/>
    <col min="7943" max="7943" width="16.6328125" style="206" customWidth="1"/>
    <col min="7944" max="7944" width="19.08984375" style="206" customWidth="1"/>
    <col min="7945" max="7945" width="16.453125" style="206" customWidth="1"/>
    <col min="7946" max="7946" width="16.6328125" style="206" customWidth="1"/>
    <col min="7947" max="7947" width="4.08984375" style="206" customWidth="1"/>
    <col min="7948" max="7948" width="2.7265625" style="206" customWidth="1"/>
    <col min="7949" max="8195" width="8.7265625" style="206"/>
    <col min="8196" max="8196" width="1.1796875" style="206" customWidth="1"/>
    <col min="8197" max="8198" width="17" style="206" customWidth="1"/>
    <col min="8199" max="8199" width="16.6328125" style="206" customWidth="1"/>
    <col min="8200" max="8200" width="19.08984375" style="206" customWidth="1"/>
    <col min="8201" max="8201" width="16.453125" style="206" customWidth="1"/>
    <col min="8202" max="8202" width="16.6328125" style="206" customWidth="1"/>
    <col min="8203" max="8203" width="4.08984375" style="206" customWidth="1"/>
    <col min="8204" max="8204" width="2.7265625" style="206" customWidth="1"/>
    <col min="8205" max="8451" width="8.7265625" style="206"/>
    <col min="8452" max="8452" width="1.1796875" style="206" customWidth="1"/>
    <col min="8453" max="8454" width="17" style="206" customWidth="1"/>
    <col min="8455" max="8455" width="16.6328125" style="206" customWidth="1"/>
    <col min="8456" max="8456" width="19.08984375" style="206" customWidth="1"/>
    <col min="8457" max="8457" width="16.453125" style="206" customWidth="1"/>
    <col min="8458" max="8458" width="16.6328125" style="206" customWidth="1"/>
    <col min="8459" max="8459" width="4.08984375" style="206" customWidth="1"/>
    <col min="8460" max="8460" width="2.7265625" style="206" customWidth="1"/>
    <col min="8461" max="8707" width="8.7265625" style="206"/>
    <col min="8708" max="8708" width="1.1796875" style="206" customWidth="1"/>
    <col min="8709" max="8710" width="17" style="206" customWidth="1"/>
    <col min="8711" max="8711" width="16.6328125" style="206" customWidth="1"/>
    <col min="8712" max="8712" width="19.08984375" style="206" customWidth="1"/>
    <col min="8713" max="8713" width="16.453125" style="206" customWidth="1"/>
    <col min="8714" max="8714" width="16.6328125" style="206" customWidth="1"/>
    <col min="8715" max="8715" width="4.08984375" style="206" customWidth="1"/>
    <col min="8716" max="8716" width="2.7265625" style="206" customWidth="1"/>
    <col min="8717" max="8963" width="8.7265625" style="206"/>
    <col min="8964" max="8964" width="1.1796875" style="206" customWidth="1"/>
    <col min="8965" max="8966" width="17" style="206" customWidth="1"/>
    <col min="8967" max="8967" width="16.6328125" style="206" customWidth="1"/>
    <col min="8968" max="8968" width="19.08984375" style="206" customWidth="1"/>
    <col min="8969" max="8969" width="16.453125" style="206" customWidth="1"/>
    <col min="8970" max="8970" width="16.6328125" style="206" customWidth="1"/>
    <col min="8971" max="8971" width="4.08984375" style="206" customWidth="1"/>
    <col min="8972" max="8972" width="2.7265625" style="206" customWidth="1"/>
    <col min="8973" max="9219" width="8.7265625" style="206"/>
    <col min="9220" max="9220" width="1.1796875" style="206" customWidth="1"/>
    <col min="9221" max="9222" width="17" style="206" customWidth="1"/>
    <col min="9223" max="9223" width="16.6328125" style="206" customWidth="1"/>
    <col min="9224" max="9224" width="19.08984375" style="206" customWidth="1"/>
    <col min="9225" max="9225" width="16.453125" style="206" customWidth="1"/>
    <col min="9226" max="9226" width="16.6328125" style="206" customWidth="1"/>
    <col min="9227" max="9227" width="4.08984375" style="206" customWidth="1"/>
    <col min="9228" max="9228" width="2.7265625" style="206" customWidth="1"/>
    <col min="9229" max="9475" width="8.7265625" style="206"/>
    <col min="9476" max="9476" width="1.1796875" style="206" customWidth="1"/>
    <col min="9477" max="9478" width="17" style="206" customWidth="1"/>
    <col min="9479" max="9479" width="16.6328125" style="206" customWidth="1"/>
    <col min="9480" max="9480" width="19.08984375" style="206" customWidth="1"/>
    <col min="9481" max="9481" width="16.453125" style="206" customWidth="1"/>
    <col min="9482" max="9482" width="16.6328125" style="206" customWidth="1"/>
    <col min="9483" max="9483" width="4.08984375" style="206" customWidth="1"/>
    <col min="9484" max="9484" width="2.7265625" style="206" customWidth="1"/>
    <col min="9485" max="9731" width="8.7265625" style="206"/>
    <col min="9732" max="9732" width="1.1796875" style="206" customWidth="1"/>
    <col min="9733" max="9734" width="17" style="206" customWidth="1"/>
    <col min="9735" max="9735" width="16.6328125" style="206" customWidth="1"/>
    <col min="9736" max="9736" width="19.08984375" style="206" customWidth="1"/>
    <col min="9737" max="9737" width="16.453125" style="206" customWidth="1"/>
    <col min="9738" max="9738" width="16.6328125" style="206" customWidth="1"/>
    <col min="9739" max="9739" width="4.08984375" style="206" customWidth="1"/>
    <col min="9740" max="9740" width="2.7265625" style="206" customWidth="1"/>
    <col min="9741" max="9987" width="8.7265625" style="206"/>
    <col min="9988" max="9988" width="1.1796875" style="206" customWidth="1"/>
    <col min="9989" max="9990" width="17" style="206" customWidth="1"/>
    <col min="9991" max="9991" width="16.6328125" style="206" customWidth="1"/>
    <col min="9992" max="9992" width="19.08984375" style="206" customWidth="1"/>
    <col min="9993" max="9993" width="16.453125" style="206" customWidth="1"/>
    <col min="9994" max="9994" width="16.6328125" style="206" customWidth="1"/>
    <col min="9995" max="9995" width="4.08984375" style="206" customWidth="1"/>
    <col min="9996" max="9996" width="2.7265625" style="206" customWidth="1"/>
    <col min="9997" max="10243" width="8.7265625" style="206"/>
    <col min="10244" max="10244" width="1.1796875" style="206" customWidth="1"/>
    <col min="10245" max="10246" width="17" style="206" customWidth="1"/>
    <col min="10247" max="10247" width="16.6328125" style="206" customWidth="1"/>
    <col min="10248" max="10248" width="19.08984375" style="206" customWidth="1"/>
    <col min="10249" max="10249" width="16.453125" style="206" customWidth="1"/>
    <col min="10250" max="10250" width="16.6328125" style="206" customWidth="1"/>
    <col min="10251" max="10251" width="4.08984375" style="206" customWidth="1"/>
    <col min="10252" max="10252" width="2.7265625" style="206" customWidth="1"/>
    <col min="10253" max="10499" width="8.7265625" style="206"/>
    <col min="10500" max="10500" width="1.1796875" style="206" customWidth="1"/>
    <col min="10501" max="10502" width="17" style="206" customWidth="1"/>
    <col min="10503" max="10503" width="16.6328125" style="206" customWidth="1"/>
    <col min="10504" max="10504" width="19.08984375" style="206" customWidth="1"/>
    <col min="10505" max="10505" width="16.453125" style="206" customWidth="1"/>
    <col min="10506" max="10506" width="16.6328125" style="206" customWidth="1"/>
    <col min="10507" max="10507" width="4.08984375" style="206" customWidth="1"/>
    <col min="10508" max="10508" width="2.7265625" style="206" customWidth="1"/>
    <col min="10509" max="10755" width="8.7265625" style="206"/>
    <col min="10756" max="10756" width="1.1796875" style="206" customWidth="1"/>
    <col min="10757" max="10758" width="17" style="206" customWidth="1"/>
    <col min="10759" max="10759" width="16.6328125" style="206" customWidth="1"/>
    <col min="10760" max="10760" width="19.08984375" style="206" customWidth="1"/>
    <col min="10761" max="10761" width="16.453125" style="206" customWidth="1"/>
    <col min="10762" max="10762" width="16.6328125" style="206" customWidth="1"/>
    <col min="10763" max="10763" width="4.08984375" style="206" customWidth="1"/>
    <col min="10764" max="10764" width="2.7265625" style="206" customWidth="1"/>
    <col min="10765" max="11011" width="8.7265625" style="206"/>
    <col min="11012" max="11012" width="1.1796875" style="206" customWidth="1"/>
    <col min="11013" max="11014" width="17" style="206" customWidth="1"/>
    <col min="11015" max="11015" width="16.6328125" style="206" customWidth="1"/>
    <col min="11016" max="11016" width="19.08984375" style="206" customWidth="1"/>
    <col min="11017" max="11017" width="16.453125" style="206" customWidth="1"/>
    <col min="11018" max="11018" width="16.6328125" style="206" customWidth="1"/>
    <col min="11019" max="11019" width="4.08984375" style="206" customWidth="1"/>
    <col min="11020" max="11020" width="2.7265625" style="206" customWidth="1"/>
    <col min="11021" max="11267" width="8.7265625" style="206"/>
    <col min="11268" max="11268" width="1.1796875" style="206" customWidth="1"/>
    <col min="11269" max="11270" width="17" style="206" customWidth="1"/>
    <col min="11271" max="11271" width="16.6328125" style="206" customWidth="1"/>
    <col min="11272" max="11272" width="19.08984375" style="206" customWidth="1"/>
    <col min="11273" max="11273" width="16.453125" style="206" customWidth="1"/>
    <col min="11274" max="11274" width="16.6328125" style="206" customWidth="1"/>
    <col min="11275" max="11275" width="4.08984375" style="206" customWidth="1"/>
    <col min="11276" max="11276" width="2.7265625" style="206" customWidth="1"/>
    <col min="11277" max="11523" width="8.7265625" style="206"/>
    <col min="11524" max="11524" width="1.1796875" style="206" customWidth="1"/>
    <col min="11525" max="11526" width="17" style="206" customWidth="1"/>
    <col min="11527" max="11527" width="16.6328125" style="206" customWidth="1"/>
    <col min="11528" max="11528" width="19.08984375" style="206" customWidth="1"/>
    <col min="11529" max="11529" width="16.453125" style="206" customWidth="1"/>
    <col min="11530" max="11530" width="16.6328125" style="206" customWidth="1"/>
    <col min="11531" max="11531" width="4.08984375" style="206" customWidth="1"/>
    <col min="11532" max="11532" width="2.7265625" style="206" customWidth="1"/>
    <col min="11533" max="11779" width="8.7265625" style="206"/>
    <col min="11780" max="11780" width="1.1796875" style="206" customWidth="1"/>
    <col min="11781" max="11782" width="17" style="206" customWidth="1"/>
    <col min="11783" max="11783" width="16.6328125" style="206" customWidth="1"/>
    <col min="11784" max="11784" width="19.08984375" style="206" customWidth="1"/>
    <col min="11785" max="11785" width="16.453125" style="206" customWidth="1"/>
    <col min="11786" max="11786" width="16.6328125" style="206" customWidth="1"/>
    <col min="11787" max="11787" width="4.08984375" style="206" customWidth="1"/>
    <col min="11788" max="11788" width="2.7265625" style="206" customWidth="1"/>
    <col min="11789" max="12035" width="8.7265625" style="206"/>
    <col min="12036" max="12036" width="1.1796875" style="206" customWidth="1"/>
    <col min="12037" max="12038" width="17" style="206" customWidth="1"/>
    <col min="12039" max="12039" width="16.6328125" style="206" customWidth="1"/>
    <col min="12040" max="12040" width="19.08984375" style="206" customWidth="1"/>
    <col min="12041" max="12041" width="16.453125" style="206" customWidth="1"/>
    <col min="12042" max="12042" width="16.6328125" style="206" customWidth="1"/>
    <col min="12043" max="12043" width="4.08984375" style="206" customWidth="1"/>
    <col min="12044" max="12044" width="2.7265625" style="206" customWidth="1"/>
    <col min="12045" max="12291" width="8.7265625" style="206"/>
    <col min="12292" max="12292" width="1.1796875" style="206" customWidth="1"/>
    <col min="12293" max="12294" width="17" style="206" customWidth="1"/>
    <col min="12295" max="12295" width="16.6328125" style="206" customWidth="1"/>
    <col min="12296" max="12296" width="19.08984375" style="206" customWidth="1"/>
    <col min="12297" max="12297" width="16.453125" style="206" customWidth="1"/>
    <col min="12298" max="12298" width="16.6328125" style="206" customWidth="1"/>
    <col min="12299" max="12299" width="4.08984375" style="206" customWidth="1"/>
    <col min="12300" max="12300" width="2.7265625" style="206" customWidth="1"/>
    <col min="12301" max="12547" width="8.7265625" style="206"/>
    <col min="12548" max="12548" width="1.1796875" style="206" customWidth="1"/>
    <col min="12549" max="12550" width="17" style="206" customWidth="1"/>
    <col min="12551" max="12551" width="16.6328125" style="206" customWidth="1"/>
    <col min="12552" max="12552" width="19.08984375" style="206" customWidth="1"/>
    <col min="12553" max="12553" width="16.453125" style="206" customWidth="1"/>
    <col min="12554" max="12554" width="16.6328125" style="206" customWidth="1"/>
    <col min="12555" max="12555" width="4.08984375" style="206" customWidth="1"/>
    <col min="12556" max="12556" width="2.7265625" style="206" customWidth="1"/>
    <col min="12557" max="12803" width="8.7265625" style="206"/>
    <col min="12804" max="12804" width="1.1796875" style="206" customWidth="1"/>
    <col min="12805" max="12806" width="17" style="206" customWidth="1"/>
    <col min="12807" max="12807" width="16.6328125" style="206" customWidth="1"/>
    <col min="12808" max="12808" width="19.08984375" style="206" customWidth="1"/>
    <col min="12809" max="12809" width="16.453125" style="206" customWidth="1"/>
    <col min="12810" max="12810" width="16.6328125" style="206" customWidth="1"/>
    <col min="12811" max="12811" width="4.08984375" style="206" customWidth="1"/>
    <col min="12812" max="12812" width="2.7265625" style="206" customWidth="1"/>
    <col min="12813" max="13059" width="8.7265625" style="206"/>
    <col min="13060" max="13060" width="1.1796875" style="206" customWidth="1"/>
    <col min="13061" max="13062" width="17" style="206" customWidth="1"/>
    <col min="13063" max="13063" width="16.6328125" style="206" customWidth="1"/>
    <col min="13064" max="13064" width="19.08984375" style="206" customWidth="1"/>
    <col min="13065" max="13065" width="16.453125" style="206" customWidth="1"/>
    <col min="13066" max="13066" width="16.6328125" style="206" customWidth="1"/>
    <col min="13067" max="13067" width="4.08984375" style="206" customWidth="1"/>
    <col min="13068" max="13068" width="2.7265625" style="206" customWidth="1"/>
    <col min="13069" max="13315" width="8.7265625" style="206"/>
    <col min="13316" max="13316" width="1.1796875" style="206" customWidth="1"/>
    <col min="13317" max="13318" width="17" style="206" customWidth="1"/>
    <col min="13319" max="13319" width="16.6328125" style="206" customWidth="1"/>
    <col min="13320" max="13320" width="19.08984375" style="206" customWidth="1"/>
    <col min="13321" max="13321" width="16.453125" style="206" customWidth="1"/>
    <col min="13322" max="13322" width="16.6328125" style="206" customWidth="1"/>
    <col min="13323" max="13323" width="4.08984375" style="206" customWidth="1"/>
    <col min="13324" max="13324" width="2.7265625" style="206" customWidth="1"/>
    <col min="13325" max="13571" width="8.7265625" style="206"/>
    <col min="13572" max="13572" width="1.1796875" style="206" customWidth="1"/>
    <col min="13573" max="13574" width="17" style="206" customWidth="1"/>
    <col min="13575" max="13575" width="16.6328125" style="206" customWidth="1"/>
    <col min="13576" max="13576" width="19.08984375" style="206" customWidth="1"/>
    <col min="13577" max="13577" width="16.453125" style="206" customWidth="1"/>
    <col min="13578" max="13578" width="16.6328125" style="206" customWidth="1"/>
    <col min="13579" max="13579" width="4.08984375" style="206" customWidth="1"/>
    <col min="13580" max="13580" width="2.7265625" style="206" customWidth="1"/>
    <col min="13581" max="13827" width="8.7265625" style="206"/>
    <col min="13828" max="13828" width="1.1796875" style="206" customWidth="1"/>
    <col min="13829" max="13830" width="17" style="206" customWidth="1"/>
    <col min="13831" max="13831" width="16.6328125" style="206" customWidth="1"/>
    <col min="13832" max="13832" width="19.08984375" style="206" customWidth="1"/>
    <col min="13833" max="13833" width="16.453125" style="206" customWidth="1"/>
    <col min="13834" max="13834" width="16.6328125" style="206" customWidth="1"/>
    <col min="13835" max="13835" width="4.08984375" style="206" customWidth="1"/>
    <col min="13836" max="13836" width="2.7265625" style="206" customWidth="1"/>
    <col min="13837" max="14083" width="8.7265625" style="206"/>
    <col min="14084" max="14084" width="1.1796875" style="206" customWidth="1"/>
    <col min="14085" max="14086" width="17" style="206" customWidth="1"/>
    <col min="14087" max="14087" width="16.6328125" style="206" customWidth="1"/>
    <col min="14088" max="14088" width="19.08984375" style="206" customWidth="1"/>
    <col min="14089" max="14089" width="16.453125" style="206" customWidth="1"/>
    <col min="14090" max="14090" width="16.6328125" style="206" customWidth="1"/>
    <col min="14091" max="14091" width="4.08984375" style="206" customWidth="1"/>
    <col min="14092" max="14092" width="2.7265625" style="206" customWidth="1"/>
    <col min="14093" max="14339" width="8.7265625" style="206"/>
    <col min="14340" max="14340" width="1.1796875" style="206" customWidth="1"/>
    <col min="14341" max="14342" width="17" style="206" customWidth="1"/>
    <col min="14343" max="14343" width="16.6328125" style="206" customWidth="1"/>
    <col min="14344" max="14344" width="19.08984375" style="206" customWidth="1"/>
    <col min="14345" max="14345" width="16.453125" style="206" customWidth="1"/>
    <col min="14346" max="14346" width="16.6328125" style="206" customWidth="1"/>
    <col min="14347" max="14347" width="4.08984375" style="206" customWidth="1"/>
    <col min="14348" max="14348" width="2.7265625" style="206" customWidth="1"/>
    <col min="14349" max="14595" width="8.7265625" style="206"/>
    <col min="14596" max="14596" width="1.1796875" style="206" customWidth="1"/>
    <col min="14597" max="14598" width="17" style="206" customWidth="1"/>
    <col min="14599" max="14599" width="16.6328125" style="206" customWidth="1"/>
    <col min="14600" max="14600" width="19.08984375" style="206" customWidth="1"/>
    <col min="14601" max="14601" width="16.453125" style="206" customWidth="1"/>
    <col min="14602" max="14602" width="16.6328125" style="206" customWidth="1"/>
    <col min="14603" max="14603" width="4.08984375" style="206" customWidth="1"/>
    <col min="14604" max="14604" width="2.7265625" style="206" customWidth="1"/>
    <col min="14605" max="14851" width="8.7265625" style="206"/>
    <col min="14852" max="14852" width="1.1796875" style="206" customWidth="1"/>
    <col min="14853" max="14854" width="17" style="206" customWidth="1"/>
    <col min="14855" max="14855" width="16.6328125" style="206" customWidth="1"/>
    <col min="14856" max="14856" width="19.08984375" style="206" customWidth="1"/>
    <col min="14857" max="14857" width="16.453125" style="206" customWidth="1"/>
    <col min="14858" max="14858" width="16.6328125" style="206" customWidth="1"/>
    <col min="14859" max="14859" width="4.08984375" style="206" customWidth="1"/>
    <col min="14860" max="14860" width="2.7265625" style="206" customWidth="1"/>
    <col min="14861" max="15107" width="8.7265625" style="206"/>
    <col min="15108" max="15108" width="1.1796875" style="206" customWidth="1"/>
    <col min="15109" max="15110" width="17" style="206" customWidth="1"/>
    <col min="15111" max="15111" width="16.6328125" style="206" customWidth="1"/>
    <col min="15112" max="15112" width="19.08984375" style="206" customWidth="1"/>
    <col min="15113" max="15113" width="16.453125" style="206" customWidth="1"/>
    <col min="15114" max="15114" width="16.6328125" style="206" customWidth="1"/>
    <col min="15115" max="15115" width="4.08984375" style="206" customWidth="1"/>
    <col min="15116" max="15116" width="2.7265625" style="206" customWidth="1"/>
    <col min="15117" max="15363" width="8.7265625" style="206"/>
    <col min="15364" max="15364" width="1.1796875" style="206" customWidth="1"/>
    <col min="15365" max="15366" width="17" style="206" customWidth="1"/>
    <col min="15367" max="15367" width="16.6328125" style="206" customWidth="1"/>
    <col min="15368" max="15368" width="19.08984375" style="206" customWidth="1"/>
    <col min="15369" max="15369" width="16.453125" style="206" customWidth="1"/>
    <col min="15370" max="15370" width="16.6328125" style="206" customWidth="1"/>
    <col min="15371" max="15371" width="4.08984375" style="206" customWidth="1"/>
    <col min="15372" max="15372" width="2.7265625" style="206" customWidth="1"/>
    <col min="15373" max="15619" width="8.7265625" style="206"/>
    <col min="15620" max="15620" width="1.1796875" style="206" customWidth="1"/>
    <col min="15621" max="15622" width="17" style="206" customWidth="1"/>
    <col min="15623" max="15623" width="16.6328125" style="206" customWidth="1"/>
    <col min="15624" max="15624" width="19.08984375" style="206" customWidth="1"/>
    <col min="15625" max="15625" width="16.453125" style="206" customWidth="1"/>
    <col min="15626" max="15626" width="16.6328125" style="206" customWidth="1"/>
    <col min="15627" max="15627" width="4.08984375" style="206" customWidth="1"/>
    <col min="15628" max="15628" width="2.7265625" style="206" customWidth="1"/>
    <col min="15629" max="15875" width="8.7265625" style="206"/>
    <col min="15876" max="15876" width="1.1796875" style="206" customWidth="1"/>
    <col min="15877" max="15878" width="17" style="206" customWidth="1"/>
    <col min="15879" max="15879" width="16.6328125" style="206" customWidth="1"/>
    <col min="15880" max="15880" width="19.08984375" style="206" customWidth="1"/>
    <col min="15881" max="15881" width="16.453125" style="206" customWidth="1"/>
    <col min="15882" max="15882" width="16.6328125" style="206" customWidth="1"/>
    <col min="15883" max="15883" width="4.08984375" style="206" customWidth="1"/>
    <col min="15884" max="15884" width="2.7265625" style="206" customWidth="1"/>
    <col min="15885" max="16131" width="8.7265625" style="206"/>
    <col min="16132" max="16132" width="1.1796875" style="206" customWidth="1"/>
    <col min="16133" max="16134" width="17" style="206" customWidth="1"/>
    <col min="16135" max="16135" width="16.6328125" style="206" customWidth="1"/>
    <col min="16136" max="16136" width="19.08984375" style="206" customWidth="1"/>
    <col min="16137" max="16137" width="16.453125" style="206" customWidth="1"/>
    <col min="16138" max="16138" width="16.6328125" style="206" customWidth="1"/>
    <col min="16139" max="16139" width="4.08984375" style="206" customWidth="1"/>
    <col min="16140" max="16140" width="2.7265625" style="206" customWidth="1"/>
    <col min="16141" max="16384" width="8.7265625" style="206"/>
  </cols>
  <sheetData>
    <row r="1" spans="1:11" ht="20.149999999999999" customHeight="1">
      <c r="A1" s="276"/>
      <c r="B1" s="259" t="s">
        <v>846</v>
      </c>
      <c r="C1" s="259"/>
      <c r="D1" s="259"/>
      <c r="E1" s="259"/>
      <c r="F1" s="259"/>
      <c r="G1" s="259"/>
      <c r="H1" s="259"/>
      <c r="I1" s="259"/>
      <c r="J1" s="259"/>
    </row>
    <row r="2" spans="1:11" ht="20.149999999999999" customHeight="1">
      <c r="A2" s="276"/>
      <c r="B2" s="275" t="s">
        <v>845</v>
      </c>
      <c r="C2" s="260"/>
      <c r="D2" s="260"/>
      <c r="E2" s="260"/>
      <c r="F2" s="260"/>
      <c r="G2" s="260"/>
      <c r="H2" s="260"/>
      <c r="I2" s="260"/>
      <c r="J2" s="274" t="s">
        <v>37</v>
      </c>
    </row>
    <row r="3" spans="1:11" ht="20.149999999999999" customHeight="1">
      <c r="A3" s="2007" t="s">
        <v>844</v>
      </c>
      <c r="B3" s="2007"/>
      <c r="C3" s="2007"/>
      <c r="D3" s="2007"/>
      <c r="E3" s="2007"/>
      <c r="F3" s="2007"/>
      <c r="G3" s="2007"/>
      <c r="H3" s="2007"/>
      <c r="I3" s="2007"/>
      <c r="J3" s="2007"/>
    </row>
    <row r="4" spans="1:11" ht="20.149999999999999" customHeight="1">
      <c r="A4" s="273"/>
      <c r="B4" s="273"/>
      <c r="C4" s="273"/>
      <c r="D4" s="273"/>
      <c r="E4" s="273"/>
      <c r="F4" s="273"/>
      <c r="G4" s="273"/>
      <c r="H4" s="273"/>
      <c r="I4" s="273"/>
      <c r="J4" s="273"/>
    </row>
    <row r="5" spans="1:11" ht="43.5" customHeight="1">
      <c r="A5" s="273"/>
      <c r="B5" s="272" t="s">
        <v>574</v>
      </c>
      <c r="C5" s="2008"/>
      <c r="D5" s="2009"/>
      <c r="E5" s="2009"/>
      <c r="F5" s="2009"/>
      <c r="G5" s="2009"/>
      <c r="H5" s="2009"/>
      <c r="I5" s="2009"/>
      <c r="J5" s="2010"/>
    </row>
    <row r="6" spans="1:11" ht="43.5" customHeight="1">
      <c r="A6" s="260"/>
      <c r="B6" s="271" t="s">
        <v>180</v>
      </c>
      <c r="C6" s="2011" t="s">
        <v>573</v>
      </c>
      <c r="D6" s="2011"/>
      <c r="E6" s="2011"/>
      <c r="F6" s="2011"/>
      <c r="G6" s="2011"/>
      <c r="H6" s="2011"/>
      <c r="I6" s="2011"/>
      <c r="J6" s="2011"/>
      <c r="K6" s="265"/>
    </row>
    <row r="7" spans="1:11" ht="19.5" customHeight="1">
      <c r="A7" s="260"/>
      <c r="B7" s="2015" t="s">
        <v>843</v>
      </c>
      <c r="C7" s="2018" t="s">
        <v>570</v>
      </c>
      <c r="D7" s="2011"/>
      <c r="E7" s="2011"/>
      <c r="F7" s="2011"/>
      <c r="G7" s="2011"/>
      <c r="H7" s="2011"/>
      <c r="I7" s="2011"/>
      <c r="J7" s="2011"/>
      <c r="K7" s="265"/>
    </row>
    <row r="8" spans="1:11" ht="40.5" customHeight="1">
      <c r="A8" s="260"/>
      <c r="B8" s="2016"/>
      <c r="C8" s="2940" t="s">
        <v>50</v>
      </c>
      <c r="D8" s="2940"/>
      <c r="E8" s="2006" t="s">
        <v>62</v>
      </c>
      <c r="F8" s="2006"/>
      <c r="G8" s="2006"/>
      <c r="H8" s="2019" t="s">
        <v>569</v>
      </c>
      <c r="I8" s="2019"/>
      <c r="J8" s="266" t="s">
        <v>568</v>
      </c>
    </row>
    <row r="9" spans="1:11" ht="19.5" customHeight="1">
      <c r="A9" s="260"/>
      <c r="B9" s="2016"/>
      <c r="C9" s="2940"/>
      <c r="D9" s="2940"/>
      <c r="E9" s="2006"/>
      <c r="F9" s="2006"/>
      <c r="G9" s="2006"/>
      <c r="H9" s="262"/>
      <c r="I9" s="263" t="s">
        <v>462</v>
      </c>
      <c r="J9" s="262"/>
    </row>
    <row r="10" spans="1:11" ht="19.5" customHeight="1">
      <c r="A10" s="260"/>
      <c r="B10" s="2016"/>
      <c r="C10" s="2940"/>
      <c r="D10" s="2940"/>
      <c r="E10" s="2006"/>
      <c r="F10" s="2006"/>
      <c r="G10" s="2006"/>
      <c r="H10" s="262"/>
      <c r="I10" s="263" t="s">
        <v>462</v>
      </c>
      <c r="J10" s="262"/>
    </row>
    <row r="11" spans="1:11" ht="19.5" customHeight="1">
      <c r="A11" s="260"/>
      <c r="B11" s="2016"/>
      <c r="C11" s="2940"/>
      <c r="D11" s="2940"/>
      <c r="E11" s="2006"/>
      <c r="F11" s="2006"/>
      <c r="G11" s="2006"/>
      <c r="H11" s="262"/>
      <c r="I11" s="263" t="s">
        <v>462</v>
      </c>
      <c r="J11" s="262"/>
    </row>
    <row r="12" spans="1:11" ht="19.5" customHeight="1">
      <c r="A12" s="260"/>
      <c r="B12" s="2016"/>
      <c r="C12" s="2020" t="s">
        <v>41</v>
      </c>
      <c r="D12" s="2021"/>
      <c r="E12" s="2021"/>
      <c r="F12" s="2021"/>
      <c r="G12" s="2021"/>
      <c r="H12" s="2021"/>
      <c r="I12" s="2021"/>
      <c r="J12" s="2022"/>
    </row>
    <row r="13" spans="1:11" ht="40.5" customHeight="1">
      <c r="A13" s="260"/>
      <c r="B13" s="2016"/>
      <c r="C13" s="2940" t="s">
        <v>50</v>
      </c>
      <c r="D13" s="2940"/>
      <c r="E13" s="2006" t="s">
        <v>62</v>
      </c>
      <c r="F13" s="2006"/>
      <c r="G13" s="2006"/>
      <c r="H13" s="2019" t="s">
        <v>569</v>
      </c>
      <c r="I13" s="2019"/>
      <c r="J13" s="266" t="s">
        <v>568</v>
      </c>
    </row>
    <row r="14" spans="1:11" ht="19.5" customHeight="1">
      <c r="A14" s="260"/>
      <c r="B14" s="2016"/>
      <c r="C14" s="2940"/>
      <c r="D14" s="2940"/>
      <c r="E14" s="2006"/>
      <c r="F14" s="2006"/>
      <c r="G14" s="2006"/>
      <c r="H14" s="262"/>
      <c r="I14" s="263" t="s">
        <v>462</v>
      </c>
      <c r="J14" s="262"/>
      <c r="K14" s="265"/>
    </row>
    <row r="15" spans="1:11" ht="19.5" customHeight="1">
      <c r="A15" s="260"/>
      <c r="B15" s="2016"/>
      <c r="C15" s="2940"/>
      <c r="D15" s="2940"/>
      <c r="E15" s="2006"/>
      <c r="F15" s="2006"/>
      <c r="G15" s="2006"/>
      <c r="H15" s="262"/>
      <c r="I15" s="263" t="s">
        <v>462</v>
      </c>
      <c r="J15" s="262"/>
    </row>
    <row r="16" spans="1:11" ht="19.5" customHeight="1">
      <c r="A16" s="260"/>
      <c r="B16" s="2017"/>
      <c r="C16" s="2940"/>
      <c r="D16" s="2940"/>
      <c r="E16" s="2006"/>
      <c r="F16" s="2006"/>
      <c r="G16" s="2006"/>
      <c r="H16" s="262"/>
      <c r="I16" s="263" t="s">
        <v>462</v>
      </c>
      <c r="J16" s="262"/>
    </row>
    <row r="17" spans="1:12" ht="19.5" customHeight="1">
      <c r="A17" s="260"/>
      <c r="B17" s="2938" t="s">
        <v>842</v>
      </c>
      <c r="C17" s="2028" t="s">
        <v>835</v>
      </c>
      <c r="D17" s="2029"/>
      <c r="E17" s="2029"/>
      <c r="F17" s="2029"/>
      <c r="G17" s="2030"/>
      <c r="H17" s="2008" t="s">
        <v>565</v>
      </c>
      <c r="I17" s="2009"/>
      <c r="J17" s="2010"/>
    </row>
    <row r="18" spans="1:12" ht="27" customHeight="1">
      <c r="A18" s="260"/>
      <c r="B18" s="2939"/>
      <c r="C18" s="2031"/>
      <c r="D18" s="2032"/>
      <c r="E18" s="2032"/>
      <c r="F18" s="2032"/>
      <c r="G18" s="2033"/>
      <c r="H18" s="2034"/>
      <c r="I18" s="2035"/>
      <c r="J18" s="2036"/>
    </row>
    <row r="19" spans="1:12" ht="6" customHeight="1">
      <c r="A19" s="260"/>
      <c r="B19" s="260"/>
      <c r="C19" s="260"/>
      <c r="D19" s="260"/>
      <c r="E19" s="260"/>
      <c r="F19" s="260"/>
      <c r="G19" s="260"/>
      <c r="H19" s="260"/>
      <c r="I19" s="260"/>
      <c r="J19" s="260"/>
    </row>
    <row r="20" spans="1:12" ht="19.5" customHeight="1">
      <c r="A20" s="260"/>
      <c r="B20" s="260" t="s">
        <v>183</v>
      </c>
      <c r="C20" s="260"/>
      <c r="D20" s="260"/>
      <c r="E20" s="260"/>
      <c r="F20" s="260"/>
      <c r="G20" s="260"/>
      <c r="H20" s="260"/>
      <c r="I20" s="260"/>
      <c r="J20" s="260"/>
      <c r="K20" s="207"/>
      <c r="L20" s="207"/>
    </row>
    <row r="21" spans="1:12" ht="53.25" customHeight="1">
      <c r="A21" s="260"/>
      <c r="B21" s="2023" t="s">
        <v>841</v>
      </c>
      <c r="C21" s="2023"/>
      <c r="D21" s="2023"/>
      <c r="E21" s="2023"/>
      <c r="F21" s="2023"/>
      <c r="G21" s="2023"/>
      <c r="H21" s="2023"/>
      <c r="I21" s="2023"/>
      <c r="J21" s="2023"/>
      <c r="K21" s="207"/>
      <c r="L21" s="207"/>
    </row>
    <row r="22" spans="1:12" ht="33.75" customHeight="1">
      <c r="A22" s="260"/>
      <c r="B22" s="2023" t="s">
        <v>563</v>
      </c>
      <c r="C22" s="2023"/>
      <c r="D22" s="2023"/>
      <c r="E22" s="2023"/>
      <c r="F22" s="2023"/>
      <c r="G22" s="2023"/>
      <c r="H22" s="2023"/>
      <c r="I22" s="2023"/>
      <c r="J22" s="2023"/>
      <c r="K22" s="207"/>
      <c r="L22" s="207"/>
    </row>
    <row r="23" spans="1:12" ht="32.25" customHeight="1">
      <c r="A23" s="260"/>
      <c r="B23" s="2024" t="s">
        <v>562</v>
      </c>
      <c r="C23" s="2024"/>
      <c r="D23" s="2024"/>
      <c r="E23" s="2024"/>
      <c r="F23" s="2024"/>
      <c r="G23" s="2024"/>
      <c r="H23" s="2024"/>
      <c r="I23" s="2024"/>
      <c r="J23" s="2024"/>
      <c r="K23" s="207"/>
      <c r="L23" s="207"/>
    </row>
    <row r="24" spans="1:12" ht="7.5" customHeight="1">
      <c r="A24" s="259"/>
      <c r="B24" s="2023"/>
      <c r="C24" s="2023"/>
      <c r="D24" s="2023"/>
      <c r="E24" s="2023"/>
      <c r="F24" s="2023"/>
      <c r="G24" s="2023"/>
      <c r="H24" s="2023"/>
      <c r="I24" s="2023"/>
      <c r="J24" s="2023"/>
    </row>
    <row r="25" spans="1:12">
      <c r="B25" s="207"/>
    </row>
  </sheetData>
  <mergeCells count="32">
    <mergeCell ref="H13:I13"/>
    <mergeCell ref="H8:I8"/>
    <mergeCell ref="E8:G8"/>
    <mergeCell ref="E9:G9"/>
    <mergeCell ref="C8:D8"/>
    <mergeCell ref="C9:D9"/>
    <mergeCell ref="C10:D10"/>
    <mergeCell ref="C11:D11"/>
    <mergeCell ref="E10:G10"/>
    <mergeCell ref="E11:G11"/>
    <mergeCell ref="E14:G14"/>
    <mergeCell ref="E15:G15"/>
    <mergeCell ref="C16:D16"/>
    <mergeCell ref="E16:G16"/>
    <mergeCell ref="C13:D13"/>
    <mergeCell ref="C15:D15"/>
    <mergeCell ref="B23:J23"/>
    <mergeCell ref="B24:J24"/>
    <mergeCell ref="B21:J21"/>
    <mergeCell ref="B22:J22"/>
    <mergeCell ref="A3:J3"/>
    <mergeCell ref="C5:J5"/>
    <mergeCell ref="C6:J6"/>
    <mergeCell ref="B7:B16"/>
    <mergeCell ref="C7:J7"/>
    <mergeCell ref="C12:J12"/>
    <mergeCell ref="B17:B18"/>
    <mergeCell ref="C17:G18"/>
    <mergeCell ref="H18:J18"/>
    <mergeCell ref="E13:G13"/>
    <mergeCell ref="H17:J17"/>
    <mergeCell ref="C14:D14"/>
  </mergeCells>
  <phoneticPr fontId="5"/>
  <pageMargins left="0.70866141732283472" right="0.70866141732283472" top="0.74803149606299213" bottom="0.74803149606299213" header="0.31496062992125984" footer="0.31496062992125984"/>
  <pageSetup paperSize="9" scale="71"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V15"/>
  <sheetViews>
    <sheetView showGridLines="0" view="pageBreakPreview" zoomScale="90" zoomScaleSheetLayoutView="90" workbookViewId="0">
      <selection activeCell="G9" sqref="G9:H9"/>
    </sheetView>
  </sheetViews>
  <sheetFormatPr defaultRowHeight="13"/>
  <cols>
    <col min="1" max="1" width="1.453125" style="8" customWidth="1"/>
    <col min="2" max="2" width="24.1796875" style="8" customWidth="1"/>
    <col min="3" max="3" width="4" style="8" customWidth="1"/>
    <col min="4" max="4" width="20.08984375" style="8" customWidth="1"/>
    <col min="5" max="5" width="23.6328125" style="8" customWidth="1"/>
    <col min="6" max="7" width="10.36328125" style="8" customWidth="1"/>
    <col min="8" max="8" width="3.08984375" style="8" customWidth="1"/>
    <col min="9" max="9" width="3.81640625" style="8" customWidth="1"/>
    <col min="10" max="10" width="2.453125" style="8" customWidth="1"/>
    <col min="11" max="256" width="9" style="8" bestFit="1" customWidth="1"/>
  </cols>
  <sheetData>
    <row r="1" spans="1:10" ht="27.75" customHeight="1">
      <c r="A1" s="9"/>
      <c r="B1" s="8" t="s">
        <v>847</v>
      </c>
      <c r="F1" s="1847" t="s">
        <v>82</v>
      </c>
      <c r="G1" s="2914"/>
      <c r="H1" s="2914"/>
    </row>
    <row r="2" spans="1:10" ht="18.75" customHeight="1">
      <c r="A2" s="9"/>
      <c r="F2" s="17"/>
    </row>
    <row r="3" spans="1:10" ht="36" customHeight="1">
      <c r="B3" s="2846" t="s">
        <v>382</v>
      </c>
      <c r="C3" s="2847"/>
      <c r="D3" s="2847"/>
      <c r="E3" s="2847"/>
      <c r="F3" s="2847"/>
      <c r="G3" s="2847"/>
      <c r="H3" s="2847"/>
    </row>
    <row r="4" spans="1:10" ht="33.75" customHeight="1">
      <c r="A4" s="10"/>
      <c r="B4" s="10"/>
      <c r="C4" s="10"/>
      <c r="D4" s="10"/>
      <c r="E4" s="10"/>
      <c r="F4" s="10"/>
      <c r="G4" s="10"/>
      <c r="H4" s="10"/>
    </row>
    <row r="5" spans="1:10" ht="36" customHeight="1">
      <c r="A5" s="10"/>
      <c r="B5" s="11" t="s">
        <v>43</v>
      </c>
      <c r="C5" s="2848"/>
      <c r="D5" s="2849"/>
      <c r="E5" s="2849"/>
      <c r="F5" s="2849"/>
      <c r="G5" s="2849"/>
      <c r="H5" s="2850"/>
    </row>
    <row r="6" spans="1:10" ht="36.75" customHeight="1">
      <c r="B6" s="153" t="s">
        <v>172</v>
      </c>
      <c r="C6" s="2851" t="s">
        <v>45</v>
      </c>
      <c r="D6" s="2851"/>
      <c r="E6" s="2851"/>
      <c r="F6" s="2851"/>
      <c r="G6" s="2851"/>
      <c r="H6" s="2852"/>
    </row>
    <row r="7" spans="1:10" ht="81" customHeight="1">
      <c r="B7" s="153" t="s">
        <v>383</v>
      </c>
      <c r="C7" s="2856" t="s">
        <v>273</v>
      </c>
      <c r="D7" s="2857"/>
      <c r="E7" s="2857"/>
      <c r="F7" s="2858"/>
      <c r="G7" s="2854" t="s">
        <v>323</v>
      </c>
      <c r="H7" s="2855"/>
    </row>
    <row r="8" spans="1:10" ht="97.5" customHeight="1">
      <c r="B8" s="13" t="s">
        <v>142</v>
      </c>
      <c r="C8" s="2856" t="s">
        <v>385</v>
      </c>
      <c r="D8" s="2857"/>
      <c r="E8" s="2857"/>
      <c r="F8" s="2858"/>
      <c r="G8" s="2854" t="s">
        <v>323</v>
      </c>
      <c r="H8" s="2855"/>
    </row>
    <row r="9" spans="1:10" ht="120.75" customHeight="1">
      <c r="B9" s="13" t="s">
        <v>324</v>
      </c>
      <c r="C9" s="2856" t="s">
        <v>256</v>
      </c>
      <c r="D9" s="2857"/>
      <c r="E9" s="2857"/>
      <c r="F9" s="2858"/>
      <c r="G9" s="2854" t="s">
        <v>323</v>
      </c>
      <c r="H9" s="2855"/>
    </row>
    <row r="11" spans="1:10" ht="17.25" customHeight="1">
      <c r="B11" s="14" t="s">
        <v>75</v>
      </c>
      <c r="C11" s="16"/>
      <c r="D11" s="16"/>
      <c r="E11" s="16"/>
      <c r="F11" s="16"/>
      <c r="G11" s="16"/>
      <c r="H11" s="16"/>
      <c r="I11" s="16"/>
      <c r="J11" s="16"/>
    </row>
    <row r="12" spans="1:10" ht="45.75" customHeight="1">
      <c r="B12" s="2941" t="s">
        <v>265</v>
      </c>
      <c r="C12" s="2941"/>
      <c r="D12" s="2941"/>
      <c r="E12" s="2941"/>
      <c r="F12" s="2941"/>
      <c r="G12" s="2941"/>
      <c r="H12" s="2941"/>
      <c r="I12" s="16"/>
      <c r="J12" s="16"/>
    </row>
    <row r="13" spans="1:10" ht="35.25" customHeight="1">
      <c r="B13" s="2941" t="s">
        <v>384</v>
      </c>
      <c r="C13" s="2941"/>
      <c r="D13" s="2941"/>
      <c r="E13" s="2941"/>
      <c r="F13" s="2941"/>
      <c r="G13" s="2941"/>
      <c r="H13" s="2941"/>
      <c r="I13" s="16"/>
      <c r="J13" s="16"/>
    </row>
    <row r="14" spans="1:10" ht="17.25" customHeight="1">
      <c r="B14" s="15" t="s">
        <v>357</v>
      </c>
      <c r="C14" s="16"/>
      <c r="D14" s="16"/>
      <c r="E14" s="16"/>
      <c r="F14" s="16"/>
      <c r="G14" s="16"/>
      <c r="H14" s="16"/>
      <c r="I14" s="16"/>
      <c r="J14" s="16"/>
    </row>
    <row r="15" spans="1:10">
      <c r="B15" s="14"/>
    </row>
  </sheetData>
  <mergeCells count="12">
    <mergeCell ref="B13:H13"/>
    <mergeCell ref="C8:F8"/>
    <mergeCell ref="G8:H8"/>
    <mergeCell ref="C9:F9"/>
    <mergeCell ref="G9:H9"/>
    <mergeCell ref="B12:H12"/>
    <mergeCell ref="F1:H1"/>
    <mergeCell ref="B3:H3"/>
    <mergeCell ref="C5:H5"/>
    <mergeCell ref="C6:H6"/>
    <mergeCell ref="C7:F7"/>
    <mergeCell ref="G7:H7"/>
  </mergeCells>
  <phoneticPr fontId="5"/>
  <pageMargins left="0.7" right="0.7" top="0.75" bottom="0.75" header="0.3" footer="0.3"/>
  <pageSetup paperSize="9" scale="91"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V37"/>
  <sheetViews>
    <sheetView showGridLines="0" view="pageBreakPreview" zoomScale="90" zoomScaleNormal="80" zoomScaleSheetLayoutView="90" workbookViewId="0">
      <selection activeCell="A27" sqref="A27:H27"/>
    </sheetView>
  </sheetViews>
  <sheetFormatPr defaultRowHeight="13"/>
  <cols>
    <col min="1" max="1" width="47.453125" style="71" customWidth="1"/>
    <col min="2" max="3" width="3.08984375" style="71" customWidth="1"/>
    <col min="4" max="4" width="23.6328125" style="71" customWidth="1"/>
    <col min="5" max="5" width="10.36328125" style="71" customWidth="1"/>
    <col min="6" max="6" width="7.453125" style="71" customWidth="1"/>
    <col min="7" max="7" width="17.36328125" style="71" customWidth="1"/>
    <col min="8" max="8" width="13.81640625" style="71" customWidth="1"/>
    <col min="9" max="256" width="9" style="71" bestFit="1" customWidth="1"/>
  </cols>
  <sheetData>
    <row r="1" spans="1:8">
      <c r="A1" s="8" t="s">
        <v>848</v>
      </c>
    </row>
    <row r="2" spans="1:8" s="975" customFormat="1" ht="20.149999999999999" customHeight="1">
      <c r="A2" s="965"/>
      <c r="B2" s="797"/>
      <c r="C2" s="797"/>
      <c r="D2" s="797"/>
      <c r="E2" s="797"/>
      <c r="F2" s="797"/>
      <c r="G2" s="1296" t="s">
        <v>37</v>
      </c>
      <c r="H2" s="1296"/>
    </row>
    <row r="3" spans="1:8" s="975" customFormat="1" ht="20.149999999999999" customHeight="1">
      <c r="A3" s="965"/>
      <c r="B3" s="797"/>
      <c r="C3" s="797"/>
      <c r="D3" s="797"/>
      <c r="E3" s="797"/>
      <c r="F3" s="797"/>
      <c r="G3" s="798"/>
      <c r="H3" s="798"/>
    </row>
    <row r="4" spans="1:8" s="975" customFormat="1" ht="20.149999999999999" customHeight="1">
      <c r="A4" s="2946" t="s">
        <v>1398</v>
      </c>
      <c r="B4" s="1306"/>
      <c r="C4" s="1306"/>
      <c r="D4" s="1306"/>
      <c r="E4" s="1306"/>
      <c r="F4" s="1306"/>
      <c r="G4" s="1306"/>
      <c r="H4" s="1306"/>
    </row>
    <row r="5" spans="1:8" s="975" customFormat="1" ht="20.149999999999999" customHeight="1">
      <c r="A5" s="968"/>
      <c r="B5" s="968"/>
      <c r="C5" s="968"/>
      <c r="D5" s="968"/>
      <c r="E5" s="968"/>
      <c r="F5" s="968"/>
      <c r="G5" s="968"/>
      <c r="H5" s="968"/>
    </row>
    <row r="6" spans="1:8" s="975" customFormat="1" ht="40" customHeight="1">
      <c r="A6" s="807" t="s">
        <v>1383</v>
      </c>
      <c r="B6" s="2942"/>
      <c r="C6" s="2943"/>
      <c r="D6" s="2943"/>
      <c r="E6" s="2943"/>
      <c r="F6" s="2943"/>
      <c r="G6" s="2943"/>
      <c r="H6" s="2944"/>
    </row>
    <row r="7" spans="1:8" s="975" customFormat="1" ht="40" customHeight="1">
      <c r="A7" s="976" t="s">
        <v>859</v>
      </c>
      <c r="B7" s="1326"/>
      <c r="C7" s="1327"/>
      <c r="D7" s="1327"/>
      <c r="E7" s="1327"/>
      <c r="F7" s="1327"/>
      <c r="G7" s="1327"/>
      <c r="H7" s="2947"/>
    </row>
    <row r="8" spans="1:8" s="975" customFormat="1" ht="40" customHeight="1">
      <c r="A8" s="976" t="s">
        <v>858</v>
      </c>
      <c r="B8" s="1326" t="s">
        <v>24</v>
      </c>
      <c r="C8" s="1327"/>
      <c r="D8" s="1327"/>
      <c r="E8" s="1327"/>
      <c r="F8" s="1327"/>
      <c r="G8" s="1327"/>
      <c r="H8" s="2947"/>
    </row>
    <row r="9" spans="1:8" s="975" customFormat="1" ht="40" customHeight="1">
      <c r="A9" s="977" t="s">
        <v>1399</v>
      </c>
      <c r="B9" s="2948" t="s">
        <v>225</v>
      </c>
      <c r="C9" s="1749"/>
      <c r="D9" s="1749"/>
      <c r="E9" s="1749"/>
      <c r="F9" s="1749"/>
      <c r="G9" s="1749"/>
      <c r="H9" s="1706"/>
    </row>
    <row r="10" spans="1:8" s="975" customFormat="1">
      <c r="A10" s="2949" t="s">
        <v>1400</v>
      </c>
      <c r="B10" s="2952"/>
      <c r="C10" s="1315"/>
      <c r="D10" s="1315"/>
      <c r="E10" s="1315"/>
      <c r="F10" s="1315"/>
      <c r="G10" s="2953"/>
      <c r="H10" s="2957" t="s">
        <v>225</v>
      </c>
    </row>
    <row r="11" spans="1:8" s="975" customFormat="1">
      <c r="A11" s="2950"/>
      <c r="B11" s="2954"/>
      <c r="C11" s="1303"/>
      <c r="D11" s="1303"/>
      <c r="E11" s="1303"/>
      <c r="F11" s="1303"/>
      <c r="G11" s="2955"/>
      <c r="H11" s="2958"/>
    </row>
    <row r="12" spans="1:8" s="975" customFormat="1" ht="53.15" customHeight="1">
      <c r="A12" s="2950"/>
      <c r="B12" s="2954"/>
      <c r="C12" s="1303"/>
      <c r="D12" s="1303"/>
      <c r="E12" s="1303"/>
      <c r="F12" s="1303"/>
      <c r="G12" s="2955"/>
      <c r="H12" s="2958"/>
    </row>
    <row r="13" spans="1:8" s="975" customFormat="1" ht="53.15" customHeight="1">
      <c r="A13" s="2950"/>
      <c r="B13" s="2954"/>
      <c r="C13" s="1303"/>
      <c r="D13" s="1303"/>
      <c r="E13" s="1303"/>
      <c r="F13" s="1303"/>
      <c r="G13" s="2955"/>
      <c r="H13" s="2958"/>
    </row>
    <row r="14" spans="1:8" s="975" customFormat="1">
      <c r="A14" s="2950"/>
      <c r="B14" s="2954"/>
      <c r="C14" s="1303"/>
      <c r="D14" s="1303"/>
      <c r="E14" s="1303"/>
      <c r="F14" s="1303"/>
      <c r="G14" s="2955"/>
      <c r="H14" s="2958"/>
    </row>
    <row r="15" spans="1:8" s="975" customFormat="1">
      <c r="A15" s="2951"/>
      <c r="B15" s="1317"/>
      <c r="C15" s="1318"/>
      <c r="D15" s="1318"/>
      <c r="E15" s="1318"/>
      <c r="F15" s="1318"/>
      <c r="G15" s="2956"/>
      <c r="H15" s="2959"/>
    </row>
    <row r="16" spans="1:8" s="975" customFormat="1">
      <c r="A16" s="797"/>
      <c r="B16" s="797"/>
      <c r="C16" s="797"/>
      <c r="D16" s="797"/>
      <c r="E16" s="797"/>
      <c r="F16" s="797"/>
      <c r="G16" s="797"/>
      <c r="H16" s="797"/>
    </row>
    <row r="17" spans="1:8" s="975" customFormat="1" ht="52.5" customHeight="1">
      <c r="A17" s="1311" t="s">
        <v>1401</v>
      </c>
      <c r="B17" s="1303"/>
      <c r="C17" s="1303"/>
      <c r="D17" s="1303"/>
      <c r="E17" s="1303"/>
      <c r="F17" s="1303"/>
      <c r="G17" s="1303"/>
      <c r="H17" s="1303"/>
    </row>
    <row r="18" spans="1:8" s="975" customFormat="1" ht="52.5" customHeight="1">
      <c r="A18" s="1311" t="s">
        <v>1402</v>
      </c>
      <c r="B18" s="1303"/>
      <c r="C18" s="1303"/>
      <c r="D18" s="1303"/>
      <c r="E18" s="1303"/>
      <c r="F18" s="1303"/>
      <c r="G18" s="1303"/>
      <c r="H18" s="1303"/>
    </row>
    <row r="19" spans="1:8" s="975" customFormat="1" ht="17.25" customHeight="1">
      <c r="A19" s="1303"/>
      <c r="B19" s="1303"/>
      <c r="C19" s="1303"/>
      <c r="D19" s="1303"/>
      <c r="E19" s="1303"/>
      <c r="F19" s="1303"/>
      <c r="G19" s="1303"/>
      <c r="H19" s="1303"/>
    </row>
    <row r="21" spans="1:8" ht="17.25" customHeight="1">
      <c r="A21" s="2945"/>
      <c r="B21" s="2945"/>
      <c r="C21" s="2945"/>
      <c r="D21" s="2945"/>
      <c r="E21" s="2945"/>
      <c r="F21" s="2945"/>
      <c r="G21" s="2945"/>
      <c r="H21" s="2945"/>
    </row>
    <row r="22" spans="1:8" ht="16.5" customHeight="1">
      <c r="A22" s="2945"/>
      <c r="B22" s="2945"/>
      <c r="C22" s="2945"/>
      <c r="D22" s="2945"/>
      <c r="E22" s="2945"/>
      <c r="F22" s="2945"/>
      <c r="G22" s="2945"/>
      <c r="H22" s="2945"/>
    </row>
    <row r="23" spans="1:8" ht="17.25" customHeight="1">
      <c r="A23" s="2945"/>
      <c r="B23" s="2945"/>
      <c r="C23" s="2945"/>
      <c r="D23" s="2945"/>
      <c r="E23" s="2945"/>
      <c r="F23" s="2945"/>
      <c r="G23" s="2945"/>
      <c r="H23" s="2945"/>
    </row>
    <row r="24" spans="1:8" ht="17.25" customHeight="1">
      <c r="A24" s="108"/>
      <c r="B24" s="108"/>
      <c r="C24" s="108"/>
      <c r="D24" s="108"/>
      <c r="E24" s="108"/>
      <c r="F24" s="108"/>
      <c r="G24" s="108"/>
      <c r="H24" s="108"/>
    </row>
    <row r="25" spans="1:8" ht="17.25" customHeight="1">
      <c r="A25" s="2945"/>
      <c r="B25" s="2945"/>
      <c r="C25" s="2945"/>
      <c r="D25" s="2945"/>
      <c r="E25" s="2945"/>
      <c r="F25" s="2945"/>
      <c r="G25" s="2945"/>
      <c r="H25" s="2945"/>
    </row>
    <row r="26" spans="1:8" ht="17.25" customHeight="1">
      <c r="A26" s="2945"/>
      <c r="B26" s="2945"/>
      <c r="C26" s="2945"/>
      <c r="D26" s="2945"/>
      <c r="E26" s="2945"/>
      <c r="F26" s="2945"/>
      <c r="G26" s="2945"/>
      <c r="H26" s="2945"/>
    </row>
    <row r="27" spans="1:8" ht="17.25" customHeight="1">
      <c r="A27" s="2945"/>
      <c r="B27" s="2945"/>
      <c r="C27" s="2945"/>
      <c r="D27" s="2945"/>
      <c r="E27" s="2945"/>
      <c r="F27" s="2945"/>
      <c r="G27" s="2945"/>
      <c r="H27" s="2945"/>
    </row>
    <row r="28" spans="1:8" ht="17.25" customHeight="1">
      <c r="A28" s="2945"/>
      <c r="B28" s="2945"/>
      <c r="C28" s="2945"/>
      <c r="D28" s="2945"/>
      <c r="E28" s="2945"/>
      <c r="F28" s="2945"/>
      <c r="G28" s="2945"/>
      <c r="H28" s="2945"/>
    </row>
    <row r="29" spans="1:8" ht="17.25" customHeight="1">
      <c r="A29" s="2945"/>
      <c r="B29" s="2945"/>
      <c r="C29" s="2945"/>
      <c r="D29" s="2945"/>
      <c r="E29" s="2945"/>
      <c r="F29" s="2945"/>
      <c r="G29" s="2945"/>
      <c r="H29" s="2945"/>
    </row>
    <row r="30" spans="1:8" ht="17.25" customHeight="1">
      <c r="A30" s="108"/>
      <c r="B30" s="108"/>
      <c r="C30" s="108"/>
      <c r="D30" s="108"/>
      <c r="E30" s="108"/>
      <c r="F30" s="108"/>
      <c r="G30" s="108"/>
      <c r="H30" s="108"/>
    </row>
    <row r="31" spans="1:8" ht="17.25" customHeight="1">
      <c r="A31" s="108"/>
      <c r="B31" s="108"/>
      <c r="C31" s="108"/>
      <c r="D31" s="108"/>
      <c r="E31" s="108"/>
      <c r="F31" s="108"/>
      <c r="G31" s="108"/>
      <c r="H31" s="108"/>
    </row>
    <row r="32" spans="1:8" ht="17.25" customHeight="1">
      <c r="A32" s="108"/>
      <c r="B32" s="108"/>
      <c r="C32" s="108"/>
      <c r="D32" s="108"/>
      <c r="E32" s="108"/>
      <c r="F32" s="108"/>
      <c r="G32" s="108"/>
      <c r="H32" s="108"/>
    </row>
    <row r="33" spans="1:8" ht="17.25" customHeight="1">
      <c r="A33" s="108"/>
      <c r="B33" s="108"/>
      <c r="C33" s="108"/>
      <c r="D33" s="108"/>
      <c r="E33" s="108"/>
      <c r="F33" s="108"/>
      <c r="G33" s="108"/>
      <c r="H33" s="108"/>
    </row>
    <row r="34" spans="1:8" ht="17.25" customHeight="1">
      <c r="A34" s="2945"/>
      <c r="B34" s="2945"/>
      <c r="C34" s="2945"/>
      <c r="D34" s="2945"/>
      <c r="E34" s="2945"/>
      <c r="F34" s="2945"/>
      <c r="G34" s="2945"/>
      <c r="H34" s="2945"/>
    </row>
    <row r="35" spans="1:8">
      <c r="A35" s="2945"/>
      <c r="B35" s="2945"/>
      <c r="C35" s="2945"/>
      <c r="D35" s="2945"/>
      <c r="E35" s="2945"/>
      <c r="F35" s="2945"/>
      <c r="G35" s="2945"/>
      <c r="H35" s="2945"/>
    </row>
    <row r="36" spans="1:8">
      <c r="A36" s="2945"/>
      <c r="B36" s="2945"/>
      <c r="C36" s="2945"/>
      <c r="D36" s="2945"/>
      <c r="E36" s="2945"/>
      <c r="F36" s="2945"/>
      <c r="G36" s="2945"/>
      <c r="H36" s="2945"/>
    </row>
    <row r="37" spans="1:8">
      <c r="A37" s="2945"/>
      <c r="B37" s="2945"/>
      <c r="C37" s="2945"/>
      <c r="D37" s="2945"/>
      <c r="E37" s="2945"/>
      <c r="F37" s="2945"/>
      <c r="G37" s="2945"/>
      <c r="H37" s="2945"/>
    </row>
  </sheetData>
  <mergeCells count="24">
    <mergeCell ref="A22:H22"/>
    <mergeCell ref="A23:H23"/>
    <mergeCell ref="A25:H25"/>
    <mergeCell ref="A26:H26"/>
    <mergeCell ref="A27:H27"/>
    <mergeCell ref="A37:H37"/>
    <mergeCell ref="A28:H28"/>
    <mergeCell ref="A29:H29"/>
    <mergeCell ref="A34:H34"/>
    <mergeCell ref="A35:H35"/>
    <mergeCell ref="A36:H36"/>
    <mergeCell ref="G2:H2"/>
    <mergeCell ref="B6:H6"/>
    <mergeCell ref="A21:H21"/>
    <mergeCell ref="A4:H4"/>
    <mergeCell ref="B7:H7"/>
    <mergeCell ref="B8:H8"/>
    <mergeCell ref="B9:H9"/>
    <mergeCell ref="A10:A15"/>
    <mergeCell ref="B10:G15"/>
    <mergeCell ref="H10:H15"/>
    <mergeCell ref="A17:H17"/>
    <mergeCell ref="A18:H18"/>
    <mergeCell ref="A19:H19"/>
  </mergeCells>
  <phoneticPr fontId="5"/>
  <pageMargins left="0.7" right="0.7" top="0.75" bottom="0.75" header="0.3" footer="0.3"/>
  <pageSetup paperSize="9" scale="7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7EB12-A37A-457B-B8AC-51ABB62B6836}">
  <sheetPr>
    <tabColor theme="4"/>
  </sheetPr>
  <dimension ref="A1:L36"/>
  <sheetViews>
    <sheetView view="pageBreakPreview" topLeftCell="A13" zoomScaleNormal="100" zoomScaleSheetLayoutView="100" workbookViewId="0">
      <selection activeCell="B2" sqref="B2"/>
    </sheetView>
  </sheetViews>
  <sheetFormatPr defaultRowHeight="13"/>
  <cols>
    <col min="1" max="1" width="1.1796875" style="259" customWidth="1"/>
    <col min="2" max="2" width="21.81640625" style="259" customWidth="1"/>
    <col min="3" max="3" width="10.6328125" style="259" customWidth="1"/>
    <col min="4" max="4" width="16.6328125" style="259" customWidth="1"/>
    <col min="5" max="5" width="19.08984375" style="259" customWidth="1"/>
    <col min="6" max="6" width="13.90625" style="259" customWidth="1"/>
    <col min="7" max="7" width="12" style="259" customWidth="1"/>
    <col min="8" max="8" width="5.453125" style="259" customWidth="1"/>
    <col min="9" max="9" width="3.90625" style="259" customWidth="1"/>
    <col min="10" max="10" width="9.08984375" style="259" customWidth="1"/>
    <col min="11" max="11" width="1.08984375" style="259" customWidth="1"/>
    <col min="12" max="12" width="2.7265625" style="259" customWidth="1"/>
    <col min="13" max="259" width="8.7265625" style="259"/>
    <col min="260" max="260" width="1.1796875" style="259" customWidth="1"/>
    <col min="261" max="262" width="17" style="259" customWidth="1"/>
    <col min="263" max="263" width="16.6328125" style="259" customWidth="1"/>
    <col min="264" max="264" width="19.08984375" style="259" customWidth="1"/>
    <col min="265" max="265" width="16.453125" style="259" customWidth="1"/>
    <col min="266" max="266" width="16.6328125" style="259" customWidth="1"/>
    <col min="267" max="267" width="4.08984375" style="259" customWidth="1"/>
    <col min="268" max="268" width="2.7265625" style="259" customWidth="1"/>
    <col min="269" max="515" width="8.7265625" style="259"/>
    <col min="516" max="516" width="1.1796875" style="259" customWidth="1"/>
    <col min="517" max="518" width="17" style="259" customWidth="1"/>
    <col min="519" max="519" width="16.6328125" style="259" customWidth="1"/>
    <col min="520" max="520" width="19.08984375" style="259" customWidth="1"/>
    <col min="521" max="521" width="16.453125" style="259" customWidth="1"/>
    <col min="522" max="522" width="16.6328125" style="259" customWidth="1"/>
    <col min="523" max="523" width="4.08984375" style="259" customWidth="1"/>
    <col min="524" max="524" width="2.7265625" style="259" customWidth="1"/>
    <col min="525" max="771" width="8.7265625" style="259"/>
    <col min="772" max="772" width="1.1796875" style="259" customWidth="1"/>
    <col min="773" max="774" width="17" style="259" customWidth="1"/>
    <col min="775" max="775" width="16.6328125" style="259" customWidth="1"/>
    <col min="776" max="776" width="19.08984375" style="259" customWidth="1"/>
    <col min="777" max="777" width="16.453125" style="259" customWidth="1"/>
    <col min="778" max="778" width="16.6328125" style="259" customWidth="1"/>
    <col min="779" max="779" width="4.08984375" style="259" customWidth="1"/>
    <col min="780" max="780" width="2.7265625" style="259" customWidth="1"/>
    <col min="781" max="1027" width="8.7265625" style="259"/>
    <col min="1028" max="1028" width="1.1796875" style="259" customWidth="1"/>
    <col min="1029" max="1030" width="17" style="259" customWidth="1"/>
    <col min="1031" max="1031" width="16.6328125" style="259" customWidth="1"/>
    <col min="1032" max="1032" width="19.08984375" style="259" customWidth="1"/>
    <col min="1033" max="1033" width="16.453125" style="259" customWidth="1"/>
    <col min="1034" max="1034" width="16.6328125" style="259" customWidth="1"/>
    <col min="1035" max="1035" width="4.08984375" style="259" customWidth="1"/>
    <col min="1036" max="1036" width="2.7265625" style="259" customWidth="1"/>
    <col min="1037" max="1283" width="8.7265625" style="259"/>
    <col min="1284" max="1284" width="1.1796875" style="259" customWidth="1"/>
    <col min="1285" max="1286" width="17" style="259" customWidth="1"/>
    <col min="1287" max="1287" width="16.6328125" style="259" customWidth="1"/>
    <col min="1288" max="1288" width="19.08984375" style="259" customWidth="1"/>
    <col min="1289" max="1289" width="16.453125" style="259" customWidth="1"/>
    <col min="1290" max="1290" width="16.6328125" style="259" customWidth="1"/>
    <col min="1291" max="1291" width="4.08984375" style="259" customWidth="1"/>
    <col min="1292" max="1292" width="2.7265625" style="259" customWidth="1"/>
    <col min="1293" max="1539" width="8.7265625" style="259"/>
    <col min="1540" max="1540" width="1.1796875" style="259" customWidth="1"/>
    <col min="1541" max="1542" width="17" style="259" customWidth="1"/>
    <col min="1543" max="1543" width="16.6328125" style="259" customWidth="1"/>
    <col min="1544" max="1544" width="19.08984375" style="259" customWidth="1"/>
    <col min="1545" max="1545" width="16.453125" style="259" customWidth="1"/>
    <col min="1546" max="1546" width="16.6328125" style="259" customWidth="1"/>
    <col min="1547" max="1547" width="4.08984375" style="259" customWidth="1"/>
    <col min="1548" max="1548" width="2.7265625" style="259" customWidth="1"/>
    <col min="1549" max="1795" width="8.7265625" style="259"/>
    <col min="1796" max="1796" width="1.1796875" style="259" customWidth="1"/>
    <col min="1797" max="1798" width="17" style="259" customWidth="1"/>
    <col min="1799" max="1799" width="16.6328125" style="259" customWidth="1"/>
    <col min="1800" max="1800" width="19.08984375" style="259" customWidth="1"/>
    <col min="1801" max="1801" width="16.453125" style="259" customWidth="1"/>
    <col min="1802" max="1802" width="16.6328125" style="259" customWidth="1"/>
    <col min="1803" max="1803" width="4.08984375" style="259" customWidth="1"/>
    <col min="1804" max="1804" width="2.7265625" style="259" customWidth="1"/>
    <col min="1805" max="2051" width="8.7265625" style="259"/>
    <col min="2052" max="2052" width="1.1796875" style="259" customWidth="1"/>
    <col min="2053" max="2054" width="17" style="259" customWidth="1"/>
    <col min="2055" max="2055" width="16.6328125" style="259" customWidth="1"/>
    <col min="2056" max="2056" width="19.08984375" style="259" customWidth="1"/>
    <col min="2057" max="2057" width="16.453125" style="259" customWidth="1"/>
    <col min="2058" max="2058" width="16.6328125" style="259" customWidth="1"/>
    <col min="2059" max="2059" width="4.08984375" style="259" customWidth="1"/>
    <col min="2060" max="2060" width="2.7265625" style="259" customWidth="1"/>
    <col min="2061" max="2307" width="8.7265625" style="259"/>
    <col min="2308" max="2308" width="1.1796875" style="259" customWidth="1"/>
    <col min="2309" max="2310" width="17" style="259" customWidth="1"/>
    <col min="2311" max="2311" width="16.6328125" style="259" customWidth="1"/>
    <col min="2312" max="2312" width="19.08984375" style="259" customWidth="1"/>
    <col min="2313" max="2313" width="16.453125" style="259" customWidth="1"/>
    <col min="2314" max="2314" width="16.6328125" style="259" customWidth="1"/>
    <col min="2315" max="2315" width="4.08984375" style="259" customWidth="1"/>
    <col min="2316" max="2316" width="2.7265625" style="259" customWidth="1"/>
    <col min="2317" max="2563" width="8.7265625" style="259"/>
    <col min="2564" max="2564" width="1.1796875" style="259" customWidth="1"/>
    <col min="2565" max="2566" width="17" style="259" customWidth="1"/>
    <col min="2567" max="2567" width="16.6328125" style="259" customWidth="1"/>
    <col min="2568" max="2568" width="19.08984375" style="259" customWidth="1"/>
    <col min="2569" max="2569" width="16.453125" style="259" customWidth="1"/>
    <col min="2570" max="2570" width="16.6328125" style="259" customWidth="1"/>
    <col min="2571" max="2571" width="4.08984375" style="259" customWidth="1"/>
    <col min="2572" max="2572" width="2.7265625" style="259" customWidth="1"/>
    <col min="2573" max="2819" width="8.7265625" style="259"/>
    <col min="2820" max="2820" width="1.1796875" style="259" customWidth="1"/>
    <col min="2821" max="2822" width="17" style="259" customWidth="1"/>
    <col min="2823" max="2823" width="16.6328125" style="259" customWidth="1"/>
    <col min="2824" max="2824" width="19.08984375" style="259" customWidth="1"/>
    <col min="2825" max="2825" width="16.453125" style="259" customWidth="1"/>
    <col min="2826" max="2826" width="16.6328125" style="259" customWidth="1"/>
    <col min="2827" max="2827" width="4.08984375" style="259" customWidth="1"/>
    <col min="2828" max="2828" width="2.7265625" style="259" customWidth="1"/>
    <col min="2829" max="3075" width="8.7265625" style="259"/>
    <col min="3076" max="3076" width="1.1796875" style="259" customWidth="1"/>
    <col min="3077" max="3078" width="17" style="259" customWidth="1"/>
    <col min="3079" max="3079" width="16.6328125" style="259" customWidth="1"/>
    <col min="3080" max="3080" width="19.08984375" style="259" customWidth="1"/>
    <col min="3081" max="3081" width="16.453125" style="259" customWidth="1"/>
    <col min="3082" max="3082" width="16.6328125" style="259" customWidth="1"/>
    <col min="3083" max="3083" width="4.08984375" style="259" customWidth="1"/>
    <col min="3084" max="3084" width="2.7265625" style="259" customWidth="1"/>
    <col min="3085" max="3331" width="8.7265625" style="259"/>
    <col min="3332" max="3332" width="1.1796875" style="259" customWidth="1"/>
    <col min="3333" max="3334" width="17" style="259" customWidth="1"/>
    <col min="3335" max="3335" width="16.6328125" style="259" customWidth="1"/>
    <col min="3336" max="3336" width="19.08984375" style="259" customWidth="1"/>
    <col min="3337" max="3337" width="16.453125" style="259" customWidth="1"/>
    <col min="3338" max="3338" width="16.6328125" style="259" customWidth="1"/>
    <col min="3339" max="3339" width="4.08984375" style="259" customWidth="1"/>
    <col min="3340" max="3340" width="2.7265625" style="259" customWidth="1"/>
    <col min="3341" max="3587" width="8.7265625" style="259"/>
    <col min="3588" max="3588" width="1.1796875" style="259" customWidth="1"/>
    <col min="3589" max="3590" width="17" style="259" customWidth="1"/>
    <col min="3591" max="3591" width="16.6328125" style="259" customWidth="1"/>
    <col min="3592" max="3592" width="19.08984375" style="259" customWidth="1"/>
    <col min="3593" max="3593" width="16.453125" style="259" customWidth="1"/>
    <col min="3594" max="3594" width="16.6328125" style="259" customWidth="1"/>
    <col min="3595" max="3595" width="4.08984375" style="259" customWidth="1"/>
    <col min="3596" max="3596" width="2.7265625" style="259" customWidth="1"/>
    <col min="3597" max="3843" width="8.7265625" style="259"/>
    <col min="3844" max="3844" width="1.1796875" style="259" customWidth="1"/>
    <col min="3845" max="3846" width="17" style="259" customWidth="1"/>
    <col min="3847" max="3847" width="16.6328125" style="259" customWidth="1"/>
    <col min="3848" max="3848" width="19.08984375" style="259" customWidth="1"/>
    <col min="3849" max="3849" width="16.453125" style="259" customWidth="1"/>
    <col min="3850" max="3850" width="16.6328125" style="259" customWidth="1"/>
    <col min="3851" max="3851" width="4.08984375" style="259" customWidth="1"/>
    <col min="3852" max="3852" width="2.7265625" style="259" customWidth="1"/>
    <col min="3853" max="4099" width="8.7265625" style="259"/>
    <col min="4100" max="4100" width="1.1796875" style="259" customWidth="1"/>
    <col min="4101" max="4102" width="17" style="259" customWidth="1"/>
    <col min="4103" max="4103" width="16.6328125" style="259" customWidth="1"/>
    <col min="4104" max="4104" width="19.08984375" style="259" customWidth="1"/>
    <col min="4105" max="4105" width="16.453125" style="259" customWidth="1"/>
    <col min="4106" max="4106" width="16.6328125" style="259" customWidth="1"/>
    <col min="4107" max="4107" width="4.08984375" style="259" customWidth="1"/>
    <col min="4108" max="4108" width="2.7265625" style="259" customWidth="1"/>
    <col min="4109" max="4355" width="8.7265625" style="259"/>
    <col min="4356" max="4356" width="1.1796875" style="259" customWidth="1"/>
    <col min="4357" max="4358" width="17" style="259" customWidth="1"/>
    <col min="4359" max="4359" width="16.6328125" style="259" customWidth="1"/>
    <col min="4360" max="4360" width="19.08984375" style="259" customWidth="1"/>
    <col min="4361" max="4361" width="16.453125" style="259" customWidth="1"/>
    <col min="4362" max="4362" width="16.6328125" style="259" customWidth="1"/>
    <col min="4363" max="4363" width="4.08984375" style="259" customWidth="1"/>
    <col min="4364" max="4364" width="2.7265625" style="259" customWidth="1"/>
    <col min="4365" max="4611" width="8.7265625" style="259"/>
    <col min="4612" max="4612" width="1.1796875" style="259" customWidth="1"/>
    <col min="4613" max="4614" width="17" style="259" customWidth="1"/>
    <col min="4615" max="4615" width="16.6328125" style="259" customWidth="1"/>
    <col min="4616" max="4616" width="19.08984375" style="259" customWidth="1"/>
    <col min="4617" max="4617" width="16.453125" style="259" customWidth="1"/>
    <col min="4618" max="4618" width="16.6328125" style="259" customWidth="1"/>
    <col min="4619" max="4619" width="4.08984375" style="259" customWidth="1"/>
    <col min="4620" max="4620" width="2.7265625" style="259" customWidth="1"/>
    <col min="4621" max="4867" width="8.7265625" style="259"/>
    <col min="4868" max="4868" width="1.1796875" style="259" customWidth="1"/>
    <col min="4869" max="4870" width="17" style="259" customWidth="1"/>
    <col min="4871" max="4871" width="16.6328125" style="259" customWidth="1"/>
    <col min="4872" max="4872" width="19.08984375" style="259" customWidth="1"/>
    <col min="4873" max="4873" width="16.453125" style="259" customWidth="1"/>
    <col min="4874" max="4874" width="16.6328125" style="259" customWidth="1"/>
    <col min="4875" max="4875" width="4.08984375" style="259" customWidth="1"/>
    <col min="4876" max="4876" width="2.7265625" style="259" customWidth="1"/>
    <col min="4877" max="5123" width="8.7265625" style="259"/>
    <col min="5124" max="5124" width="1.1796875" style="259" customWidth="1"/>
    <col min="5125" max="5126" width="17" style="259" customWidth="1"/>
    <col min="5127" max="5127" width="16.6328125" style="259" customWidth="1"/>
    <col min="5128" max="5128" width="19.08984375" style="259" customWidth="1"/>
    <col min="5129" max="5129" width="16.453125" style="259" customWidth="1"/>
    <col min="5130" max="5130" width="16.6328125" style="259" customWidth="1"/>
    <col min="5131" max="5131" width="4.08984375" style="259" customWidth="1"/>
    <col min="5132" max="5132" width="2.7265625" style="259" customWidth="1"/>
    <col min="5133" max="5379" width="8.7265625" style="259"/>
    <col min="5380" max="5380" width="1.1796875" style="259" customWidth="1"/>
    <col min="5381" max="5382" width="17" style="259" customWidth="1"/>
    <col min="5383" max="5383" width="16.6328125" style="259" customWidth="1"/>
    <col min="5384" max="5384" width="19.08984375" style="259" customWidth="1"/>
    <col min="5385" max="5385" width="16.453125" style="259" customWidth="1"/>
    <col min="5386" max="5386" width="16.6328125" style="259" customWidth="1"/>
    <col min="5387" max="5387" width="4.08984375" style="259" customWidth="1"/>
    <col min="5388" max="5388" width="2.7265625" style="259" customWidth="1"/>
    <col min="5389" max="5635" width="8.7265625" style="259"/>
    <col min="5636" max="5636" width="1.1796875" style="259" customWidth="1"/>
    <col min="5637" max="5638" width="17" style="259" customWidth="1"/>
    <col min="5639" max="5639" width="16.6328125" style="259" customWidth="1"/>
    <col min="5640" max="5640" width="19.08984375" style="259" customWidth="1"/>
    <col min="5641" max="5641" width="16.453125" style="259" customWidth="1"/>
    <col min="5642" max="5642" width="16.6328125" style="259" customWidth="1"/>
    <col min="5643" max="5643" width="4.08984375" style="259" customWidth="1"/>
    <col min="5644" max="5644" width="2.7265625" style="259" customWidth="1"/>
    <col min="5645" max="5891" width="8.7265625" style="259"/>
    <col min="5892" max="5892" width="1.1796875" style="259" customWidth="1"/>
    <col min="5893" max="5894" width="17" style="259" customWidth="1"/>
    <col min="5895" max="5895" width="16.6328125" style="259" customWidth="1"/>
    <col min="5896" max="5896" width="19.08984375" style="259" customWidth="1"/>
    <col min="5897" max="5897" width="16.453125" style="259" customWidth="1"/>
    <col min="5898" max="5898" width="16.6328125" style="259" customWidth="1"/>
    <col min="5899" max="5899" width="4.08984375" style="259" customWidth="1"/>
    <col min="5900" max="5900" width="2.7265625" style="259" customWidth="1"/>
    <col min="5901" max="6147" width="8.7265625" style="259"/>
    <col min="6148" max="6148" width="1.1796875" style="259" customWidth="1"/>
    <col min="6149" max="6150" width="17" style="259" customWidth="1"/>
    <col min="6151" max="6151" width="16.6328125" style="259" customWidth="1"/>
    <col min="6152" max="6152" width="19.08984375" style="259" customWidth="1"/>
    <col min="6153" max="6153" width="16.453125" style="259" customWidth="1"/>
    <col min="6154" max="6154" width="16.6328125" style="259" customWidth="1"/>
    <col min="6155" max="6155" width="4.08984375" style="259" customWidth="1"/>
    <col min="6156" max="6156" width="2.7265625" style="259" customWidth="1"/>
    <col min="6157" max="6403" width="8.7265625" style="259"/>
    <col min="6404" max="6404" width="1.1796875" style="259" customWidth="1"/>
    <col min="6405" max="6406" width="17" style="259" customWidth="1"/>
    <col min="6407" max="6407" width="16.6328125" style="259" customWidth="1"/>
    <col min="6408" max="6408" width="19.08984375" style="259" customWidth="1"/>
    <col min="6409" max="6409" width="16.453125" style="259" customWidth="1"/>
    <col min="6410" max="6410" width="16.6328125" style="259" customWidth="1"/>
    <col min="6411" max="6411" width="4.08984375" style="259" customWidth="1"/>
    <col min="6412" max="6412" width="2.7265625" style="259" customWidth="1"/>
    <col min="6413" max="6659" width="8.7265625" style="259"/>
    <col min="6660" max="6660" width="1.1796875" style="259" customWidth="1"/>
    <col min="6661" max="6662" width="17" style="259" customWidth="1"/>
    <col min="6663" max="6663" width="16.6328125" style="259" customWidth="1"/>
    <col min="6664" max="6664" width="19.08984375" style="259" customWidth="1"/>
    <col min="6665" max="6665" width="16.453125" style="259" customWidth="1"/>
    <col min="6666" max="6666" width="16.6328125" style="259" customWidth="1"/>
    <col min="6667" max="6667" width="4.08984375" style="259" customWidth="1"/>
    <col min="6668" max="6668" width="2.7265625" style="259" customWidth="1"/>
    <col min="6669" max="6915" width="8.7265625" style="259"/>
    <col min="6916" max="6916" width="1.1796875" style="259" customWidth="1"/>
    <col min="6917" max="6918" width="17" style="259" customWidth="1"/>
    <col min="6919" max="6919" width="16.6328125" style="259" customWidth="1"/>
    <col min="6920" max="6920" width="19.08984375" style="259" customWidth="1"/>
    <col min="6921" max="6921" width="16.453125" style="259" customWidth="1"/>
    <col min="6922" max="6922" width="16.6328125" style="259" customWidth="1"/>
    <col min="6923" max="6923" width="4.08984375" style="259" customWidth="1"/>
    <col min="6924" max="6924" width="2.7265625" style="259" customWidth="1"/>
    <col min="6925" max="7171" width="8.7265625" style="259"/>
    <col min="7172" max="7172" width="1.1796875" style="259" customWidth="1"/>
    <col min="7173" max="7174" width="17" style="259" customWidth="1"/>
    <col min="7175" max="7175" width="16.6328125" style="259" customWidth="1"/>
    <col min="7176" max="7176" width="19.08984375" style="259" customWidth="1"/>
    <col min="7177" max="7177" width="16.453125" style="259" customWidth="1"/>
    <col min="7178" max="7178" width="16.6328125" style="259" customWidth="1"/>
    <col min="7179" max="7179" width="4.08984375" style="259" customWidth="1"/>
    <col min="7180" max="7180" width="2.7265625" style="259" customWidth="1"/>
    <col min="7181" max="7427" width="8.7265625" style="259"/>
    <col min="7428" max="7428" width="1.1796875" style="259" customWidth="1"/>
    <col min="7429" max="7430" width="17" style="259" customWidth="1"/>
    <col min="7431" max="7431" width="16.6328125" style="259" customWidth="1"/>
    <col min="7432" max="7432" width="19.08984375" style="259" customWidth="1"/>
    <col min="7433" max="7433" width="16.453125" style="259" customWidth="1"/>
    <col min="7434" max="7434" width="16.6328125" style="259" customWidth="1"/>
    <col min="7435" max="7435" width="4.08984375" style="259" customWidth="1"/>
    <col min="7436" max="7436" width="2.7265625" style="259" customWidth="1"/>
    <col min="7437" max="7683" width="8.7265625" style="259"/>
    <col min="7684" max="7684" width="1.1796875" style="259" customWidth="1"/>
    <col min="7685" max="7686" width="17" style="259" customWidth="1"/>
    <col min="7687" max="7687" width="16.6328125" style="259" customWidth="1"/>
    <col min="7688" max="7688" width="19.08984375" style="259" customWidth="1"/>
    <col min="7689" max="7689" width="16.453125" style="259" customWidth="1"/>
    <col min="7690" max="7690" width="16.6328125" style="259" customWidth="1"/>
    <col min="7691" max="7691" width="4.08984375" style="259" customWidth="1"/>
    <col min="7692" max="7692" width="2.7265625" style="259" customWidth="1"/>
    <col min="7693" max="7939" width="8.7265625" style="259"/>
    <col min="7940" max="7940" width="1.1796875" style="259" customWidth="1"/>
    <col min="7941" max="7942" width="17" style="259" customWidth="1"/>
    <col min="7943" max="7943" width="16.6328125" style="259" customWidth="1"/>
    <col min="7944" max="7944" width="19.08984375" style="259" customWidth="1"/>
    <col min="7945" max="7945" width="16.453125" style="259" customWidth="1"/>
    <col min="7946" max="7946" width="16.6328125" style="259" customWidth="1"/>
    <col min="7947" max="7947" width="4.08984375" style="259" customWidth="1"/>
    <col min="7948" max="7948" width="2.7265625" style="259" customWidth="1"/>
    <col min="7949" max="8195" width="8.7265625" style="259"/>
    <col min="8196" max="8196" width="1.1796875" style="259" customWidth="1"/>
    <col min="8197" max="8198" width="17" style="259" customWidth="1"/>
    <col min="8199" max="8199" width="16.6328125" style="259" customWidth="1"/>
    <col min="8200" max="8200" width="19.08984375" style="259" customWidth="1"/>
    <col min="8201" max="8201" width="16.453125" style="259" customWidth="1"/>
    <col min="8202" max="8202" width="16.6328125" style="259" customWidth="1"/>
    <col min="8203" max="8203" width="4.08984375" style="259" customWidth="1"/>
    <col min="8204" max="8204" width="2.7265625" style="259" customWidth="1"/>
    <col min="8205" max="8451" width="8.7265625" style="259"/>
    <col min="8452" max="8452" width="1.1796875" style="259" customWidth="1"/>
    <col min="8453" max="8454" width="17" style="259" customWidth="1"/>
    <col min="8455" max="8455" width="16.6328125" style="259" customWidth="1"/>
    <col min="8456" max="8456" width="19.08984375" style="259" customWidth="1"/>
    <col min="8457" max="8457" width="16.453125" style="259" customWidth="1"/>
    <col min="8458" max="8458" width="16.6328125" style="259" customWidth="1"/>
    <col min="8459" max="8459" width="4.08984375" style="259" customWidth="1"/>
    <col min="8460" max="8460" width="2.7265625" style="259" customWidth="1"/>
    <col min="8461" max="8707" width="8.7265625" style="259"/>
    <col min="8708" max="8708" width="1.1796875" style="259" customWidth="1"/>
    <col min="8709" max="8710" width="17" style="259" customWidth="1"/>
    <col min="8711" max="8711" width="16.6328125" style="259" customWidth="1"/>
    <col min="8712" max="8712" width="19.08984375" style="259" customWidth="1"/>
    <col min="8713" max="8713" width="16.453125" style="259" customWidth="1"/>
    <col min="8714" max="8714" width="16.6328125" style="259" customWidth="1"/>
    <col min="8715" max="8715" width="4.08984375" style="259" customWidth="1"/>
    <col min="8716" max="8716" width="2.7265625" style="259" customWidth="1"/>
    <col min="8717" max="8963" width="8.7265625" style="259"/>
    <col min="8964" max="8964" width="1.1796875" style="259" customWidth="1"/>
    <col min="8965" max="8966" width="17" style="259" customWidth="1"/>
    <col min="8967" max="8967" width="16.6328125" style="259" customWidth="1"/>
    <col min="8968" max="8968" width="19.08984375" style="259" customWidth="1"/>
    <col min="8969" max="8969" width="16.453125" style="259" customWidth="1"/>
    <col min="8970" max="8970" width="16.6328125" style="259" customWidth="1"/>
    <col min="8971" max="8971" width="4.08984375" style="259" customWidth="1"/>
    <col min="8972" max="8972" width="2.7265625" style="259" customWidth="1"/>
    <col min="8973" max="9219" width="8.7265625" style="259"/>
    <col min="9220" max="9220" width="1.1796875" style="259" customWidth="1"/>
    <col min="9221" max="9222" width="17" style="259" customWidth="1"/>
    <col min="9223" max="9223" width="16.6328125" style="259" customWidth="1"/>
    <col min="9224" max="9224" width="19.08984375" style="259" customWidth="1"/>
    <col min="9225" max="9225" width="16.453125" style="259" customWidth="1"/>
    <col min="9226" max="9226" width="16.6328125" style="259" customWidth="1"/>
    <col min="9227" max="9227" width="4.08984375" style="259" customWidth="1"/>
    <col min="9228" max="9228" width="2.7265625" style="259" customWidth="1"/>
    <col min="9229" max="9475" width="8.7265625" style="259"/>
    <col min="9476" max="9476" width="1.1796875" style="259" customWidth="1"/>
    <col min="9477" max="9478" width="17" style="259" customWidth="1"/>
    <col min="9479" max="9479" width="16.6328125" style="259" customWidth="1"/>
    <col min="9480" max="9480" width="19.08984375" style="259" customWidth="1"/>
    <col min="9481" max="9481" width="16.453125" style="259" customWidth="1"/>
    <col min="9482" max="9482" width="16.6328125" style="259" customWidth="1"/>
    <col min="9483" max="9483" width="4.08984375" style="259" customWidth="1"/>
    <col min="9484" max="9484" width="2.7265625" style="259" customWidth="1"/>
    <col min="9485" max="9731" width="8.7265625" style="259"/>
    <col min="9732" max="9732" width="1.1796875" style="259" customWidth="1"/>
    <col min="9733" max="9734" width="17" style="259" customWidth="1"/>
    <col min="9735" max="9735" width="16.6328125" style="259" customWidth="1"/>
    <col min="9736" max="9736" width="19.08984375" style="259" customWidth="1"/>
    <col min="9737" max="9737" width="16.453125" style="259" customWidth="1"/>
    <col min="9738" max="9738" width="16.6328125" style="259" customWidth="1"/>
    <col min="9739" max="9739" width="4.08984375" style="259" customWidth="1"/>
    <col min="9740" max="9740" width="2.7265625" style="259" customWidth="1"/>
    <col min="9741" max="9987" width="8.7265625" style="259"/>
    <col min="9988" max="9988" width="1.1796875" style="259" customWidth="1"/>
    <col min="9989" max="9990" width="17" style="259" customWidth="1"/>
    <col min="9991" max="9991" width="16.6328125" style="259" customWidth="1"/>
    <col min="9992" max="9992" width="19.08984375" style="259" customWidth="1"/>
    <col min="9993" max="9993" width="16.453125" style="259" customWidth="1"/>
    <col min="9994" max="9994" width="16.6328125" style="259" customWidth="1"/>
    <col min="9995" max="9995" width="4.08984375" style="259" customWidth="1"/>
    <col min="9996" max="9996" width="2.7265625" style="259" customWidth="1"/>
    <col min="9997" max="10243" width="8.7265625" style="259"/>
    <col min="10244" max="10244" width="1.1796875" style="259" customWidth="1"/>
    <col min="10245" max="10246" width="17" style="259" customWidth="1"/>
    <col min="10247" max="10247" width="16.6328125" style="259" customWidth="1"/>
    <col min="10248" max="10248" width="19.08984375" style="259" customWidth="1"/>
    <col min="10249" max="10249" width="16.453125" style="259" customWidth="1"/>
    <col min="10250" max="10250" width="16.6328125" style="259" customWidth="1"/>
    <col min="10251" max="10251" width="4.08984375" style="259" customWidth="1"/>
    <col min="10252" max="10252" width="2.7265625" style="259" customWidth="1"/>
    <col min="10253" max="10499" width="8.7265625" style="259"/>
    <col min="10500" max="10500" width="1.1796875" style="259" customWidth="1"/>
    <col min="10501" max="10502" width="17" style="259" customWidth="1"/>
    <col min="10503" max="10503" width="16.6328125" style="259" customWidth="1"/>
    <col min="10504" max="10504" width="19.08984375" style="259" customWidth="1"/>
    <col min="10505" max="10505" width="16.453125" style="259" customWidth="1"/>
    <col min="10506" max="10506" width="16.6328125" style="259" customWidth="1"/>
    <col min="10507" max="10507" width="4.08984375" style="259" customWidth="1"/>
    <col min="10508" max="10508" width="2.7265625" style="259" customWidth="1"/>
    <col min="10509" max="10755" width="8.7265625" style="259"/>
    <col min="10756" max="10756" width="1.1796875" style="259" customWidth="1"/>
    <col min="10757" max="10758" width="17" style="259" customWidth="1"/>
    <col min="10759" max="10759" width="16.6328125" style="259" customWidth="1"/>
    <col min="10760" max="10760" width="19.08984375" style="259" customWidth="1"/>
    <col min="10761" max="10761" width="16.453125" style="259" customWidth="1"/>
    <col min="10762" max="10762" width="16.6328125" style="259" customWidth="1"/>
    <col min="10763" max="10763" width="4.08984375" style="259" customWidth="1"/>
    <col min="10764" max="10764" width="2.7265625" style="259" customWidth="1"/>
    <col min="10765" max="11011" width="8.7265625" style="259"/>
    <col min="11012" max="11012" width="1.1796875" style="259" customWidth="1"/>
    <col min="11013" max="11014" width="17" style="259" customWidth="1"/>
    <col min="11015" max="11015" width="16.6328125" style="259" customWidth="1"/>
    <col min="11016" max="11016" width="19.08984375" style="259" customWidth="1"/>
    <col min="11017" max="11017" width="16.453125" style="259" customWidth="1"/>
    <col min="11018" max="11018" width="16.6328125" style="259" customWidth="1"/>
    <col min="11019" max="11019" width="4.08984375" style="259" customWidth="1"/>
    <col min="11020" max="11020" width="2.7265625" style="259" customWidth="1"/>
    <col min="11021" max="11267" width="8.7265625" style="259"/>
    <col min="11268" max="11268" width="1.1796875" style="259" customWidth="1"/>
    <col min="11269" max="11270" width="17" style="259" customWidth="1"/>
    <col min="11271" max="11271" width="16.6328125" style="259" customWidth="1"/>
    <col min="11272" max="11272" width="19.08984375" style="259" customWidth="1"/>
    <col min="11273" max="11273" width="16.453125" style="259" customWidth="1"/>
    <col min="11274" max="11274" width="16.6328125" style="259" customWidth="1"/>
    <col min="11275" max="11275" width="4.08984375" style="259" customWidth="1"/>
    <col min="11276" max="11276" width="2.7265625" style="259" customWidth="1"/>
    <col min="11277" max="11523" width="8.7265625" style="259"/>
    <col min="11524" max="11524" width="1.1796875" style="259" customWidth="1"/>
    <col min="11525" max="11526" width="17" style="259" customWidth="1"/>
    <col min="11527" max="11527" width="16.6328125" style="259" customWidth="1"/>
    <col min="11528" max="11528" width="19.08984375" style="259" customWidth="1"/>
    <col min="11529" max="11529" width="16.453125" style="259" customWidth="1"/>
    <col min="11530" max="11530" width="16.6328125" style="259" customWidth="1"/>
    <col min="11531" max="11531" width="4.08984375" style="259" customWidth="1"/>
    <col min="11532" max="11532" width="2.7265625" style="259" customWidth="1"/>
    <col min="11533" max="11779" width="8.7265625" style="259"/>
    <col min="11780" max="11780" width="1.1796875" style="259" customWidth="1"/>
    <col min="11781" max="11782" width="17" style="259" customWidth="1"/>
    <col min="11783" max="11783" width="16.6328125" style="259" customWidth="1"/>
    <col min="11784" max="11784" width="19.08984375" style="259" customWidth="1"/>
    <col min="11785" max="11785" width="16.453125" style="259" customWidth="1"/>
    <col min="11786" max="11786" width="16.6328125" style="259" customWidth="1"/>
    <col min="11787" max="11787" width="4.08984375" style="259" customWidth="1"/>
    <col min="11788" max="11788" width="2.7265625" style="259" customWidth="1"/>
    <col min="11789" max="12035" width="8.7265625" style="259"/>
    <col min="12036" max="12036" width="1.1796875" style="259" customWidth="1"/>
    <col min="12037" max="12038" width="17" style="259" customWidth="1"/>
    <col min="12039" max="12039" width="16.6328125" style="259" customWidth="1"/>
    <col min="12040" max="12040" width="19.08984375" style="259" customWidth="1"/>
    <col min="12041" max="12041" width="16.453125" style="259" customWidth="1"/>
    <col min="12042" max="12042" width="16.6328125" style="259" customWidth="1"/>
    <col min="12043" max="12043" width="4.08984375" style="259" customWidth="1"/>
    <col min="12044" max="12044" width="2.7265625" style="259" customWidth="1"/>
    <col min="12045" max="12291" width="8.7265625" style="259"/>
    <col min="12292" max="12292" width="1.1796875" style="259" customWidth="1"/>
    <col min="12293" max="12294" width="17" style="259" customWidth="1"/>
    <col min="12295" max="12295" width="16.6328125" style="259" customWidth="1"/>
    <col min="12296" max="12296" width="19.08984375" style="259" customWidth="1"/>
    <col min="12297" max="12297" width="16.453125" style="259" customWidth="1"/>
    <col min="12298" max="12298" width="16.6328125" style="259" customWidth="1"/>
    <col min="12299" max="12299" width="4.08984375" style="259" customWidth="1"/>
    <col min="12300" max="12300" width="2.7265625" style="259" customWidth="1"/>
    <col min="12301" max="12547" width="8.7265625" style="259"/>
    <col min="12548" max="12548" width="1.1796875" style="259" customWidth="1"/>
    <col min="12549" max="12550" width="17" style="259" customWidth="1"/>
    <col min="12551" max="12551" width="16.6328125" style="259" customWidth="1"/>
    <col min="12552" max="12552" width="19.08984375" style="259" customWidth="1"/>
    <col min="12553" max="12553" width="16.453125" style="259" customWidth="1"/>
    <col min="12554" max="12554" width="16.6328125" style="259" customWidth="1"/>
    <col min="12555" max="12555" width="4.08984375" style="259" customWidth="1"/>
    <col min="12556" max="12556" width="2.7265625" style="259" customWidth="1"/>
    <col min="12557" max="12803" width="8.7265625" style="259"/>
    <col min="12804" max="12804" width="1.1796875" style="259" customWidth="1"/>
    <col min="12805" max="12806" width="17" style="259" customWidth="1"/>
    <col min="12807" max="12807" width="16.6328125" style="259" customWidth="1"/>
    <col min="12808" max="12808" width="19.08984375" style="259" customWidth="1"/>
    <col min="12809" max="12809" width="16.453125" style="259" customWidth="1"/>
    <col min="12810" max="12810" width="16.6328125" style="259" customWidth="1"/>
    <col min="12811" max="12811" width="4.08984375" style="259" customWidth="1"/>
    <col min="12812" max="12812" width="2.7265625" style="259" customWidth="1"/>
    <col min="12813" max="13059" width="8.7265625" style="259"/>
    <col min="13060" max="13060" width="1.1796875" style="259" customWidth="1"/>
    <col min="13061" max="13062" width="17" style="259" customWidth="1"/>
    <col min="13063" max="13063" width="16.6328125" style="259" customWidth="1"/>
    <col min="13064" max="13064" width="19.08984375" style="259" customWidth="1"/>
    <col min="13065" max="13065" width="16.453125" style="259" customWidth="1"/>
    <col min="13066" max="13066" width="16.6328125" style="259" customWidth="1"/>
    <col min="13067" max="13067" width="4.08984375" style="259" customWidth="1"/>
    <col min="13068" max="13068" width="2.7265625" style="259" customWidth="1"/>
    <col min="13069" max="13315" width="8.7265625" style="259"/>
    <col min="13316" max="13316" width="1.1796875" style="259" customWidth="1"/>
    <col min="13317" max="13318" width="17" style="259" customWidth="1"/>
    <col min="13319" max="13319" width="16.6328125" style="259" customWidth="1"/>
    <col min="13320" max="13320" width="19.08984375" style="259" customWidth="1"/>
    <col min="13321" max="13321" width="16.453125" style="259" customWidth="1"/>
    <col min="13322" max="13322" width="16.6328125" style="259" customWidth="1"/>
    <col min="13323" max="13323" width="4.08984375" style="259" customWidth="1"/>
    <col min="13324" max="13324" width="2.7265625" style="259" customWidth="1"/>
    <col min="13325" max="13571" width="8.7265625" style="259"/>
    <col min="13572" max="13572" width="1.1796875" style="259" customWidth="1"/>
    <col min="13573" max="13574" width="17" style="259" customWidth="1"/>
    <col min="13575" max="13575" width="16.6328125" style="259" customWidth="1"/>
    <col min="13576" max="13576" width="19.08984375" style="259" customWidth="1"/>
    <col min="13577" max="13577" width="16.453125" style="259" customWidth="1"/>
    <col min="13578" max="13578" width="16.6328125" style="259" customWidth="1"/>
    <col min="13579" max="13579" width="4.08984375" style="259" customWidth="1"/>
    <col min="13580" max="13580" width="2.7265625" style="259" customWidth="1"/>
    <col min="13581" max="13827" width="8.7265625" style="259"/>
    <col min="13828" max="13828" width="1.1796875" style="259" customWidth="1"/>
    <col min="13829" max="13830" width="17" style="259" customWidth="1"/>
    <col min="13831" max="13831" width="16.6328125" style="259" customWidth="1"/>
    <col min="13832" max="13832" width="19.08984375" style="259" customWidth="1"/>
    <col min="13833" max="13833" width="16.453125" style="259" customWidth="1"/>
    <col min="13834" max="13834" width="16.6328125" style="259" customWidth="1"/>
    <col min="13835" max="13835" width="4.08984375" style="259" customWidth="1"/>
    <col min="13836" max="13836" width="2.7265625" style="259" customWidth="1"/>
    <col min="13837" max="14083" width="8.7265625" style="259"/>
    <col min="14084" max="14084" width="1.1796875" style="259" customWidth="1"/>
    <col min="14085" max="14086" width="17" style="259" customWidth="1"/>
    <col min="14087" max="14087" width="16.6328125" style="259" customWidth="1"/>
    <col min="14088" max="14088" width="19.08984375" style="259" customWidth="1"/>
    <col min="14089" max="14089" width="16.453125" style="259" customWidth="1"/>
    <col min="14090" max="14090" width="16.6328125" style="259" customWidth="1"/>
    <col min="14091" max="14091" width="4.08984375" style="259" customWidth="1"/>
    <col min="14092" max="14092" width="2.7265625" style="259" customWidth="1"/>
    <col min="14093" max="14339" width="8.7265625" style="259"/>
    <col min="14340" max="14340" width="1.1796875" style="259" customWidth="1"/>
    <col min="14341" max="14342" width="17" style="259" customWidth="1"/>
    <col min="14343" max="14343" width="16.6328125" style="259" customWidth="1"/>
    <col min="14344" max="14344" width="19.08984375" style="259" customWidth="1"/>
    <col min="14345" max="14345" width="16.453125" style="259" customWidth="1"/>
    <col min="14346" max="14346" width="16.6328125" style="259" customWidth="1"/>
    <col min="14347" max="14347" width="4.08984375" style="259" customWidth="1"/>
    <col min="14348" max="14348" width="2.7265625" style="259" customWidth="1"/>
    <col min="14349" max="14595" width="8.7265625" style="259"/>
    <col min="14596" max="14596" width="1.1796875" style="259" customWidth="1"/>
    <col min="14597" max="14598" width="17" style="259" customWidth="1"/>
    <col min="14599" max="14599" width="16.6328125" style="259" customWidth="1"/>
    <col min="14600" max="14600" width="19.08984375" style="259" customWidth="1"/>
    <col min="14601" max="14601" width="16.453125" style="259" customWidth="1"/>
    <col min="14602" max="14602" width="16.6328125" style="259" customWidth="1"/>
    <col min="14603" max="14603" width="4.08984375" style="259" customWidth="1"/>
    <col min="14604" max="14604" width="2.7265625" style="259" customWidth="1"/>
    <col min="14605" max="14851" width="8.7265625" style="259"/>
    <col min="14852" max="14852" width="1.1796875" style="259" customWidth="1"/>
    <col min="14853" max="14854" width="17" style="259" customWidth="1"/>
    <col min="14855" max="14855" width="16.6328125" style="259" customWidth="1"/>
    <col min="14856" max="14856" width="19.08984375" style="259" customWidth="1"/>
    <col min="14857" max="14857" width="16.453125" style="259" customWidth="1"/>
    <col min="14858" max="14858" width="16.6328125" style="259" customWidth="1"/>
    <col min="14859" max="14859" width="4.08984375" style="259" customWidth="1"/>
    <col min="14860" max="14860" width="2.7265625" style="259" customWidth="1"/>
    <col min="14861" max="15107" width="8.7265625" style="259"/>
    <col min="15108" max="15108" width="1.1796875" style="259" customWidth="1"/>
    <col min="15109" max="15110" width="17" style="259" customWidth="1"/>
    <col min="15111" max="15111" width="16.6328125" style="259" customWidth="1"/>
    <col min="15112" max="15112" width="19.08984375" style="259" customWidth="1"/>
    <col min="15113" max="15113" width="16.453125" style="259" customWidth="1"/>
    <col min="15114" max="15114" width="16.6328125" style="259" customWidth="1"/>
    <col min="15115" max="15115" width="4.08984375" style="259" customWidth="1"/>
    <col min="15116" max="15116" width="2.7265625" style="259" customWidth="1"/>
    <col min="15117" max="15363" width="8.7265625" style="259"/>
    <col min="15364" max="15364" width="1.1796875" style="259" customWidth="1"/>
    <col min="15365" max="15366" width="17" style="259" customWidth="1"/>
    <col min="15367" max="15367" width="16.6328125" style="259" customWidth="1"/>
    <col min="15368" max="15368" width="19.08984375" style="259" customWidth="1"/>
    <col min="15369" max="15369" width="16.453125" style="259" customWidth="1"/>
    <col min="15370" max="15370" width="16.6328125" style="259" customWidth="1"/>
    <col min="15371" max="15371" width="4.08984375" style="259" customWidth="1"/>
    <col min="15372" max="15372" width="2.7265625" style="259" customWidth="1"/>
    <col min="15373" max="15619" width="8.7265625" style="259"/>
    <col min="15620" max="15620" width="1.1796875" style="259" customWidth="1"/>
    <col min="15621" max="15622" width="17" style="259" customWidth="1"/>
    <col min="15623" max="15623" width="16.6328125" style="259" customWidth="1"/>
    <col min="15624" max="15624" width="19.08984375" style="259" customWidth="1"/>
    <col min="15625" max="15625" width="16.453125" style="259" customWidth="1"/>
    <col min="15626" max="15626" width="16.6328125" style="259" customWidth="1"/>
    <col min="15627" max="15627" width="4.08984375" style="259" customWidth="1"/>
    <col min="15628" max="15628" width="2.7265625" style="259" customWidth="1"/>
    <col min="15629" max="15875" width="8.7265625" style="259"/>
    <col min="15876" max="15876" width="1.1796875" style="259" customWidth="1"/>
    <col min="15877" max="15878" width="17" style="259" customWidth="1"/>
    <col min="15879" max="15879" width="16.6328125" style="259" customWidth="1"/>
    <col min="15880" max="15880" width="19.08984375" style="259" customWidth="1"/>
    <col min="15881" max="15881" width="16.453125" style="259" customWidth="1"/>
    <col min="15882" max="15882" width="16.6328125" style="259" customWidth="1"/>
    <col min="15883" max="15883" width="4.08984375" style="259" customWidth="1"/>
    <col min="15884" max="15884" width="2.7265625" style="259" customWidth="1"/>
    <col min="15885" max="16131" width="8.7265625" style="259"/>
    <col min="16132" max="16132" width="1.1796875" style="259" customWidth="1"/>
    <col min="16133" max="16134" width="17" style="259" customWidth="1"/>
    <col min="16135" max="16135" width="16.6328125" style="259" customWidth="1"/>
    <col min="16136" max="16136" width="19.08984375" style="259" customWidth="1"/>
    <col min="16137" max="16137" width="16.453125" style="259" customWidth="1"/>
    <col min="16138" max="16138" width="16.6328125" style="259" customWidth="1"/>
    <col min="16139" max="16139" width="4.08984375" style="259" customWidth="1"/>
    <col min="16140" max="16140" width="2.7265625" style="259" customWidth="1"/>
    <col min="16141" max="16384" width="8.7265625" style="259"/>
  </cols>
  <sheetData>
    <row r="1" spans="1:11" ht="20.149999999999999" customHeight="1">
      <c r="A1" s="276"/>
      <c r="B1" s="260" t="s">
        <v>860</v>
      </c>
      <c r="C1" s="260"/>
      <c r="D1" s="260"/>
      <c r="E1" s="260"/>
      <c r="F1" s="260"/>
      <c r="G1" s="260"/>
      <c r="H1" s="260"/>
      <c r="I1" s="260"/>
      <c r="J1" s="260"/>
    </row>
    <row r="2" spans="1:11" ht="20.149999999999999" customHeight="1">
      <c r="A2" s="276"/>
      <c r="B2" s="260"/>
      <c r="C2" s="260"/>
      <c r="D2" s="260"/>
      <c r="E2" s="260"/>
      <c r="F2" s="260"/>
      <c r="G2" s="260"/>
      <c r="H2" s="260"/>
      <c r="I2" s="260"/>
      <c r="J2" s="274" t="s">
        <v>37</v>
      </c>
    </row>
    <row r="3" spans="1:11" ht="20.149999999999999" customHeight="1">
      <c r="A3" s="276"/>
      <c r="B3" s="260"/>
      <c r="C3" s="260"/>
      <c r="D3" s="260"/>
      <c r="E3" s="260"/>
      <c r="F3" s="260"/>
      <c r="G3" s="260"/>
      <c r="H3" s="260"/>
      <c r="I3" s="260"/>
      <c r="J3" s="274"/>
    </row>
    <row r="4" spans="1:11" ht="20.149999999999999" customHeight="1">
      <c r="A4" s="2007" t="s">
        <v>59</v>
      </c>
      <c r="B4" s="2007"/>
      <c r="C4" s="2007"/>
      <c r="D4" s="2007"/>
      <c r="E4" s="2007"/>
      <c r="F4" s="2007"/>
      <c r="G4" s="2007"/>
      <c r="H4" s="2007"/>
      <c r="I4" s="2007"/>
      <c r="J4" s="2007"/>
    </row>
    <row r="5" spans="1:11" ht="20.149999999999999" customHeight="1">
      <c r="A5" s="273"/>
      <c r="B5" s="273"/>
      <c r="C5" s="273"/>
      <c r="D5" s="273"/>
      <c r="E5" s="273"/>
      <c r="F5" s="273"/>
      <c r="G5" s="273"/>
      <c r="H5" s="273"/>
      <c r="I5" s="273"/>
      <c r="J5" s="273"/>
    </row>
    <row r="6" spans="1:11" ht="43.5" customHeight="1">
      <c r="A6" s="273"/>
      <c r="B6" s="272" t="s">
        <v>574</v>
      </c>
      <c r="C6" s="2008"/>
      <c r="D6" s="2009"/>
      <c r="E6" s="2009"/>
      <c r="F6" s="2009"/>
      <c r="G6" s="2009"/>
      <c r="H6" s="2009"/>
      <c r="I6" s="2009"/>
      <c r="J6" s="2010"/>
    </row>
    <row r="7" spans="1:11" ht="43.5" customHeight="1">
      <c r="A7" s="273"/>
      <c r="B7" s="592" t="s">
        <v>859</v>
      </c>
      <c r="C7" s="2008"/>
      <c r="D7" s="2009"/>
      <c r="E7" s="2009"/>
      <c r="F7" s="2009"/>
      <c r="G7" s="2009"/>
      <c r="H7" s="2009"/>
      <c r="I7" s="2009"/>
      <c r="J7" s="2010"/>
    </row>
    <row r="8" spans="1:11" ht="43.5" customHeight="1">
      <c r="A8" s="260"/>
      <c r="B8" s="271" t="s">
        <v>858</v>
      </c>
      <c r="C8" s="2018" t="s">
        <v>573</v>
      </c>
      <c r="D8" s="2011"/>
      <c r="E8" s="2011"/>
      <c r="F8" s="2011"/>
      <c r="G8" s="2011"/>
      <c r="H8" s="2011"/>
      <c r="I8" s="2011"/>
      <c r="J8" s="2935"/>
      <c r="K8" s="591"/>
    </row>
    <row r="9" spans="1:11" ht="19.5" customHeight="1">
      <c r="A9" s="260"/>
      <c r="B9" s="2960" t="s">
        <v>857</v>
      </c>
      <c r="C9" s="2008" t="s">
        <v>570</v>
      </c>
      <c r="D9" s="2009"/>
      <c r="E9" s="2009"/>
      <c r="F9" s="2009"/>
      <c r="G9" s="2009"/>
      <c r="H9" s="2009"/>
      <c r="I9" s="2009"/>
      <c r="J9" s="2010"/>
    </row>
    <row r="10" spans="1:11" ht="40.5" customHeight="1">
      <c r="A10" s="260"/>
      <c r="B10" s="2961"/>
      <c r="C10" s="267" t="s">
        <v>48</v>
      </c>
      <c r="D10" s="267" t="s">
        <v>50</v>
      </c>
      <c r="E10" s="2006" t="s">
        <v>62</v>
      </c>
      <c r="F10" s="2006"/>
      <c r="G10" s="2006"/>
      <c r="H10" s="2019" t="s">
        <v>569</v>
      </c>
      <c r="I10" s="2019"/>
      <c r="J10" s="266" t="s">
        <v>568</v>
      </c>
    </row>
    <row r="11" spans="1:11" ht="19.5" customHeight="1">
      <c r="A11" s="260"/>
      <c r="B11" s="2961"/>
      <c r="C11" s="264"/>
      <c r="D11" s="264"/>
      <c r="E11" s="2006"/>
      <c r="F11" s="2006"/>
      <c r="G11" s="2006"/>
      <c r="H11" s="262"/>
      <c r="I11" s="263" t="s">
        <v>462</v>
      </c>
      <c r="J11" s="262"/>
    </row>
    <row r="12" spans="1:11" ht="19.5" customHeight="1">
      <c r="A12" s="260"/>
      <c r="B12" s="2961"/>
      <c r="C12" s="264"/>
      <c r="D12" s="264"/>
      <c r="E12" s="2006"/>
      <c r="F12" s="2006"/>
      <c r="G12" s="2006"/>
      <c r="H12" s="262"/>
      <c r="I12" s="263" t="s">
        <v>462</v>
      </c>
      <c r="J12" s="262"/>
    </row>
    <row r="13" spans="1:11" ht="19.5" customHeight="1">
      <c r="A13" s="260"/>
      <c r="B13" s="2961"/>
      <c r="C13" s="264"/>
      <c r="D13" s="264"/>
      <c r="E13" s="2006"/>
      <c r="F13" s="2006"/>
      <c r="G13" s="2006"/>
      <c r="H13" s="262"/>
      <c r="I13" s="263" t="s">
        <v>462</v>
      </c>
      <c r="J13" s="262"/>
    </row>
    <row r="14" spans="1:11" ht="19.5" customHeight="1">
      <c r="A14" s="260"/>
      <c r="B14" s="2961"/>
      <c r="C14" s="582"/>
      <c r="D14" s="261"/>
      <c r="E14" s="590"/>
      <c r="F14" s="590"/>
      <c r="G14" s="590"/>
      <c r="H14" s="260"/>
      <c r="I14" s="590"/>
      <c r="J14" s="578"/>
    </row>
    <row r="15" spans="1:11" ht="19.5" customHeight="1">
      <c r="A15" s="260"/>
      <c r="B15" s="2961"/>
      <c r="C15" s="582"/>
      <c r="D15" s="263"/>
      <c r="E15" s="263" t="s">
        <v>856</v>
      </c>
      <c r="F15" s="263" t="s">
        <v>855</v>
      </c>
      <c r="G15" s="263" t="s">
        <v>854</v>
      </c>
      <c r="H15" s="2963" t="s">
        <v>853</v>
      </c>
      <c r="I15" s="2964"/>
      <c r="J15" s="578"/>
    </row>
    <row r="16" spans="1:11" ht="19.5" customHeight="1" thickBot="1">
      <c r="A16" s="260"/>
      <c r="B16" s="2961"/>
      <c r="C16" s="582"/>
      <c r="D16" s="263" t="s">
        <v>71</v>
      </c>
      <c r="E16" s="581"/>
      <c r="F16" s="581"/>
      <c r="G16" s="583"/>
      <c r="H16" s="2965"/>
      <c r="I16" s="2966"/>
      <c r="J16" s="578"/>
    </row>
    <row r="17" spans="1:12" ht="19.5" customHeight="1" thickTop="1" thickBot="1">
      <c r="A17" s="260"/>
      <c r="B17" s="2961"/>
      <c r="C17" s="582"/>
      <c r="D17" s="267" t="s">
        <v>852</v>
      </c>
      <c r="E17" s="581"/>
      <c r="F17" s="580"/>
      <c r="G17" s="579"/>
      <c r="H17" s="2967"/>
      <c r="I17" s="2968"/>
      <c r="J17" s="578"/>
    </row>
    <row r="18" spans="1:12" ht="19.5" customHeight="1" thickTop="1">
      <c r="A18" s="260"/>
      <c r="B18" s="2961"/>
      <c r="C18" s="582"/>
      <c r="D18" s="589"/>
      <c r="E18" s="274"/>
      <c r="F18" s="274"/>
      <c r="G18" s="274"/>
      <c r="H18" s="588"/>
      <c r="I18" s="588"/>
      <c r="J18" s="578"/>
    </row>
    <row r="19" spans="1:12" ht="19.5" customHeight="1">
      <c r="A19" s="260"/>
      <c r="B19" s="2961"/>
      <c r="C19" s="2008" t="s">
        <v>41</v>
      </c>
      <c r="D19" s="2009"/>
      <c r="E19" s="2009"/>
      <c r="F19" s="2009"/>
      <c r="G19" s="2009"/>
      <c r="H19" s="2009"/>
      <c r="I19" s="2009"/>
      <c r="J19" s="2010"/>
    </row>
    <row r="20" spans="1:12" ht="40.5" customHeight="1">
      <c r="A20" s="260"/>
      <c r="B20" s="2961"/>
      <c r="C20" s="267" t="s">
        <v>48</v>
      </c>
      <c r="D20" s="267" t="s">
        <v>50</v>
      </c>
      <c r="E20" s="2006" t="s">
        <v>62</v>
      </c>
      <c r="F20" s="2006"/>
      <c r="G20" s="2006"/>
      <c r="H20" s="2019" t="s">
        <v>569</v>
      </c>
      <c r="I20" s="2019"/>
      <c r="J20" s="266" t="s">
        <v>568</v>
      </c>
    </row>
    <row r="21" spans="1:12" ht="19.5" customHeight="1">
      <c r="A21" s="260"/>
      <c r="B21" s="2961"/>
      <c r="C21" s="264"/>
      <c r="D21" s="264"/>
      <c r="E21" s="2006"/>
      <c r="F21" s="2006"/>
      <c r="G21" s="2006"/>
      <c r="H21" s="262"/>
      <c r="I21" s="263" t="s">
        <v>462</v>
      </c>
      <c r="J21" s="262"/>
    </row>
    <row r="22" spans="1:12" ht="19.5" customHeight="1">
      <c r="A22" s="260"/>
      <c r="B22" s="2961"/>
      <c r="C22" s="264"/>
      <c r="D22" s="264"/>
      <c r="E22" s="2006"/>
      <c r="F22" s="2006"/>
      <c r="G22" s="2006"/>
      <c r="H22" s="262"/>
      <c r="I22" s="263" t="s">
        <v>462</v>
      </c>
      <c r="J22" s="262"/>
    </row>
    <row r="23" spans="1:12" ht="19.5" customHeight="1">
      <c r="A23" s="260"/>
      <c r="B23" s="2961"/>
      <c r="C23" s="264"/>
      <c r="D23" s="264"/>
      <c r="E23" s="2006"/>
      <c r="F23" s="2006"/>
      <c r="G23" s="2006"/>
      <c r="H23" s="262"/>
      <c r="I23" s="263" t="s">
        <v>462</v>
      </c>
      <c r="J23" s="262"/>
    </row>
    <row r="24" spans="1:12" ht="19.5" customHeight="1">
      <c r="A24" s="260"/>
      <c r="B24" s="2961"/>
      <c r="C24" s="587"/>
      <c r="D24" s="586"/>
      <c r="E24" s="269"/>
      <c r="F24" s="269"/>
      <c r="G24" s="269"/>
      <c r="H24" s="585"/>
      <c r="I24" s="269"/>
      <c r="J24" s="584"/>
    </row>
    <row r="25" spans="1:12" ht="19.5" customHeight="1">
      <c r="A25" s="260"/>
      <c r="B25" s="2961"/>
      <c r="C25" s="582"/>
      <c r="D25" s="263"/>
      <c r="E25" s="263" t="s">
        <v>856</v>
      </c>
      <c r="F25" s="263" t="s">
        <v>855</v>
      </c>
      <c r="G25" s="263" t="s">
        <v>854</v>
      </c>
      <c r="H25" s="2963" t="s">
        <v>853</v>
      </c>
      <c r="I25" s="2964"/>
      <c r="J25" s="578"/>
    </row>
    <row r="26" spans="1:12" ht="19.5" customHeight="1" thickBot="1">
      <c r="A26" s="260"/>
      <c r="B26" s="2961"/>
      <c r="C26" s="582"/>
      <c r="D26" s="263" t="s">
        <v>71</v>
      </c>
      <c r="E26" s="581"/>
      <c r="F26" s="581"/>
      <c r="G26" s="583"/>
      <c r="H26" s="2965"/>
      <c r="I26" s="2966"/>
      <c r="J26" s="578"/>
    </row>
    <row r="27" spans="1:12" ht="19.5" customHeight="1" thickTop="1" thickBot="1">
      <c r="A27" s="260"/>
      <c r="B27" s="2961"/>
      <c r="C27" s="582"/>
      <c r="D27" s="267" t="s">
        <v>852</v>
      </c>
      <c r="E27" s="581"/>
      <c r="F27" s="580"/>
      <c r="G27" s="579"/>
      <c r="H27" s="2967"/>
      <c r="I27" s="2968"/>
      <c r="J27" s="578"/>
    </row>
    <row r="28" spans="1:12" ht="19.5" customHeight="1" thickTop="1">
      <c r="A28" s="260"/>
      <c r="B28" s="2962"/>
      <c r="C28" s="577"/>
      <c r="D28" s="576"/>
      <c r="E28" s="268"/>
      <c r="F28" s="268"/>
      <c r="G28" s="268"/>
      <c r="H28" s="575"/>
      <c r="I28" s="268"/>
      <c r="J28" s="574"/>
    </row>
    <row r="29" spans="1:12" ht="19.5" customHeight="1">
      <c r="A29" s="260"/>
      <c r="B29" s="2938" t="s">
        <v>567</v>
      </c>
      <c r="C29" s="2969" t="s">
        <v>566</v>
      </c>
      <c r="D29" s="2024"/>
      <c r="E29" s="2024"/>
      <c r="F29" s="2024"/>
      <c r="G29" s="2970"/>
      <c r="H29" s="2020" t="s">
        <v>565</v>
      </c>
      <c r="I29" s="2021"/>
      <c r="J29" s="2022"/>
    </row>
    <row r="30" spans="1:12" ht="30.75" customHeight="1">
      <c r="A30" s="260"/>
      <c r="B30" s="2939"/>
      <c r="C30" s="2031"/>
      <c r="D30" s="2032"/>
      <c r="E30" s="2032"/>
      <c r="F30" s="2032"/>
      <c r="G30" s="2033"/>
      <c r="H30" s="2034"/>
      <c r="I30" s="2035"/>
      <c r="J30" s="2036"/>
    </row>
    <row r="31" spans="1:12" ht="6" customHeight="1">
      <c r="A31" s="260"/>
      <c r="B31" s="260"/>
      <c r="C31" s="260"/>
      <c r="D31" s="260"/>
      <c r="E31" s="260"/>
      <c r="F31" s="260"/>
      <c r="G31" s="260"/>
      <c r="H31" s="260"/>
      <c r="I31" s="260"/>
      <c r="J31" s="260"/>
    </row>
    <row r="32" spans="1:12" ht="64.5" customHeight="1">
      <c r="A32" s="260"/>
      <c r="B32" s="2023" t="s">
        <v>851</v>
      </c>
      <c r="C32" s="2023"/>
      <c r="D32" s="2023"/>
      <c r="E32" s="2023"/>
      <c r="F32" s="2023"/>
      <c r="G32" s="2023"/>
      <c r="H32" s="2023"/>
      <c r="I32" s="2023"/>
      <c r="J32" s="2023"/>
      <c r="K32" s="277"/>
      <c r="L32" s="277"/>
    </row>
    <row r="33" spans="1:12" ht="33.75" customHeight="1">
      <c r="A33" s="260"/>
      <c r="B33" s="2023" t="s">
        <v>850</v>
      </c>
      <c r="C33" s="2023"/>
      <c r="D33" s="2023"/>
      <c r="E33" s="2023"/>
      <c r="F33" s="2023"/>
      <c r="G33" s="2023"/>
      <c r="H33" s="2023"/>
      <c r="I33" s="2023"/>
      <c r="J33" s="2023"/>
      <c r="K33" s="277"/>
      <c r="L33" s="277"/>
    </row>
    <row r="34" spans="1:12" ht="17.25" customHeight="1">
      <c r="A34" s="260"/>
      <c r="B34" s="2024" t="s">
        <v>849</v>
      </c>
      <c r="C34" s="2024"/>
      <c r="D34" s="2024"/>
      <c r="E34" s="2024"/>
      <c r="F34" s="2024"/>
      <c r="G34" s="2024"/>
      <c r="H34" s="2024"/>
      <c r="I34" s="2024"/>
      <c r="J34" s="2024"/>
      <c r="K34" s="277"/>
      <c r="L34" s="277"/>
    </row>
    <row r="35" spans="1:12" ht="7.5" customHeight="1">
      <c r="A35" s="260"/>
      <c r="B35" s="2025"/>
      <c r="C35" s="2025"/>
      <c r="D35" s="2025"/>
      <c r="E35" s="2025"/>
      <c r="F35" s="2025"/>
      <c r="G35" s="2025"/>
      <c r="H35" s="2025"/>
      <c r="I35" s="2025"/>
      <c r="J35" s="2025"/>
    </row>
    <row r="36" spans="1:12">
      <c r="B36" s="277"/>
    </row>
  </sheetData>
  <mergeCells count="27">
    <mergeCell ref="H29:J29"/>
    <mergeCell ref="E20:G20"/>
    <mergeCell ref="H20:I20"/>
    <mergeCell ref="H25:I27"/>
    <mergeCell ref="C7:J7"/>
    <mergeCell ref="E11:G11"/>
    <mergeCell ref="E12:G12"/>
    <mergeCell ref="E13:G13"/>
    <mergeCell ref="C19:J19"/>
    <mergeCell ref="E22:G22"/>
    <mergeCell ref="E23:G23"/>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s>
  <phoneticPr fontId="5"/>
  <pageMargins left="0.70866141732283472" right="0.70866141732283472" top="0.74803149606299213" bottom="0.74803149606299213" header="0.31496062992125984" footer="0.31496062992125984"/>
  <pageSetup paperSize="9" scale="7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M19"/>
  <sheetViews>
    <sheetView showGridLines="0" view="pageBreakPreview" zoomScaleSheetLayoutView="100" workbookViewId="0">
      <selection activeCell="A2" sqref="A2"/>
    </sheetView>
  </sheetViews>
  <sheetFormatPr defaultColWidth="8.81640625" defaultRowHeight="13"/>
  <cols>
    <col min="1" max="1" width="23.7265625" style="206" customWidth="1"/>
    <col min="2" max="2" width="3.90625" style="206" customWidth="1"/>
    <col min="3" max="3" width="15" style="206" customWidth="1"/>
    <col min="4" max="4" width="8.1796875" style="206" customWidth="1"/>
    <col min="5" max="5" width="4.36328125" style="206" customWidth="1"/>
    <col min="6" max="6" width="8.1796875" style="206" customWidth="1"/>
    <col min="7" max="7" width="4.36328125" style="206" customWidth="1"/>
    <col min="8" max="8" width="10.6328125" style="206" customWidth="1"/>
    <col min="9" max="9" width="4.36328125" style="206" customWidth="1"/>
    <col min="10" max="10" width="3" style="206" customWidth="1"/>
    <col min="11" max="11" width="5.54296875" style="206" customWidth="1"/>
    <col min="12" max="12" width="2.453125" style="206" customWidth="1"/>
    <col min="13" max="256" width="8.81640625" style="206"/>
    <col min="257" max="257" width="23.7265625" style="206" customWidth="1"/>
    <col min="258" max="258" width="3.90625" style="206" customWidth="1"/>
    <col min="259" max="259" width="15" style="206" customWidth="1"/>
    <col min="260" max="260" width="8.1796875" style="206" customWidth="1"/>
    <col min="261" max="261" width="4.36328125" style="206" customWidth="1"/>
    <col min="262" max="262" width="8.1796875" style="206" customWidth="1"/>
    <col min="263" max="263" width="4.36328125" style="206" customWidth="1"/>
    <col min="264" max="264" width="10.6328125" style="206" customWidth="1"/>
    <col min="265" max="265" width="4.36328125" style="206" customWidth="1"/>
    <col min="266" max="266" width="3" style="206" customWidth="1"/>
    <col min="267" max="267" width="3.6328125" style="206" customWidth="1"/>
    <col min="268" max="268" width="2.453125" style="206" customWidth="1"/>
    <col min="269" max="512" width="8.81640625" style="206"/>
    <col min="513" max="513" width="23.7265625" style="206" customWidth="1"/>
    <col min="514" max="514" width="3.90625" style="206" customWidth="1"/>
    <col min="515" max="515" width="15" style="206" customWidth="1"/>
    <col min="516" max="516" width="8.1796875" style="206" customWidth="1"/>
    <col min="517" max="517" width="4.36328125" style="206" customWidth="1"/>
    <col min="518" max="518" width="8.1796875" style="206" customWidth="1"/>
    <col min="519" max="519" width="4.36328125" style="206" customWidth="1"/>
    <col min="520" max="520" width="10.6328125" style="206" customWidth="1"/>
    <col min="521" max="521" width="4.36328125" style="206" customWidth="1"/>
    <col min="522" max="522" width="3" style="206" customWidth="1"/>
    <col min="523" max="523" width="3.6328125" style="206" customWidth="1"/>
    <col min="524" max="524" width="2.453125" style="206" customWidth="1"/>
    <col min="525" max="768" width="8.81640625" style="206"/>
    <col min="769" max="769" width="23.7265625" style="206" customWidth="1"/>
    <col min="770" max="770" width="3.90625" style="206" customWidth="1"/>
    <col min="771" max="771" width="15" style="206" customWidth="1"/>
    <col min="772" max="772" width="8.1796875" style="206" customWidth="1"/>
    <col min="773" max="773" width="4.36328125" style="206" customWidth="1"/>
    <col min="774" max="774" width="8.1796875" style="206" customWidth="1"/>
    <col min="775" max="775" width="4.36328125" style="206" customWidth="1"/>
    <col min="776" max="776" width="10.6328125" style="206" customWidth="1"/>
    <col min="777" max="777" width="4.36328125" style="206" customWidth="1"/>
    <col min="778" max="778" width="3" style="206" customWidth="1"/>
    <col min="779" max="779" width="3.6328125" style="206" customWidth="1"/>
    <col min="780" max="780" width="2.453125" style="206" customWidth="1"/>
    <col min="781" max="1024" width="8.81640625" style="206"/>
    <col min="1025" max="1025" width="23.7265625" style="206" customWidth="1"/>
    <col min="1026" max="1026" width="3.90625" style="206" customWidth="1"/>
    <col min="1027" max="1027" width="15" style="206" customWidth="1"/>
    <col min="1028" max="1028" width="8.1796875" style="206" customWidth="1"/>
    <col min="1029" max="1029" width="4.36328125" style="206" customWidth="1"/>
    <col min="1030" max="1030" width="8.1796875" style="206" customWidth="1"/>
    <col min="1031" max="1031" width="4.36328125" style="206" customWidth="1"/>
    <col min="1032" max="1032" width="10.6328125" style="206" customWidth="1"/>
    <col min="1033" max="1033" width="4.36328125" style="206" customWidth="1"/>
    <col min="1034" max="1034" width="3" style="206" customWidth="1"/>
    <col min="1035" max="1035" width="3.6328125" style="206" customWidth="1"/>
    <col min="1036" max="1036" width="2.453125" style="206" customWidth="1"/>
    <col min="1037" max="1280" width="8.81640625" style="206"/>
    <col min="1281" max="1281" width="23.7265625" style="206" customWidth="1"/>
    <col min="1282" max="1282" width="3.90625" style="206" customWidth="1"/>
    <col min="1283" max="1283" width="15" style="206" customWidth="1"/>
    <col min="1284" max="1284" width="8.1796875" style="206" customWidth="1"/>
    <col min="1285" max="1285" width="4.36328125" style="206" customWidth="1"/>
    <col min="1286" max="1286" width="8.1796875" style="206" customWidth="1"/>
    <col min="1287" max="1287" width="4.36328125" style="206" customWidth="1"/>
    <col min="1288" max="1288" width="10.6328125" style="206" customWidth="1"/>
    <col min="1289" max="1289" width="4.36328125" style="206" customWidth="1"/>
    <col min="1290" max="1290" width="3" style="206" customWidth="1"/>
    <col min="1291" max="1291" width="3.6328125" style="206" customWidth="1"/>
    <col min="1292" max="1292" width="2.453125" style="206" customWidth="1"/>
    <col min="1293" max="1536" width="8.81640625" style="206"/>
    <col min="1537" max="1537" width="23.7265625" style="206" customWidth="1"/>
    <col min="1538" max="1538" width="3.90625" style="206" customWidth="1"/>
    <col min="1539" max="1539" width="15" style="206" customWidth="1"/>
    <col min="1540" max="1540" width="8.1796875" style="206" customWidth="1"/>
    <col min="1541" max="1541" width="4.36328125" style="206" customWidth="1"/>
    <col min="1542" max="1542" width="8.1796875" style="206" customWidth="1"/>
    <col min="1543" max="1543" width="4.36328125" style="206" customWidth="1"/>
    <col min="1544" max="1544" width="10.6328125" style="206" customWidth="1"/>
    <col min="1545" max="1545" width="4.36328125" style="206" customWidth="1"/>
    <col min="1546" max="1546" width="3" style="206" customWidth="1"/>
    <col min="1547" max="1547" width="3.6328125" style="206" customWidth="1"/>
    <col min="1548" max="1548" width="2.453125" style="206" customWidth="1"/>
    <col min="1549" max="1792" width="8.81640625" style="206"/>
    <col min="1793" max="1793" width="23.7265625" style="206" customWidth="1"/>
    <col min="1794" max="1794" width="3.90625" style="206" customWidth="1"/>
    <col min="1795" max="1795" width="15" style="206" customWidth="1"/>
    <col min="1796" max="1796" width="8.1796875" style="206" customWidth="1"/>
    <col min="1797" max="1797" width="4.36328125" style="206" customWidth="1"/>
    <col min="1798" max="1798" width="8.1796875" style="206" customWidth="1"/>
    <col min="1799" max="1799" width="4.36328125" style="206" customWidth="1"/>
    <col min="1800" max="1800" width="10.6328125" style="206" customWidth="1"/>
    <col min="1801" max="1801" width="4.36328125" style="206" customWidth="1"/>
    <col min="1802" max="1802" width="3" style="206" customWidth="1"/>
    <col min="1803" max="1803" width="3.6328125" style="206" customWidth="1"/>
    <col min="1804" max="1804" width="2.453125" style="206" customWidth="1"/>
    <col min="1805" max="2048" width="8.81640625" style="206"/>
    <col min="2049" max="2049" width="23.7265625" style="206" customWidth="1"/>
    <col min="2050" max="2050" width="3.90625" style="206" customWidth="1"/>
    <col min="2051" max="2051" width="15" style="206" customWidth="1"/>
    <col min="2052" max="2052" width="8.1796875" style="206" customWidth="1"/>
    <col min="2053" max="2053" width="4.36328125" style="206" customWidth="1"/>
    <col min="2054" max="2054" width="8.1796875" style="206" customWidth="1"/>
    <col min="2055" max="2055" width="4.36328125" style="206" customWidth="1"/>
    <col min="2056" max="2056" width="10.6328125" style="206" customWidth="1"/>
    <col min="2057" max="2057" width="4.36328125" style="206" customWidth="1"/>
    <col min="2058" max="2058" width="3" style="206" customWidth="1"/>
    <col min="2059" max="2059" width="3.6328125" style="206" customWidth="1"/>
    <col min="2060" max="2060" width="2.453125" style="206" customWidth="1"/>
    <col min="2061" max="2304" width="8.81640625" style="206"/>
    <col min="2305" max="2305" width="23.7265625" style="206" customWidth="1"/>
    <col min="2306" max="2306" width="3.90625" style="206" customWidth="1"/>
    <col min="2307" max="2307" width="15" style="206" customWidth="1"/>
    <col min="2308" max="2308" width="8.1796875" style="206" customWidth="1"/>
    <col min="2309" max="2309" width="4.36328125" style="206" customWidth="1"/>
    <col min="2310" max="2310" width="8.1796875" style="206" customWidth="1"/>
    <col min="2311" max="2311" width="4.36328125" style="206" customWidth="1"/>
    <col min="2312" max="2312" width="10.6328125" style="206" customWidth="1"/>
    <col min="2313" max="2313" width="4.36328125" style="206" customWidth="1"/>
    <col min="2314" max="2314" width="3" style="206" customWidth="1"/>
    <col min="2315" max="2315" width="3.6328125" style="206" customWidth="1"/>
    <col min="2316" max="2316" width="2.453125" style="206" customWidth="1"/>
    <col min="2317" max="2560" width="8.81640625" style="206"/>
    <col min="2561" max="2561" width="23.7265625" style="206" customWidth="1"/>
    <col min="2562" max="2562" width="3.90625" style="206" customWidth="1"/>
    <col min="2563" max="2563" width="15" style="206" customWidth="1"/>
    <col min="2564" max="2564" width="8.1796875" style="206" customWidth="1"/>
    <col min="2565" max="2565" width="4.36328125" style="206" customWidth="1"/>
    <col min="2566" max="2566" width="8.1796875" style="206" customWidth="1"/>
    <col min="2567" max="2567" width="4.36328125" style="206" customWidth="1"/>
    <col min="2568" max="2568" width="10.6328125" style="206" customWidth="1"/>
    <col min="2569" max="2569" width="4.36328125" style="206" customWidth="1"/>
    <col min="2570" max="2570" width="3" style="206" customWidth="1"/>
    <col min="2571" max="2571" width="3.6328125" style="206" customWidth="1"/>
    <col min="2572" max="2572" width="2.453125" style="206" customWidth="1"/>
    <col min="2573" max="2816" width="8.81640625" style="206"/>
    <col min="2817" max="2817" width="23.7265625" style="206" customWidth="1"/>
    <col min="2818" max="2818" width="3.90625" style="206" customWidth="1"/>
    <col min="2819" max="2819" width="15" style="206" customWidth="1"/>
    <col min="2820" max="2820" width="8.1796875" style="206" customWidth="1"/>
    <col min="2821" max="2821" width="4.36328125" style="206" customWidth="1"/>
    <col min="2822" max="2822" width="8.1796875" style="206" customWidth="1"/>
    <col min="2823" max="2823" width="4.36328125" style="206" customWidth="1"/>
    <col min="2824" max="2824" width="10.6328125" style="206" customWidth="1"/>
    <col min="2825" max="2825" width="4.36328125" style="206" customWidth="1"/>
    <col min="2826" max="2826" width="3" style="206" customWidth="1"/>
    <col min="2827" max="2827" width="3.6328125" style="206" customWidth="1"/>
    <col min="2828" max="2828" width="2.453125" style="206" customWidth="1"/>
    <col min="2829" max="3072" width="8.81640625" style="206"/>
    <col min="3073" max="3073" width="23.7265625" style="206" customWidth="1"/>
    <col min="3074" max="3074" width="3.90625" style="206" customWidth="1"/>
    <col min="3075" max="3075" width="15" style="206" customWidth="1"/>
    <col min="3076" max="3076" width="8.1796875" style="206" customWidth="1"/>
    <col min="3077" max="3077" width="4.36328125" style="206" customWidth="1"/>
    <col min="3078" max="3078" width="8.1796875" style="206" customWidth="1"/>
    <col min="3079" max="3079" width="4.36328125" style="206" customWidth="1"/>
    <col min="3080" max="3080" width="10.6328125" style="206" customWidth="1"/>
    <col min="3081" max="3081" width="4.36328125" style="206" customWidth="1"/>
    <col min="3082" max="3082" width="3" style="206" customWidth="1"/>
    <col min="3083" max="3083" width="3.6328125" style="206" customWidth="1"/>
    <col min="3084" max="3084" width="2.453125" style="206" customWidth="1"/>
    <col min="3085" max="3328" width="8.81640625" style="206"/>
    <col min="3329" max="3329" width="23.7265625" style="206" customWidth="1"/>
    <col min="3330" max="3330" width="3.90625" style="206" customWidth="1"/>
    <col min="3331" max="3331" width="15" style="206" customWidth="1"/>
    <col min="3332" max="3332" width="8.1796875" style="206" customWidth="1"/>
    <col min="3333" max="3333" width="4.36328125" style="206" customWidth="1"/>
    <col min="3334" max="3334" width="8.1796875" style="206" customWidth="1"/>
    <col min="3335" max="3335" width="4.36328125" style="206" customWidth="1"/>
    <col min="3336" max="3336" width="10.6328125" style="206" customWidth="1"/>
    <col min="3337" max="3337" width="4.36328125" style="206" customWidth="1"/>
    <col min="3338" max="3338" width="3" style="206" customWidth="1"/>
    <col min="3339" max="3339" width="3.6328125" style="206" customWidth="1"/>
    <col min="3340" max="3340" width="2.453125" style="206" customWidth="1"/>
    <col min="3341" max="3584" width="8.81640625" style="206"/>
    <col min="3585" max="3585" width="23.7265625" style="206" customWidth="1"/>
    <col min="3586" max="3586" width="3.90625" style="206" customWidth="1"/>
    <col min="3587" max="3587" width="15" style="206" customWidth="1"/>
    <col min="3588" max="3588" width="8.1796875" style="206" customWidth="1"/>
    <col min="3589" max="3589" width="4.36328125" style="206" customWidth="1"/>
    <col min="3590" max="3590" width="8.1796875" style="206" customWidth="1"/>
    <col min="3591" max="3591" width="4.36328125" style="206" customWidth="1"/>
    <col min="3592" max="3592" width="10.6328125" style="206" customWidth="1"/>
    <col min="3593" max="3593" width="4.36328125" style="206" customWidth="1"/>
    <col min="3594" max="3594" width="3" style="206" customWidth="1"/>
    <col min="3595" max="3595" width="3.6328125" style="206" customWidth="1"/>
    <col min="3596" max="3596" width="2.453125" style="206" customWidth="1"/>
    <col min="3597" max="3840" width="8.81640625" style="206"/>
    <col min="3841" max="3841" width="23.7265625" style="206" customWidth="1"/>
    <col min="3842" max="3842" width="3.90625" style="206" customWidth="1"/>
    <col min="3843" max="3843" width="15" style="206" customWidth="1"/>
    <col min="3844" max="3844" width="8.1796875" style="206" customWidth="1"/>
    <col min="3845" max="3845" width="4.36328125" style="206" customWidth="1"/>
    <col min="3846" max="3846" width="8.1796875" style="206" customWidth="1"/>
    <col min="3847" max="3847" width="4.36328125" style="206" customWidth="1"/>
    <col min="3848" max="3848" width="10.6328125" style="206" customWidth="1"/>
    <col min="3849" max="3849" width="4.36328125" style="206" customWidth="1"/>
    <col min="3850" max="3850" width="3" style="206" customWidth="1"/>
    <col min="3851" max="3851" width="3.6328125" style="206" customWidth="1"/>
    <col min="3852" max="3852" width="2.453125" style="206" customWidth="1"/>
    <col min="3853" max="4096" width="8.81640625" style="206"/>
    <col min="4097" max="4097" width="23.7265625" style="206" customWidth="1"/>
    <col min="4098" max="4098" width="3.90625" style="206" customWidth="1"/>
    <col min="4099" max="4099" width="15" style="206" customWidth="1"/>
    <col min="4100" max="4100" width="8.1796875" style="206" customWidth="1"/>
    <col min="4101" max="4101" width="4.36328125" style="206" customWidth="1"/>
    <col min="4102" max="4102" width="8.1796875" style="206" customWidth="1"/>
    <col min="4103" max="4103" width="4.36328125" style="206" customWidth="1"/>
    <col min="4104" max="4104" width="10.6328125" style="206" customWidth="1"/>
    <col min="4105" max="4105" width="4.36328125" style="206" customWidth="1"/>
    <col min="4106" max="4106" width="3" style="206" customWidth="1"/>
    <col min="4107" max="4107" width="3.6328125" style="206" customWidth="1"/>
    <col min="4108" max="4108" width="2.453125" style="206" customWidth="1"/>
    <col min="4109" max="4352" width="8.81640625" style="206"/>
    <col min="4353" max="4353" width="23.7265625" style="206" customWidth="1"/>
    <col min="4354" max="4354" width="3.90625" style="206" customWidth="1"/>
    <col min="4355" max="4355" width="15" style="206" customWidth="1"/>
    <col min="4356" max="4356" width="8.1796875" style="206" customWidth="1"/>
    <col min="4357" max="4357" width="4.36328125" style="206" customWidth="1"/>
    <col min="4358" max="4358" width="8.1796875" style="206" customWidth="1"/>
    <col min="4359" max="4359" width="4.36328125" style="206" customWidth="1"/>
    <col min="4360" max="4360" width="10.6328125" style="206" customWidth="1"/>
    <col min="4361" max="4361" width="4.36328125" style="206" customWidth="1"/>
    <col min="4362" max="4362" width="3" style="206" customWidth="1"/>
    <col min="4363" max="4363" width="3.6328125" style="206" customWidth="1"/>
    <col min="4364" max="4364" width="2.453125" style="206" customWidth="1"/>
    <col min="4365" max="4608" width="8.81640625" style="206"/>
    <col min="4609" max="4609" width="23.7265625" style="206" customWidth="1"/>
    <col min="4610" max="4610" width="3.90625" style="206" customWidth="1"/>
    <col min="4611" max="4611" width="15" style="206" customWidth="1"/>
    <col min="4612" max="4612" width="8.1796875" style="206" customWidth="1"/>
    <col min="4613" max="4613" width="4.36328125" style="206" customWidth="1"/>
    <col min="4614" max="4614" width="8.1796875" style="206" customWidth="1"/>
    <col min="4615" max="4615" width="4.36328125" style="206" customWidth="1"/>
    <col min="4616" max="4616" width="10.6328125" style="206" customWidth="1"/>
    <col min="4617" max="4617" width="4.36328125" style="206" customWidth="1"/>
    <col min="4618" max="4618" width="3" style="206" customWidth="1"/>
    <col min="4619" max="4619" width="3.6328125" style="206" customWidth="1"/>
    <col min="4620" max="4620" width="2.453125" style="206" customWidth="1"/>
    <col min="4621" max="4864" width="8.81640625" style="206"/>
    <col min="4865" max="4865" width="23.7265625" style="206" customWidth="1"/>
    <col min="4866" max="4866" width="3.90625" style="206" customWidth="1"/>
    <col min="4867" max="4867" width="15" style="206" customWidth="1"/>
    <col min="4868" max="4868" width="8.1796875" style="206" customWidth="1"/>
    <col min="4869" max="4869" width="4.36328125" style="206" customWidth="1"/>
    <col min="4870" max="4870" width="8.1796875" style="206" customWidth="1"/>
    <col min="4871" max="4871" width="4.36328125" style="206" customWidth="1"/>
    <col min="4872" max="4872" width="10.6328125" style="206" customWidth="1"/>
    <col min="4873" max="4873" width="4.36328125" style="206" customWidth="1"/>
    <col min="4874" max="4874" width="3" style="206" customWidth="1"/>
    <col min="4875" max="4875" width="3.6328125" style="206" customWidth="1"/>
    <col min="4876" max="4876" width="2.453125" style="206" customWidth="1"/>
    <col min="4877" max="5120" width="8.81640625" style="206"/>
    <col min="5121" max="5121" width="23.7265625" style="206" customWidth="1"/>
    <col min="5122" max="5122" width="3.90625" style="206" customWidth="1"/>
    <col min="5123" max="5123" width="15" style="206" customWidth="1"/>
    <col min="5124" max="5124" width="8.1796875" style="206" customWidth="1"/>
    <col min="5125" max="5125" width="4.36328125" style="206" customWidth="1"/>
    <col min="5126" max="5126" width="8.1796875" style="206" customWidth="1"/>
    <col min="5127" max="5127" width="4.36328125" style="206" customWidth="1"/>
    <col min="5128" max="5128" width="10.6328125" style="206" customWidth="1"/>
    <col min="5129" max="5129" width="4.36328125" style="206" customWidth="1"/>
    <col min="5130" max="5130" width="3" style="206" customWidth="1"/>
    <col min="5131" max="5131" width="3.6328125" style="206" customWidth="1"/>
    <col min="5132" max="5132" width="2.453125" style="206" customWidth="1"/>
    <col min="5133" max="5376" width="8.81640625" style="206"/>
    <col min="5377" max="5377" width="23.7265625" style="206" customWidth="1"/>
    <col min="5378" max="5378" width="3.90625" style="206" customWidth="1"/>
    <col min="5379" max="5379" width="15" style="206" customWidth="1"/>
    <col min="5380" max="5380" width="8.1796875" style="206" customWidth="1"/>
    <col min="5381" max="5381" width="4.36328125" style="206" customWidth="1"/>
    <col min="5382" max="5382" width="8.1796875" style="206" customWidth="1"/>
    <col min="5383" max="5383" width="4.36328125" style="206" customWidth="1"/>
    <col min="5384" max="5384" width="10.6328125" style="206" customWidth="1"/>
    <col min="5385" max="5385" width="4.36328125" style="206" customWidth="1"/>
    <col min="5386" max="5386" width="3" style="206" customWidth="1"/>
    <col min="5387" max="5387" width="3.6328125" style="206" customWidth="1"/>
    <col min="5388" max="5388" width="2.453125" style="206" customWidth="1"/>
    <col min="5389" max="5632" width="8.81640625" style="206"/>
    <col min="5633" max="5633" width="23.7265625" style="206" customWidth="1"/>
    <col min="5634" max="5634" width="3.90625" style="206" customWidth="1"/>
    <col min="5635" max="5635" width="15" style="206" customWidth="1"/>
    <col min="5636" max="5636" width="8.1796875" style="206" customWidth="1"/>
    <col min="5637" max="5637" width="4.36328125" style="206" customWidth="1"/>
    <col min="5638" max="5638" width="8.1796875" style="206" customWidth="1"/>
    <col min="5639" max="5639" width="4.36328125" style="206" customWidth="1"/>
    <col min="5640" max="5640" width="10.6328125" style="206" customWidth="1"/>
    <col min="5641" max="5641" width="4.36328125" style="206" customWidth="1"/>
    <col min="5642" max="5642" width="3" style="206" customWidth="1"/>
    <col min="5643" max="5643" width="3.6328125" style="206" customWidth="1"/>
    <col min="5644" max="5644" width="2.453125" style="206" customWidth="1"/>
    <col min="5645" max="5888" width="8.81640625" style="206"/>
    <col min="5889" max="5889" width="23.7265625" style="206" customWidth="1"/>
    <col min="5890" max="5890" width="3.90625" style="206" customWidth="1"/>
    <col min="5891" max="5891" width="15" style="206" customWidth="1"/>
    <col min="5892" max="5892" width="8.1796875" style="206" customWidth="1"/>
    <col min="5893" max="5893" width="4.36328125" style="206" customWidth="1"/>
    <col min="5894" max="5894" width="8.1796875" style="206" customWidth="1"/>
    <col min="5895" max="5895" width="4.36328125" style="206" customWidth="1"/>
    <col min="5896" max="5896" width="10.6328125" style="206" customWidth="1"/>
    <col min="5897" max="5897" width="4.36328125" style="206" customWidth="1"/>
    <col min="5898" max="5898" width="3" style="206" customWidth="1"/>
    <col min="5899" max="5899" width="3.6328125" style="206" customWidth="1"/>
    <col min="5900" max="5900" width="2.453125" style="206" customWidth="1"/>
    <col min="5901" max="6144" width="8.81640625" style="206"/>
    <col min="6145" max="6145" width="23.7265625" style="206" customWidth="1"/>
    <col min="6146" max="6146" width="3.90625" style="206" customWidth="1"/>
    <col min="6147" max="6147" width="15" style="206" customWidth="1"/>
    <col min="6148" max="6148" width="8.1796875" style="206" customWidth="1"/>
    <col min="6149" max="6149" width="4.36328125" style="206" customWidth="1"/>
    <col min="6150" max="6150" width="8.1796875" style="206" customWidth="1"/>
    <col min="6151" max="6151" width="4.36328125" style="206" customWidth="1"/>
    <col min="6152" max="6152" width="10.6328125" style="206" customWidth="1"/>
    <col min="6153" max="6153" width="4.36328125" style="206" customWidth="1"/>
    <col min="6154" max="6154" width="3" style="206" customWidth="1"/>
    <col min="6155" max="6155" width="3.6328125" style="206" customWidth="1"/>
    <col min="6156" max="6156" width="2.453125" style="206" customWidth="1"/>
    <col min="6157" max="6400" width="8.81640625" style="206"/>
    <col min="6401" max="6401" width="23.7265625" style="206" customWidth="1"/>
    <col min="6402" max="6402" width="3.90625" style="206" customWidth="1"/>
    <col min="6403" max="6403" width="15" style="206" customWidth="1"/>
    <col min="6404" max="6404" width="8.1796875" style="206" customWidth="1"/>
    <col min="6405" max="6405" width="4.36328125" style="206" customWidth="1"/>
    <col min="6406" max="6406" width="8.1796875" style="206" customWidth="1"/>
    <col min="6407" max="6407" width="4.36328125" style="206" customWidth="1"/>
    <col min="6408" max="6408" width="10.6328125" style="206" customWidth="1"/>
    <col min="6409" max="6409" width="4.36328125" style="206" customWidth="1"/>
    <col min="6410" max="6410" width="3" style="206" customWidth="1"/>
    <col min="6411" max="6411" width="3.6328125" style="206" customWidth="1"/>
    <col min="6412" max="6412" width="2.453125" style="206" customWidth="1"/>
    <col min="6413" max="6656" width="8.81640625" style="206"/>
    <col min="6657" max="6657" width="23.7265625" style="206" customWidth="1"/>
    <col min="6658" max="6658" width="3.90625" style="206" customWidth="1"/>
    <col min="6659" max="6659" width="15" style="206" customWidth="1"/>
    <col min="6660" max="6660" width="8.1796875" style="206" customWidth="1"/>
    <col min="6661" max="6661" width="4.36328125" style="206" customWidth="1"/>
    <col min="6662" max="6662" width="8.1796875" style="206" customWidth="1"/>
    <col min="6663" max="6663" width="4.36328125" style="206" customWidth="1"/>
    <col min="6664" max="6664" width="10.6328125" style="206" customWidth="1"/>
    <col min="6665" max="6665" width="4.36328125" style="206" customWidth="1"/>
    <col min="6666" max="6666" width="3" style="206" customWidth="1"/>
    <col min="6667" max="6667" width="3.6328125" style="206" customWidth="1"/>
    <col min="6668" max="6668" width="2.453125" style="206" customWidth="1"/>
    <col min="6669" max="6912" width="8.81640625" style="206"/>
    <col min="6913" max="6913" width="23.7265625" style="206" customWidth="1"/>
    <col min="6914" max="6914" width="3.90625" style="206" customWidth="1"/>
    <col min="6915" max="6915" width="15" style="206" customWidth="1"/>
    <col min="6916" max="6916" width="8.1796875" style="206" customWidth="1"/>
    <col min="6917" max="6917" width="4.36328125" style="206" customWidth="1"/>
    <col min="6918" max="6918" width="8.1796875" style="206" customWidth="1"/>
    <col min="6919" max="6919" width="4.36328125" style="206" customWidth="1"/>
    <col min="6920" max="6920" width="10.6328125" style="206" customWidth="1"/>
    <col min="6921" max="6921" width="4.36328125" style="206" customWidth="1"/>
    <col min="6922" max="6922" width="3" style="206" customWidth="1"/>
    <col min="6923" max="6923" width="3.6328125" style="206" customWidth="1"/>
    <col min="6924" max="6924" width="2.453125" style="206" customWidth="1"/>
    <col min="6925" max="7168" width="8.81640625" style="206"/>
    <col min="7169" max="7169" width="23.7265625" style="206" customWidth="1"/>
    <col min="7170" max="7170" width="3.90625" style="206" customWidth="1"/>
    <col min="7171" max="7171" width="15" style="206" customWidth="1"/>
    <col min="7172" max="7172" width="8.1796875" style="206" customWidth="1"/>
    <col min="7173" max="7173" width="4.36328125" style="206" customWidth="1"/>
    <col min="7174" max="7174" width="8.1796875" style="206" customWidth="1"/>
    <col min="7175" max="7175" width="4.36328125" style="206" customWidth="1"/>
    <col min="7176" max="7176" width="10.6328125" style="206" customWidth="1"/>
    <col min="7177" max="7177" width="4.36328125" style="206" customWidth="1"/>
    <col min="7178" max="7178" width="3" style="206" customWidth="1"/>
    <col min="7179" max="7179" width="3.6328125" style="206" customWidth="1"/>
    <col min="7180" max="7180" width="2.453125" style="206" customWidth="1"/>
    <col min="7181" max="7424" width="8.81640625" style="206"/>
    <col min="7425" max="7425" width="23.7265625" style="206" customWidth="1"/>
    <col min="7426" max="7426" width="3.90625" style="206" customWidth="1"/>
    <col min="7427" max="7427" width="15" style="206" customWidth="1"/>
    <col min="7428" max="7428" width="8.1796875" style="206" customWidth="1"/>
    <col min="7429" max="7429" width="4.36328125" style="206" customWidth="1"/>
    <col min="7430" max="7430" width="8.1796875" style="206" customWidth="1"/>
    <col min="7431" max="7431" width="4.36328125" style="206" customWidth="1"/>
    <col min="7432" max="7432" width="10.6328125" style="206" customWidth="1"/>
    <col min="7433" max="7433" width="4.36328125" style="206" customWidth="1"/>
    <col min="7434" max="7434" width="3" style="206" customWidth="1"/>
    <col min="7435" max="7435" width="3.6328125" style="206" customWidth="1"/>
    <col min="7436" max="7436" width="2.453125" style="206" customWidth="1"/>
    <col min="7437" max="7680" width="8.81640625" style="206"/>
    <col min="7681" max="7681" width="23.7265625" style="206" customWidth="1"/>
    <col min="7682" max="7682" width="3.90625" style="206" customWidth="1"/>
    <col min="7683" max="7683" width="15" style="206" customWidth="1"/>
    <col min="7684" max="7684" width="8.1796875" style="206" customWidth="1"/>
    <col min="7685" max="7685" width="4.36328125" style="206" customWidth="1"/>
    <col min="7686" max="7686" width="8.1796875" style="206" customWidth="1"/>
    <col min="7687" max="7687" width="4.36328125" style="206" customWidth="1"/>
    <col min="7688" max="7688" width="10.6328125" style="206" customWidth="1"/>
    <col min="7689" max="7689" width="4.36328125" style="206" customWidth="1"/>
    <col min="7690" max="7690" width="3" style="206" customWidth="1"/>
    <col min="7691" max="7691" width="3.6328125" style="206" customWidth="1"/>
    <col min="7692" max="7692" width="2.453125" style="206" customWidth="1"/>
    <col min="7693" max="7936" width="8.81640625" style="206"/>
    <col min="7937" max="7937" width="23.7265625" style="206" customWidth="1"/>
    <col min="7938" max="7938" width="3.90625" style="206" customWidth="1"/>
    <col min="7939" max="7939" width="15" style="206" customWidth="1"/>
    <col min="7940" max="7940" width="8.1796875" style="206" customWidth="1"/>
    <col min="7941" max="7941" width="4.36328125" style="206" customWidth="1"/>
    <col min="7942" max="7942" width="8.1796875" style="206" customWidth="1"/>
    <col min="7943" max="7943" width="4.36328125" style="206" customWidth="1"/>
    <col min="7944" max="7944" width="10.6328125" style="206" customWidth="1"/>
    <col min="7945" max="7945" width="4.36328125" style="206" customWidth="1"/>
    <col min="7946" max="7946" width="3" style="206" customWidth="1"/>
    <col min="7947" max="7947" width="3.6328125" style="206" customWidth="1"/>
    <col min="7948" max="7948" width="2.453125" style="206" customWidth="1"/>
    <col min="7949" max="8192" width="8.81640625" style="206"/>
    <col min="8193" max="8193" width="23.7265625" style="206" customWidth="1"/>
    <col min="8194" max="8194" width="3.90625" style="206" customWidth="1"/>
    <col min="8195" max="8195" width="15" style="206" customWidth="1"/>
    <col min="8196" max="8196" width="8.1796875" style="206" customWidth="1"/>
    <col min="8197" max="8197" width="4.36328125" style="206" customWidth="1"/>
    <col min="8198" max="8198" width="8.1796875" style="206" customWidth="1"/>
    <col min="8199" max="8199" width="4.36328125" style="206" customWidth="1"/>
    <col min="8200" max="8200" width="10.6328125" style="206" customWidth="1"/>
    <col min="8201" max="8201" width="4.36328125" style="206" customWidth="1"/>
    <col min="8202" max="8202" width="3" style="206" customWidth="1"/>
    <col min="8203" max="8203" width="3.6328125" style="206" customWidth="1"/>
    <col min="8204" max="8204" width="2.453125" style="206" customWidth="1"/>
    <col min="8205" max="8448" width="8.81640625" style="206"/>
    <col min="8449" max="8449" width="23.7265625" style="206" customWidth="1"/>
    <col min="8450" max="8450" width="3.90625" style="206" customWidth="1"/>
    <col min="8451" max="8451" width="15" style="206" customWidth="1"/>
    <col min="8452" max="8452" width="8.1796875" style="206" customWidth="1"/>
    <col min="8453" max="8453" width="4.36328125" style="206" customWidth="1"/>
    <col min="8454" max="8454" width="8.1796875" style="206" customWidth="1"/>
    <col min="8455" max="8455" width="4.36328125" style="206" customWidth="1"/>
    <col min="8456" max="8456" width="10.6328125" style="206" customWidth="1"/>
    <col min="8457" max="8457" width="4.36328125" style="206" customWidth="1"/>
    <col min="8458" max="8458" width="3" style="206" customWidth="1"/>
    <col min="8459" max="8459" width="3.6328125" style="206" customWidth="1"/>
    <col min="8460" max="8460" width="2.453125" style="206" customWidth="1"/>
    <col min="8461" max="8704" width="8.81640625" style="206"/>
    <col min="8705" max="8705" width="23.7265625" style="206" customWidth="1"/>
    <col min="8706" max="8706" width="3.90625" style="206" customWidth="1"/>
    <col min="8707" max="8707" width="15" style="206" customWidth="1"/>
    <col min="8708" max="8708" width="8.1796875" style="206" customWidth="1"/>
    <col min="8709" max="8709" width="4.36328125" style="206" customWidth="1"/>
    <col min="8710" max="8710" width="8.1796875" style="206" customWidth="1"/>
    <col min="8711" max="8711" width="4.36328125" style="206" customWidth="1"/>
    <col min="8712" max="8712" width="10.6328125" style="206" customWidth="1"/>
    <col min="8713" max="8713" width="4.36328125" style="206" customWidth="1"/>
    <col min="8714" max="8714" width="3" style="206" customWidth="1"/>
    <col min="8715" max="8715" width="3.6328125" style="206" customWidth="1"/>
    <col min="8716" max="8716" width="2.453125" style="206" customWidth="1"/>
    <col min="8717" max="8960" width="8.81640625" style="206"/>
    <col min="8961" max="8961" width="23.7265625" style="206" customWidth="1"/>
    <col min="8962" max="8962" width="3.90625" style="206" customWidth="1"/>
    <col min="8963" max="8963" width="15" style="206" customWidth="1"/>
    <col min="8964" max="8964" width="8.1796875" style="206" customWidth="1"/>
    <col min="8965" max="8965" width="4.36328125" style="206" customWidth="1"/>
    <col min="8966" max="8966" width="8.1796875" style="206" customWidth="1"/>
    <col min="8967" max="8967" width="4.36328125" style="206" customWidth="1"/>
    <col min="8968" max="8968" width="10.6328125" style="206" customWidth="1"/>
    <col min="8969" max="8969" width="4.36328125" style="206" customWidth="1"/>
    <col min="8970" max="8970" width="3" style="206" customWidth="1"/>
    <col min="8971" max="8971" width="3.6328125" style="206" customWidth="1"/>
    <col min="8972" max="8972" width="2.453125" style="206" customWidth="1"/>
    <col min="8973" max="9216" width="8.81640625" style="206"/>
    <col min="9217" max="9217" width="23.7265625" style="206" customWidth="1"/>
    <col min="9218" max="9218" width="3.90625" style="206" customWidth="1"/>
    <col min="9219" max="9219" width="15" style="206" customWidth="1"/>
    <col min="9220" max="9220" width="8.1796875" style="206" customWidth="1"/>
    <col min="9221" max="9221" width="4.36328125" style="206" customWidth="1"/>
    <col min="9222" max="9222" width="8.1796875" style="206" customWidth="1"/>
    <col min="9223" max="9223" width="4.36328125" style="206" customWidth="1"/>
    <col min="9224" max="9224" width="10.6328125" style="206" customWidth="1"/>
    <col min="9225" max="9225" width="4.36328125" style="206" customWidth="1"/>
    <col min="9226" max="9226" width="3" style="206" customWidth="1"/>
    <col min="9227" max="9227" width="3.6328125" style="206" customWidth="1"/>
    <col min="9228" max="9228" width="2.453125" style="206" customWidth="1"/>
    <col min="9229" max="9472" width="8.81640625" style="206"/>
    <col min="9473" max="9473" width="23.7265625" style="206" customWidth="1"/>
    <col min="9474" max="9474" width="3.90625" style="206" customWidth="1"/>
    <col min="9475" max="9475" width="15" style="206" customWidth="1"/>
    <col min="9476" max="9476" width="8.1796875" style="206" customWidth="1"/>
    <col min="9477" max="9477" width="4.36328125" style="206" customWidth="1"/>
    <col min="9478" max="9478" width="8.1796875" style="206" customWidth="1"/>
    <col min="9479" max="9479" width="4.36328125" style="206" customWidth="1"/>
    <col min="9480" max="9480" width="10.6328125" style="206" customWidth="1"/>
    <col min="9481" max="9481" width="4.36328125" style="206" customWidth="1"/>
    <col min="9482" max="9482" width="3" style="206" customWidth="1"/>
    <col min="9483" max="9483" width="3.6328125" style="206" customWidth="1"/>
    <col min="9484" max="9484" width="2.453125" style="206" customWidth="1"/>
    <col min="9485" max="9728" width="8.81640625" style="206"/>
    <col min="9729" max="9729" width="23.7265625" style="206" customWidth="1"/>
    <col min="9730" max="9730" width="3.90625" style="206" customWidth="1"/>
    <col min="9731" max="9731" width="15" style="206" customWidth="1"/>
    <col min="9732" max="9732" width="8.1796875" style="206" customWidth="1"/>
    <col min="9733" max="9733" width="4.36328125" style="206" customWidth="1"/>
    <col min="9734" max="9734" width="8.1796875" style="206" customWidth="1"/>
    <col min="9735" max="9735" width="4.36328125" style="206" customWidth="1"/>
    <col min="9736" max="9736" width="10.6328125" style="206" customWidth="1"/>
    <col min="9737" max="9737" width="4.36328125" style="206" customWidth="1"/>
    <col min="9738" max="9738" width="3" style="206" customWidth="1"/>
    <col min="9739" max="9739" width="3.6328125" style="206" customWidth="1"/>
    <col min="9740" max="9740" width="2.453125" style="206" customWidth="1"/>
    <col min="9741" max="9984" width="8.81640625" style="206"/>
    <col min="9985" max="9985" width="23.7265625" style="206" customWidth="1"/>
    <col min="9986" max="9986" width="3.90625" style="206" customWidth="1"/>
    <col min="9987" max="9987" width="15" style="206" customWidth="1"/>
    <col min="9988" max="9988" width="8.1796875" style="206" customWidth="1"/>
    <col min="9989" max="9989" width="4.36328125" style="206" customWidth="1"/>
    <col min="9990" max="9990" width="8.1796875" style="206" customWidth="1"/>
    <col min="9991" max="9991" width="4.36328125" style="206" customWidth="1"/>
    <col min="9992" max="9992" width="10.6328125" style="206" customWidth="1"/>
    <col min="9993" max="9993" width="4.36328125" style="206" customWidth="1"/>
    <col min="9994" max="9994" width="3" style="206" customWidth="1"/>
    <col min="9995" max="9995" width="3.6328125" style="206" customWidth="1"/>
    <col min="9996" max="9996" width="2.453125" style="206" customWidth="1"/>
    <col min="9997" max="10240" width="8.81640625" style="206"/>
    <col min="10241" max="10241" width="23.7265625" style="206" customWidth="1"/>
    <col min="10242" max="10242" width="3.90625" style="206" customWidth="1"/>
    <col min="10243" max="10243" width="15" style="206" customWidth="1"/>
    <col min="10244" max="10244" width="8.1796875" style="206" customWidth="1"/>
    <col min="10245" max="10245" width="4.36328125" style="206" customWidth="1"/>
    <col min="10246" max="10246" width="8.1796875" style="206" customWidth="1"/>
    <col min="10247" max="10247" width="4.36328125" style="206" customWidth="1"/>
    <col min="10248" max="10248" width="10.6328125" style="206" customWidth="1"/>
    <col min="10249" max="10249" width="4.36328125" style="206" customWidth="1"/>
    <col min="10250" max="10250" width="3" style="206" customWidth="1"/>
    <col min="10251" max="10251" width="3.6328125" style="206" customWidth="1"/>
    <col min="10252" max="10252" width="2.453125" style="206" customWidth="1"/>
    <col min="10253" max="10496" width="8.81640625" style="206"/>
    <col min="10497" max="10497" width="23.7265625" style="206" customWidth="1"/>
    <col min="10498" max="10498" width="3.90625" style="206" customWidth="1"/>
    <col min="10499" max="10499" width="15" style="206" customWidth="1"/>
    <col min="10500" max="10500" width="8.1796875" style="206" customWidth="1"/>
    <col min="10501" max="10501" width="4.36328125" style="206" customWidth="1"/>
    <col min="10502" max="10502" width="8.1796875" style="206" customWidth="1"/>
    <col min="10503" max="10503" width="4.36328125" style="206" customWidth="1"/>
    <col min="10504" max="10504" width="10.6328125" style="206" customWidth="1"/>
    <col min="10505" max="10505" width="4.36328125" style="206" customWidth="1"/>
    <col min="10506" max="10506" width="3" style="206" customWidth="1"/>
    <col min="10507" max="10507" width="3.6328125" style="206" customWidth="1"/>
    <col min="10508" max="10508" width="2.453125" style="206" customWidth="1"/>
    <col min="10509" max="10752" width="8.81640625" style="206"/>
    <col min="10753" max="10753" width="23.7265625" style="206" customWidth="1"/>
    <col min="10754" max="10754" width="3.90625" style="206" customWidth="1"/>
    <col min="10755" max="10755" width="15" style="206" customWidth="1"/>
    <col min="10756" max="10756" width="8.1796875" style="206" customWidth="1"/>
    <col min="10757" max="10757" width="4.36328125" style="206" customWidth="1"/>
    <col min="10758" max="10758" width="8.1796875" style="206" customWidth="1"/>
    <col min="10759" max="10759" width="4.36328125" style="206" customWidth="1"/>
    <col min="10760" max="10760" width="10.6328125" style="206" customWidth="1"/>
    <col min="10761" max="10761" width="4.36328125" style="206" customWidth="1"/>
    <col min="10762" max="10762" width="3" style="206" customWidth="1"/>
    <col min="10763" max="10763" width="3.6328125" style="206" customWidth="1"/>
    <col min="10764" max="10764" width="2.453125" style="206" customWidth="1"/>
    <col min="10765" max="11008" width="8.81640625" style="206"/>
    <col min="11009" max="11009" width="23.7265625" style="206" customWidth="1"/>
    <col min="11010" max="11010" width="3.90625" style="206" customWidth="1"/>
    <col min="11011" max="11011" width="15" style="206" customWidth="1"/>
    <col min="11012" max="11012" width="8.1796875" style="206" customWidth="1"/>
    <col min="11013" max="11013" width="4.36328125" style="206" customWidth="1"/>
    <col min="11014" max="11014" width="8.1796875" style="206" customWidth="1"/>
    <col min="11015" max="11015" width="4.36328125" style="206" customWidth="1"/>
    <col min="11016" max="11016" width="10.6328125" style="206" customWidth="1"/>
    <col min="11017" max="11017" width="4.36328125" style="206" customWidth="1"/>
    <col min="11018" max="11018" width="3" style="206" customWidth="1"/>
    <col min="11019" max="11019" width="3.6328125" style="206" customWidth="1"/>
    <col min="11020" max="11020" width="2.453125" style="206" customWidth="1"/>
    <col min="11021" max="11264" width="8.81640625" style="206"/>
    <col min="11265" max="11265" width="23.7265625" style="206" customWidth="1"/>
    <col min="11266" max="11266" width="3.90625" style="206" customWidth="1"/>
    <col min="11267" max="11267" width="15" style="206" customWidth="1"/>
    <col min="11268" max="11268" width="8.1796875" style="206" customWidth="1"/>
    <col min="11269" max="11269" width="4.36328125" style="206" customWidth="1"/>
    <col min="11270" max="11270" width="8.1796875" style="206" customWidth="1"/>
    <col min="11271" max="11271" width="4.36328125" style="206" customWidth="1"/>
    <col min="11272" max="11272" width="10.6328125" style="206" customWidth="1"/>
    <col min="11273" max="11273" width="4.36328125" style="206" customWidth="1"/>
    <col min="11274" max="11274" width="3" style="206" customWidth="1"/>
    <col min="11275" max="11275" width="3.6328125" style="206" customWidth="1"/>
    <col min="11276" max="11276" width="2.453125" style="206" customWidth="1"/>
    <col min="11277" max="11520" width="8.81640625" style="206"/>
    <col min="11521" max="11521" width="23.7265625" style="206" customWidth="1"/>
    <col min="11522" max="11522" width="3.90625" style="206" customWidth="1"/>
    <col min="11523" max="11523" width="15" style="206" customWidth="1"/>
    <col min="11524" max="11524" width="8.1796875" style="206" customWidth="1"/>
    <col min="11525" max="11525" width="4.36328125" style="206" customWidth="1"/>
    <col min="11526" max="11526" width="8.1796875" style="206" customWidth="1"/>
    <col min="11527" max="11527" width="4.36328125" style="206" customWidth="1"/>
    <col min="11528" max="11528" width="10.6328125" style="206" customWidth="1"/>
    <col min="11529" max="11529" width="4.36328125" style="206" customWidth="1"/>
    <col min="11530" max="11530" width="3" style="206" customWidth="1"/>
    <col min="11531" max="11531" width="3.6328125" style="206" customWidth="1"/>
    <col min="11532" max="11532" width="2.453125" style="206" customWidth="1"/>
    <col min="11533" max="11776" width="8.81640625" style="206"/>
    <col min="11777" max="11777" width="23.7265625" style="206" customWidth="1"/>
    <col min="11778" max="11778" width="3.90625" style="206" customWidth="1"/>
    <col min="11779" max="11779" width="15" style="206" customWidth="1"/>
    <col min="11780" max="11780" width="8.1796875" style="206" customWidth="1"/>
    <col min="11781" max="11781" width="4.36328125" style="206" customWidth="1"/>
    <col min="11782" max="11782" width="8.1796875" style="206" customWidth="1"/>
    <col min="11783" max="11783" width="4.36328125" style="206" customWidth="1"/>
    <col min="11784" max="11784" width="10.6328125" style="206" customWidth="1"/>
    <col min="11785" max="11785" width="4.36328125" style="206" customWidth="1"/>
    <col min="11786" max="11786" width="3" style="206" customWidth="1"/>
    <col min="11787" max="11787" width="3.6328125" style="206" customWidth="1"/>
    <col min="11788" max="11788" width="2.453125" style="206" customWidth="1"/>
    <col min="11789" max="12032" width="8.81640625" style="206"/>
    <col min="12033" max="12033" width="23.7265625" style="206" customWidth="1"/>
    <col min="12034" max="12034" width="3.90625" style="206" customWidth="1"/>
    <col min="12035" max="12035" width="15" style="206" customWidth="1"/>
    <col min="12036" max="12036" width="8.1796875" style="206" customWidth="1"/>
    <col min="12037" max="12037" width="4.36328125" style="206" customWidth="1"/>
    <col min="12038" max="12038" width="8.1796875" style="206" customWidth="1"/>
    <col min="12039" max="12039" width="4.36328125" style="206" customWidth="1"/>
    <col min="12040" max="12040" width="10.6328125" style="206" customWidth="1"/>
    <col min="12041" max="12041" width="4.36328125" style="206" customWidth="1"/>
    <col min="12042" max="12042" width="3" style="206" customWidth="1"/>
    <col min="12043" max="12043" width="3.6328125" style="206" customWidth="1"/>
    <col min="12044" max="12044" width="2.453125" style="206" customWidth="1"/>
    <col min="12045" max="12288" width="8.81640625" style="206"/>
    <col min="12289" max="12289" width="23.7265625" style="206" customWidth="1"/>
    <col min="12290" max="12290" width="3.90625" style="206" customWidth="1"/>
    <col min="12291" max="12291" width="15" style="206" customWidth="1"/>
    <col min="12292" max="12292" width="8.1796875" style="206" customWidth="1"/>
    <col min="12293" max="12293" width="4.36328125" style="206" customWidth="1"/>
    <col min="12294" max="12294" width="8.1796875" style="206" customWidth="1"/>
    <col min="12295" max="12295" width="4.36328125" style="206" customWidth="1"/>
    <col min="12296" max="12296" width="10.6328125" style="206" customWidth="1"/>
    <col min="12297" max="12297" width="4.36328125" style="206" customWidth="1"/>
    <col min="12298" max="12298" width="3" style="206" customWidth="1"/>
    <col min="12299" max="12299" width="3.6328125" style="206" customWidth="1"/>
    <col min="12300" max="12300" width="2.453125" style="206" customWidth="1"/>
    <col min="12301" max="12544" width="8.81640625" style="206"/>
    <col min="12545" max="12545" width="23.7265625" style="206" customWidth="1"/>
    <col min="12546" max="12546" width="3.90625" style="206" customWidth="1"/>
    <col min="12547" max="12547" width="15" style="206" customWidth="1"/>
    <col min="12548" max="12548" width="8.1796875" style="206" customWidth="1"/>
    <col min="12549" max="12549" width="4.36328125" style="206" customWidth="1"/>
    <col min="12550" max="12550" width="8.1796875" style="206" customWidth="1"/>
    <col min="12551" max="12551" width="4.36328125" style="206" customWidth="1"/>
    <col min="12552" max="12552" width="10.6328125" style="206" customWidth="1"/>
    <col min="12553" max="12553" width="4.36328125" style="206" customWidth="1"/>
    <col min="12554" max="12554" width="3" style="206" customWidth="1"/>
    <col min="12555" max="12555" width="3.6328125" style="206" customWidth="1"/>
    <col min="12556" max="12556" width="2.453125" style="206" customWidth="1"/>
    <col min="12557" max="12800" width="8.81640625" style="206"/>
    <col min="12801" max="12801" width="23.7265625" style="206" customWidth="1"/>
    <col min="12802" max="12802" width="3.90625" style="206" customWidth="1"/>
    <col min="12803" max="12803" width="15" style="206" customWidth="1"/>
    <col min="12804" max="12804" width="8.1796875" style="206" customWidth="1"/>
    <col min="12805" max="12805" width="4.36328125" style="206" customWidth="1"/>
    <col min="12806" max="12806" width="8.1796875" style="206" customWidth="1"/>
    <col min="12807" max="12807" width="4.36328125" style="206" customWidth="1"/>
    <col min="12808" max="12808" width="10.6328125" style="206" customWidth="1"/>
    <col min="12809" max="12809" width="4.36328125" style="206" customWidth="1"/>
    <col min="12810" max="12810" width="3" style="206" customWidth="1"/>
    <col min="12811" max="12811" width="3.6328125" style="206" customWidth="1"/>
    <col min="12812" max="12812" width="2.453125" style="206" customWidth="1"/>
    <col min="12813" max="13056" width="8.81640625" style="206"/>
    <col min="13057" max="13057" width="23.7265625" style="206" customWidth="1"/>
    <col min="13058" max="13058" width="3.90625" style="206" customWidth="1"/>
    <col min="13059" max="13059" width="15" style="206" customWidth="1"/>
    <col min="13060" max="13060" width="8.1796875" style="206" customWidth="1"/>
    <col min="13061" max="13061" width="4.36328125" style="206" customWidth="1"/>
    <col min="13062" max="13062" width="8.1796875" style="206" customWidth="1"/>
    <col min="13063" max="13063" width="4.36328125" style="206" customWidth="1"/>
    <col min="13064" max="13064" width="10.6328125" style="206" customWidth="1"/>
    <col min="13065" max="13065" width="4.36328125" style="206" customWidth="1"/>
    <col min="13066" max="13066" width="3" style="206" customWidth="1"/>
    <col min="13067" max="13067" width="3.6328125" style="206" customWidth="1"/>
    <col min="13068" max="13068" width="2.453125" style="206" customWidth="1"/>
    <col min="13069" max="13312" width="8.81640625" style="206"/>
    <col min="13313" max="13313" width="23.7265625" style="206" customWidth="1"/>
    <col min="13314" max="13314" width="3.90625" style="206" customWidth="1"/>
    <col min="13315" max="13315" width="15" style="206" customWidth="1"/>
    <col min="13316" max="13316" width="8.1796875" style="206" customWidth="1"/>
    <col min="13317" max="13317" width="4.36328125" style="206" customWidth="1"/>
    <col min="13318" max="13318" width="8.1796875" style="206" customWidth="1"/>
    <col min="13319" max="13319" width="4.36328125" style="206" customWidth="1"/>
    <col min="13320" max="13320" width="10.6328125" style="206" customWidth="1"/>
    <col min="13321" max="13321" width="4.36328125" style="206" customWidth="1"/>
    <col min="13322" max="13322" width="3" style="206" customWidth="1"/>
    <col min="13323" max="13323" width="3.6328125" style="206" customWidth="1"/>
    <col min="13324" max="13324" width="2.453125" style="206" customWidth="1"/>
    <col min="13325" max="13568" width="8.81640625" style="206"/>
    <col min="13569" max="13569" width="23.7265625" style="206" customWidth="1"/>
    <col min="13570" max="13570" width="3.90625" style="206" customWidth="1"/>
    <col min="13571" max="13571" width="15" style="206" customWidth="1"/>
    <col min="13572" max="13572" width="8.1796875" style="206" customWidth="1"/>
    <col min="13573" max="13573" width="4.36328125" style="206" customWidth="1"/>
    <col min="13574" max="13574" width="8.1796875" style="206" customWidth="1"/>
    <col min="13575" max="13575" width="4.36328125" style="206" customWidth="1"/>
    <col min="13576" max="13576" width="10.6328125" style="206" customWidth="1"/>
    <col min="13577" max="13577" width="4.36328125" style="206" customWidth="1"/>
    <col min="13578" max="13578" width="3" style="206" customWidth="1"/>
    <col min="13579" max="13579" width="3.6328125" style="206" customWidth="1"/>
    <col min="13580" max="13580" width="2.453125" style="206" customWidth="1"/>
    <col min="13581" max="13824" width="8.81640625" style="206"/>
    <col min="13825" max="13825" width="23.7265625" style="206" customWidth="1"/>
    <col min="13826" max="13826" width="3.90625" style="206" customWidth="1"/>
    <col min="13827" max="13827" width="15" style="206" customWidth="1"/>
    <col min="13828" max="13828" width="8.1796875" style="206" customWidth="1"/>
    <col min="13829" max="13829" width="4.36328125" style="206" customWidth="1"/>
    <col min="13830" max="13830" width="8.1796875" style="206" customWidth="1"/>
    <col min="13831" max="13831" width="4.36328125" style="206" customWidth="1"/>
    <col min="13832" max="13832" width="10.6328125" style="206" customWidth="1"/>
    <col min="13833" max="13833" width="4.36328125" style="206" customWidth="1"/>
    <col min="13834" max="13834" width="3" style="206" customWidth="1"/>
    <col min="13835" max="13835" width="3.6328125" style="206" customWidth="1"/>
    <col min="13836" max="13836" width="2.453125" style="206" customWidth="1"/>
    <col min="13837" max="14080" width="8.81640625" style="206"/>
    <col min="14081" max="14081" width="23.7265625" style="206" customWidth="1"/>
    <col min="14082" max="14082" width="3.90625" style="206" customWidth="1"/>
    <col min="14083" max="14083" width="15" style="206" customWidth="1"/>
    <col min="14084" max="14084" width="8.1796875" style="206" customWidth="1"/>
    <col min="14085" max="14085" width="4.36328125" style="206" customWidth="1"/>
    <col min="14086" max="14086" width="8.1796875" style="206" customWidth="1"/>
    <col min="14087" max="14087" width="4.36328125" style="206" customWidth="1"/>
    <col min="14088" max="14088" width="10.6328125" style="206" customWidth="1"/>
    <col min="14089" max="14089" width="4.36328125" style="206" customWidth="1"/>
    <col min="14090" max="14090" width="3" style="206" customWidth="1"/>
    <col min="14091" max="14091" width="3.6328125" style="206" customWidth="1"/>
    <col min="14092" max="14092" width="2.453125" style="206" customWidth="1"/>
    <col min="14093" max="14336" width="8.81640625" style="206"/>
    <col min="14337" max="14337" width="23.7265625" style="206" customWidth="1"/>
    <col min="14338" max="14338" width="3.90625" style="206" customWidth="1"/>
    <col min="14339" max="14339" width="15" style="206" customWidth="1"/>
    <col min="14340" max="14340" width="8.1796875" style="206" customWidth="1"/>
    <col min="14341" max="14341" width="4.36328125" style="206" customWidth="1"/>
    <col min="14342" max="14342" width="8.1796875" style="206" customWidth="1"/>
    <col min="14343" max="14343" width="4.36328125" style="206" customWidth="1"/>
    <col min="14344" max="14344" width="10.6328125" style="206" customWidth="1"/>
    <col min="14345" max="14345" width="4.36328125" style="206" customWidth="1"/>
    <col min="14346" max="14346" width="3" style="206" customWidth="1"/>
    <col min="14347" max="14347" width="3.6328125" style="206" customWidth="1"/>
    <col min="14348" max="14348" width="2.453125" style="206" customWidth="1"/>
    <col min="14349" max="14592" width="8.81640625" style="206"/>
    <col min="14593" max="14593" width="23.7265625" style="206" customWidth="1"/>
    <col min="14594" max="14594" width="3.90625" style="206" customWidth="1"/>
    <col min="14595" max="14595" width="15" style="206" customWidth="1"/>
    <col min="14596" max="14596" width="8.1796875" style="206" customWidth="1"/>
    <col min="14597" max="14597" width="4.36328125" style="206" customWidth="1"/>
    <col min="14598" max="14598" width="8.1796875" style="206" customWidth="1"/>
    <col min="14599" max="14599" width="4.36328125" style="206" customWidth="1"/>
    <col min="14600" max="14600" width="10.6328125" style="206" customWidth="1"/>
    <col min="14601" max="14601" width="4.36328125" style="206" customWidth="1"/>
    <col min="14602" max="14602" width="3" style="206" customWidth="1"/>
    <col min="14603" max="14603" width="3.6328125" style="206" customWidth="1"/>
    <col min="14604" max="14604" width="2.453125" style="206" customWidth="1"/>
    <col min="14605" max="14848" width="8.81640625" style="206"/>
    <col min="14849" max="14849" width="23.7265625" style="206" customWidth="1"/>
    <col min="14850" max="14850" width="3.90625" style="206" customWidth="1"/>
    <col min="14851" max="14851" width="15" style="206" customWidth="1"/>
    <col min="14852" max="14852" width="8.1796875" style="206" customWidth="1"/>
    <col min="14853" max="14853" width="4.36328125" style="206" customWidth="1"/>
    <col min="14854" max="14854" width="8.1796875" style="206" customWidth="1"/>
    <col min="14855" max="14855" width="4.36328125" style="206" customWidth="1"/>
    <col min="14856" max="14856" width="10.6328125" style="206" customWidth="1"/>
    <col min="14857" max="14857" width="4.36328125" style="206" customWidth="1"/>
    <col min="14858" max="14858" width="3" style="206" customWidth="1"/>
    <col min="14859" max="14859" width="3.6328125" style="206" customWidth="1"/>
    <col min="14860" max="14860" width="2.453125" style="206" customWidth="1"/>
    <col min="14861" max="15104" width="8.81640625" style="206"/>
    <col min="15105" max="15105" width="23.7265625" style="206" customWidth="1"/>
    <col min="15106" max="15106" width="3.90625" style="206" customWidth="1"/>
    <col min="15107" max="15107" width="15" style="206" customWidth="1"/>
    <col min="15108" max="15108" width="8.1796875" style="206" customWidth="1"/>
    <col min="15109" max="15109" width="4.36328125" style="206" customWidth="1"/>
    <col min="15110" max="15110" width="8.1796875" style="206" customWidth="1"/>
    <col min="15111" max="15111" width="4.36328125" style="206" customWidth="1"/>
    <col min="15112" max="15112" width="10.6328125" style="206" customWidth="1"/>
    <col min="15113" max="15113" width="4.36328125" style="206" customWidth="1"/>
    <col min="15114" max="15114" width="3" style="206" customWidth="1"/>
    <col min="15115" max="15115" width="3.6328125" style="206" customWidth="1"/>
    <col min="15116" max="15116" width="2.453125" style="206" customWidth="1"/>
    <col min="15117" max="15360" width="8.81640625" style="206"/>
    <col min="15361" max="15361" width="23.7265625" style="206" customWidth="1"/>
    <col min="15362" max="15362" width="3.90625" style="206" customWidth="1"/>
    <col min="15363" max="15363" width="15" style="206" customWidth="1"/>
    <col min="15364" max="15364" width="8.1796875" style="206" customWidth="1"/>
    <col min="15365" max="15365" width="4.36328125" style="206" customWidth="1"/>
    <col min="15366" max="15366" width="8.1796875" style="206" customWidth="1"/>
    <col min="15367" max="15367" width="4.36328125" style="206" customWidth="1"/>
    <col min="15368" max="15368" width="10.6328125" style="206" customWidth="1"/>
    <col min="15369" max="15369" width="4.36328125" style="206" customWidth="1"/>
    <col min="15370" max="15370" width="3" style="206" customWidth="1"/>
    <col min="15371" max="15371" width="3.6328125" style="206" customWidth="1"/>
    <col min="15372" max="15372" width="2.453125" style="206" customWidth="1"/>
    <col min="15373" max="15616" width="8.81640625" style="206"/>
    <col min="15617" max="15617" width="23.7265625" style="206" customWidth="1"/>
    <col min="15618" max="15618" width="3.90625" style="206" customWidth="1"/>
    <col min="15619" max="15619" width="15" style="206" customWidth="1"/>
    <col min="15620" max="15620" width="8.1796875" style="206" customWidth="1"/>
    <col min="15621" max="15621" width="4.36328125" style="206" customWidth="1"/>
    <col min="15622" max="15622" width="8.1796875" style="206" customWidth="1"/>
    <col min="15623" max="15623" width="4.36328125" style="206" customWidth="1"/>
    <col min="15624" max="15624" width="10.6328125" style="206" customWidth="1"/>
    <col min="15625" max="15625" width="4.36328125" style="206" customWidth="1"/>
    <col min="15626" max="15626" width="3" style="206" customWidth="1"/>
    <col min="15627" max="15627" width="3.6328125" style="206" customWidth="1"/>
    <col min="15628" max="15628" width="2.453125" style="206" customWidth="1"/>
    <col min="15629" max="15872" width="8.81640625" style="206"/>
    <col min="15873" max="15873" width="23.7265625" style="206" customWidth="1"/>
    <col min="15874" max="15874" width="3.90625" style="206" customWidth="1"/>
    <col min="15875" max="15875" width="15" style="206" customWidth="1"/>
    <col min="15876" max="15876" width="8.1796875" style="206" customWidth="1"/>
    <col min="15877" max="15877" width="4.36328125" style="206" customWidth="1"/>
    <col min="15878" max="15878" width="8.1796875" style="206" customWidth="1"/>
    <col min="15879" max="15879" width="4.36328125" style="206" customWidth="1"/>
    <col min="15880" max="15880" width="10.6328125" style="206" customWidth="1"/>
    <col min="15881" max="15881" width="4.36328125" style="206" customWidth="1"/>
    <col min="15882" max="15882" width="3" style="206" customWidth="1"/>
    <col min="15883" max="15883" width="3.6328125" style="206" customWidth="1"/>
    <col min="15884" max="15884" width="2.453125" style="206" customWidth="1"/>
    <col min="15885" max="16128" width="8.81640625" style="206"/>
    <col min="16129" max="16129" width="23.7265625" style="206" customWidth="1"/>
    <col min="16130" max="16130" width="3.90625" style="206" customWidth="1"/>
    <col min="16131" max="16131" width="15" style="206" customWidth="1"/>
    <col min="16132" max="16132" width="8.1796875" style="206" customWidth="1"/>
    <col min="16133" max="16133" width="4.36328125" style="206" customWidth="1"/>
    <col min="16134" max="16134" width="8.1796875" style="206" customWidth="1"/>
    <col min="16135" max="16135" width="4.36328125" style="206" customWidth="1"/>
    <col min="16136" max="16136" width="10.6328125" style="206" customWidth="1"/>
    <col min="16137" max="16137" width="4.36328125" style="206" customWidth="1"/>
    <col min="16138" max="16138" width="3" style="206" customWidth="1"/>
    <col min="16139" max="16139" width="3.6328125" style="206" customWidth="1"/>
    <col min="16140" max="16140" width="2.453125" style="206" customWidth="1"/>
    <col min="16141" max="16384" width="8.81640625" style="206"/>
  </cols>
  <sheetData>
    <row r="1" spans="1:13" ht="27.75" customHeight="1">
      <c r="A1" s="978" t="s">
        <v>1408</v>
      </c>
      <c r="B1" s="978"/>
      <c r="C1" s="978"/>
      <c r="D1" s="978"/>
      <c r="E1" s="978"/>
      <c r="F1" s="978"/>
      <c r="G1" s="978"/>
      <c r="H1" s="979"/>
      <c r="I1" s="1014"/>
      <c r="J1" s="1014"/>
      <c r="K1" s="978"/>
    </row>
    <row r="2" spans="1:13" ht="20.149999999999999" customHeight="1">
      <c r="A2" s="978"/>
      <c r="B2" s="978"/>
      <c r="C2" s="978"/>
      <c r="D2" s="978"/>
      <c r="E2" s="978"/>
      <c r="F2" s="978"/>
      <c r="G2" s="978"/>
      <c r="H2" s="2977" t="s">
        <v>37</v>
      </c>
      <c r="I2" s="2977"/>
      <c r="J2" s="2977"/>
      <c r="K2" s="978"/>
    </row>
    <row r="3" spans="1:13" ht="20.149999999999999" customHeight="1">
      <c r="A3" s="978"/>
      <c r="B3" s="978"/>
      <c r="C3" s="978"/>
      <c r="D3" s="978"/>
      <c r="E3" s="978"/>
      <c r="F3" s="978"/>
      <c r="G3" s="978"/>
      <c r="H3" s="979"/>
      <c r="I3" s="979"/>
      <c r="J3" s="979"/>
      <c r="K3" s="978"/>
    </row>
    <row r="4" spans="1:13" ht="20.149999999999999" customHeight="1">
      <c r="A4" s="2978" t="s">
        <v>1403</v>
      </c>
      <c r="B4" s="2978"/>
      <c r="C4" s="2978"/>
      <c r="D4" s="2978"/>
      <c r="E4" s="2978"/>
      <c r="F4" s="2978"/>
      <c r="G4" s="2978"/>
      <c r="H4" s="2978"/>
      <c r="I4" s="2978"/>
      <c r="J4" s="2978"/>
      <c r="K4" s="978"/>
    </row>
    <row r="5" spans="1:13" ht="20.149999999999999" customHeight="1">
      <c r="A5" s="980"/>
      <c r="B5" s="980"/>
      <c r="C5" s="980"/>
      <c r="D5" s="980"/>
      <c r="E5" s="980"/>
      <c r="F5" s="980"/>
      <c r="G5" s="980"/>
      <c r="H5" s="980"/>
      <c r="I5" s="980"/>
      <c r="J5" s="980"/>
      <c r="K5" s="978"/>
    </row>
    <row r="6" spans="1:13" ht="40" customHeight="1">
      <c r="A6" s="981" t="s">
        <v>1383</v>
      </c>
      <c r="B6" s="2979"/>
      <c r="C6" s="2980"/>
      <c r="D6" s="2980"/>
      <c r="E6" s="2980"/>
      <c r="F6" s="2980"/>
      <c r="G6" s="2980"/>
      <c r="H6" s="2980"/>
      <c r="I6" s="2980"/>
      <c r="J6" s="2981"/>
      <c r="K6" s="978"/>
    </row>
    <row r="7" spans="1:13" ht="40" customHeight="1">
      <c r="A7" s="982" t="s">
        <v>180</v>
      </c>
      <c r="B7" s="2974" t="s">
        <v>1404</v>
      </c>
      <c r="C7" s="2982"/>
      <c r="D7" s="2982"/>
      <c r="E7" s="2982"/>
      <c r="F7" s="2982"/>
      <c r="G7" s="2982"/>
      <c r="H7" s="2982"/>
      <c r="I7" s="2982"/>
      <c r="J7" s="2975"/>
      <c r="K7" s="978"/>
    </row>
    <row r="8" spans="1:13" ht="19.5" customHeight="1">
      <c r="A8" s="2971" t="s">
        <v>1405</v>
      </c>
      <c r="B8" s="984"/>
      <c r="C8" s="985"/>
      <c r="D8" s="985"/>
      <c r="E8" s="985"/>
      <c r="F8" s="985"/>
      <c r="G8" s="985"/>
      <c r="H8" s="985"/>
      <c r="I8" s="985"/>
      <c r="J8" s="986"/>
      <c r="K8" s="978"/>
    </row>
    <row r="9" spans="1:13" ht="33" customHeight="1">
      <c r="A9" s="2972"/>
      <c r="B9" s="987"/>
      <c r="C9" s="988"/>
      <c r="D9" s="2974" t="s">
        <v>64</v>
      </c>
      <c r="E9" s="2975"/>
      <c r="F9" s="2974" t="s">
        <v>66</v>
      </c>
      <c r="G9" s="2975"/>
      <c r="H9" s="2974" t="s">
        <v>68</v>
      </c>
      <c r="I9" s="2975"/>
      <c r="J9" s="989"/>
      <c r="K9" s="978"/>
    </row>
    <row r="10" spans="1:13" ht="33" customHeight="1" thickBot="1">
      <c r="A10" s="2972"/>
      <c r="B10" s="987"/>
      <c r="C10" s="988" t="s">
        <v>71</v>
      </c>
      <c r="D10" s="983"/>
      <c r="E10" s="990" t="s">
        <v>72</v>
      </c>
      <c r="F10" s="991"/>
      <c r="G10" s="990" t="s">
        <v>72</v>
      </c>
      <c r="H10" s="992">
        <f>D10+F10</f>
        <v>0</v>
      </c>
      <c r="I10" s="993" t="s">
        <v>72</v>
      </c>
      <c r="J10" s="989"/>
      <c r="K10" s="978"/>
      <c r="M10" s="994"/>
    </row>
    <row r="11" spans="1:13" ht="33" customHeight="1" thickTop="1" thickBot="1">
      <c r="A11" s="2972"/>
      <c r="B11" s="995"/>
      <c r="C11" s="996" t="s">
        <v>74</v>
      </c>
      <c r="D11" s="997"/>
      <c r="E11" s="990" t="s">
        <v>72</v>
      </c>
      <c r="F11" s="991"/>
      <c r="G11" s="998" t="s">
        <v>72</v>
      </c>
      <c r="H11" s="999">
        <f>D11+F11</f>
        <v>0</v>
      </c>
      <c r="I11" s="1000" t="s">
        <v>72</v>
      </c>
      <c r="J11" s="1001"/>
      <c r="K11" s="978"/>
    </row>
    <row r="12" spans="1:13" ht="19.5" customHeight="1" thickTop="1">
      <c r="A12" s="2973"/>
      <c r="B12" s="1002"/>
      <c r="C12" s="985"/>
      <c r="D12" s="985"/>
      <c r="E12" s="985"/>
      <c r="F12" s="985"/>
      <c r="G12" s="985"/>
      <c r="H12" s="1003"/>
      <c r="I12" s="1003"/>
      <c r="J12" s="1004"/>
      <c r="K12" s="978"/>
    </row>
    <row r="13" spans="1:13" ht="17.25" customHeight="1">
      <c r="A13" s="2971" t="s">
        <v>1406</v>
      </c>
      <c r="B13" s="984"/>
      <c r="C13" s="1005"/>
      <c r="D13" s="1005"/>
      <c r="E13" s="1005"/>
      <c r="F13" s="1005"/>
      <c r="G13" s="1005"/>
      <c r="H13" s="1005"/>
      <c r="I13" s="1005"/>
      <c r="J13" s="1006"/>
      <c r="K13" s="978"/>
    </row>
    <row r="14" spans="1:13" ht="42" customHeight="1">
      <c r="A14" s="2972"/>
      <c r="B14" s="1007" t="s">
        <v>175</v>
      </c>
      <c r="C14" s="978" t="s">
        <v>176</v>
      </c>
      <c r="D14" s="978"/>
      <c r="E14" s="978"/>
      <c r="F14" s="978"/>
      <c r="G14" s="2974"/>
      <c r="H14" s="2975"/>
      <c r="I14" s="978" t="s">
        <v>177</v>
      </c>
      <c r="J14" s="1008"/>
      <c r="K14" s="978"/>
    </row>
    <row r="15" spans="1:13" ht="17.25" customHeight="1">
      <c r="A15" s="2973"/>
      <c r="B15" s="1009"/>
      <c r="C15" s="1010"/>
      <c r="D15" s="1010"/>
      <c r="E15" s="1010"/>
      <c r="F15" s="1010"/>
      <c r="G15" s="1010"/>
      <c r="H15" s="1010"/>
      <c r="I15" s="1010"/>
      <c r="J15" s="1011"/>
      <c r="K15" s="978"/>
    </row>
    <row r="16" spans="1:13">
      <c r="A16" s="1012"/>
      <c r="B16" s="1012"/>
      <c r="C16" s="1012"/>
      <c r="D16" s="1012"/>
      <c r="E16" s="1012"/>
      <c r="F16" s="1012"/>
      <c r="G16" s="1012"/>
      <c r="H16" s="1012"/>
      <c r="I16" s="1012"/>
      <c r="J16" s="1012"/>
      <c r="K16" s="978"/>
    </row>
    <row r="17" spans="1:12" ht="27.75" customHeight="1">
      <c r="A17" s="2976" t="s">
        <v>1407</v>
      </c>
      <c r="B17" s="2976"/>
      <c r="C17" s="2976"/>
      <c r="D17" s="2976"/>
      <c r="E17" s="2976"/>
      <c r="F17" s="2976"/>
      <c r="G17" s="2976"/>
      <c r="H17" s="2976"/>
      <c r="I17" s="2976"/>
      <c r="J17" s="2976"/>
      <c r="K17" s="1013"/>
      <c r="L17" s="207"/>
    </row>
    <row r="18" spans="1:12" ht="7.5" customHeight="1">
      <c r="A18" s="2976"/>
      <c r="B18" s="2976"/>
      <c r="C18" s="2976"/>
      <c r="D18" s="2976"/>
      <c r="E18" s="2976"/>
      <c r="F18" s="2976"/>
      <c r="G18" s="2976"/>
      <c r="H18" s="2976"/>
      <c r="I18" s="2976"/>
      <c r="J18" s="2976"/>
      <c r="K18" s="978"/>
    </row>
    <row r="19" spans="1:12">
      <c r="A19" s="207"/>
    </row>
  </sheetData>
  <mergeCells count="12">
    <mergeCell ref="A13:A15"/>
    <mergeCell ref="G14:H14"/>
    <mergeCell ref="A17:J17"/>
    <mergeCell ref="A18:J18"/>
    <mergeCell ref="H2:J2"/>
    <mergeCell ref="A4:J4"/>
    <mergeCell ref="B6:J6"/>
    <mergeCell ref="B7:J7"/>
    <mergeCell ref="A8:A12"/>
    <mergeCell ref="D9:E9"/>
    <mergeCell ref="F9:G9"/>
    <mergeCell ref="H9:I9"/>
  </mergeCells>
  <phoneticPr fontId="5"/>
  <pageMargins left="0.7" right="0.7" top="0.75" bottom="0.75" header="0.3" footer="0.3"/>
  <pageSetup paperSize="9" scale="9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P349"/>
  <sheetViews>
    <sheetView showGridLines="0" view="pageBreakPreview" topLeftCell="A2" zoomScale="90" zoomScaleSheetLayoutView="90" workbookViewId="0">
      <selection activeCell="V9" sqref="V9"/>
    </sheetView>
  </sheetViews>
  <sheetFormatPr defaultRowHeight="13"/>
  <cols>
    <col min="1" max="1" width="1.08984375" style="71" customWidth="1"/>
    <col min="2" max="14" width="2.6328125" style="71" customWidth="1"/>
    <col min="15" max="16" width="26.6328125" style="71" customWidth="1"/>
    <col min="17" max="45" width="2.6328125" style="71" customWidth="1"/>
    <col min="46" max="256" width="9" style="71" customWidth="1"/>
    <col min="257" max="257" width="1.08984375" style="71" customWidth="1"/>
    <col min="258" max="270" width="2.6328125" style="71" customWidth="1"/>
    <col min="271" max="272" width="26.6328125" style="71" customWidth="1"/>
    <col min="273" max="301" width="2.6328125" style="71" customWidth="1"/>
    <col min="302" max="512" width="9" style="71" customWidth="1"/>
    <col min="513" max="513" width="1.08984375" style="71" customWidth="1"/>
    <col min="514" max="526" width="2.6328125" style="71" customWidth="1"/>
    <col min="527" max="528" width="26.6328125" style="71" customWidth="1"/>
    <col min="529" max="557" width="2.6328125" style="71" customWidth="1"/>
    <col min="558" max="768" width="9" style="71" customWidth="1"/>
    <col min="769" max="769" width="1.08984375" style="71" customWidth="1"/>
    <col min="770" max="782" width="2.6328125" style="71" customWidth="1"/>
    <col min="783" max="784" width="26.6328125" style="71" customWidth="1"/>
    <col min="785" max="813" width="2.6328125" style="71" customWidth="1"/>
    <col min="814" max="1024" width="9" style="71" customWidth="1"/>
    <col min="1025" max="1025" width="1.08984375" style="71" customWidth="1"/>
    <col min="1026" max="1038" width="2.6328125" style="71" customWidth="1"/>
    <col min="1039" max="1040" width="26.6328125" style="71" customWidth="1"/>
    <col min="1041" max="1069" width="2.6328125" style="71" customWidth="1"/>
    <col min="1070" max="1280" width="9" style="71" customWidth="1"/>
    <col min="1281" max="1281" width="1.08984375" style="71" customWidth="1"/>
    <col min="1282" max="1294" width="2.6328125" style="71" customWidth="1"/>
    <col min="1295" max="1296" width="26.6328125" style="71" customWidth="1"/>
    <col min="1297" max="1325" width="2.6328125" style="71" customWidth="1"/>
    <col min="1326" max="1536" width="9" style="71" customWidth="1"/>
    <col min="1537" max="1537" width="1.08984375" style="71" customWidth="1"/>
    <col min="1538" max="1550" width="2.6328125" style="71" customWidth="1"/>
    <col min="1551" max="1552" width="26.6328125" style="71" customWidth="1"/>
    <col min="1553" max="1581" width="2.6328125" style="71" customWidth="1"/>
    <col min="1582" max="1792" width="9" style="71" customWidth="1"/>
    <col min="1793" max="1793" width="1.08984375" style="71" customWidth="1"/>
    <col min="1794" max="1806" width="2.6328125" style="71" customWidth="1"/>
    <col min="1807" max="1808" width="26.6328125" style="71" customWidth="1"/>
    <col min="1809" max="1837" width="2.6328125" style="71" customWidth="1"/>
    <col min="1838" max="2048" width="9" style="71" customWidth="1"/>
    <col min="2049" max="2049" width="1.08984375" style="71" customWidth="1"/>
    <col min="2050" max="2062" width="2.6328125" style="71" customWidth="1"/>
    <col min="2063" max="2064" width="26.6328125" style="71" customWidth="1"/>
    <col min="2065" max="2093" width="2.6328125" style="71" customWidth="1"/>
    <col min="2094" max="2304" width="9" style="71" customWidth="1"/>
    <col min="2305" max="2305" width="1.08984375" style="71" customWidth="1"/>
    <col min="2306" max="2318" width="2.6328125" style="71" customWidth="1"/>
    <col min="2319" max="2320" width="26.6328125" style="71" customWidth="1"/>
    <col min="2321" max="2349" width="2.6328125" style="71" customWidth="1"/>
    <col min="2350" max="2560" width="9" style="71" customWidth="1"/>
    <col min="2561" max="2561" width="1.08984375" style="71" customWidth="1"/>
    <col min="2562" max="2574" width="2.6328125" style="71" customWidth="1"/>
    <col min="2575" max="2576" width="26.6328125" style="71" customWidth="1"/>
    <col min="2577" max="2605" width="2.6328125" style="71" customWidth="1"/>
    <col min="2606" max="2816" width="9" style="71" customWidth="1"/>
    <col min="2817" max="2817" width="1.08984375" style="71" customWidth="1"/>
    <col min="2818" max="2830" width="2.6328125" style="71" customWidth="1"/>
    <col min="2831" max="2832" width="26.6328125" style="71" customWidth="1"/>
    <col min="2833" max="2861" width="2.6328125" style="71" customWidth="1"/>
    <col min="2862" max="3072" width="9" style="71" customWidth="1"/>
    <col min="3073" max="3073" width="1.08984375" style="71" customWidth="1"/>
    <col min="3074" max="3086" width="2.6328125" style="71" customWidth="1"/>
    <col min="3087" max="3088" width="26.6328125" style="71" customWidth="1"/>
    <col min="3089" max="3117" width="2.6328125" style="71" customWidth="1"/>
    <col min="3118" max="3328" width="9" style="71" customWidth="1"/>
    <col min="3329" max="3329" width="1.08984375" style="71" customWidth="1"/>
    <col min="3330" max="3342" width="2.6328125" style="71" customWidth="1"/>
    <col min="3343" max="3344" width="26.6328125" style="71" customWidth="1"/>
    <col min="3345" max="3373" width="2.6328125" style="71" customWidth="1"/>
    <col min="3374" max="3584" width="9" style="71" customWidth="1"/>
    <col min="3585" max="3585" width="1.08984375" style="71" customWidth="1"/>
    <col min="3586" max="3598" width="2.6328125" style="71" customWidth="1"/>
    <col min="3599" max="3600" width="26.6328125" style="71" customWidth="1"/>
    <col min="3601" max="3629" width="2.6328125" style="71" customWidth="1"/>
    <col min="3630" max="3840" width="9" style="71" customWidth="1"/>
    <col min="3841" max="3841" width="1.08984375" style="71" customWidth="1"/>
    <col min="3842" max="3854" width="2.6328125" style="71" customWidth="1"/>
    <col min="3855" max="3856" width="26.6328125" style="71" customWidth="1"/>
    <col min="3857" max="3885" width="2.6328125" style="71" customWidth="1"/>
    <col min="3886" max="4096" width="9" style="71" customWidth="1"/>
    <col min="4097" max="4097" width="1.08984375" style="71" customWidth="1"/>
    <col min="4098" max="4110" width="2.6328125" style="71" customWidth="1"/>
    <col min="4111" max="4112" width="26.6328125" style="71" customWidth="1"/>
    <col min="4113" max="4141" width="2.6328125" style="71" customWidth="1"/>
    <col min="4142" max="4352" width="9" style="71" customWidth="1"/>
    <col min="4353" max="4353" width="1.08984375" style="71" customWidth="1"/>
    <col min="4354" max="4366" width="2.6328125" style="71" customWidth="1"/>
    <col min="4367" max="4368" width="26.6328125" style="71" customWidth="1"/>
    <col min="4369" max="4397" width="2.6328125" style="71" customWidth="1"/>
    <col min="4398" max="4608" width="9" style="71" customWidth="1"/>
    <col min="4609" max="4609" width="1.08984375" style="71" customWidth="1"/>
    <col min="4610" max="4622" width="2.6328125" style="71" customWidth="1"/>
    <col min="4623" max="4624" width="26.6328125" style="71" customWidth="1"/>
    <col min="4625" max="4653" width="2.6328125" style="71" customWidth="1"/>
    <col min="4654" max="4864" width="9" style="71" customWidth="1"/>
    <col min="4865" max="4865" width="1.08984375" style="71" customWidth="1"/>
    <col min="4866" max="4878" width="2.6328125" style="71" customWidth="1"/>
    <col min="4879" max="4880" width="26.6328125" style="71" customWidth="1"/>
    <col min="4881" max="4909" width="2.6328125" style="71" customWidth="1"/>
    <col min="4910" max="5120" width="9" style="71" customWidth="1"/>
    <col min="5121" max="5121" width="1.08984375" style="71" customWidth="1"/>
    <col min="5122" max="5134" width="2.6328125" style="71" customWidth="1"/>
    <col min="5135" max="5136" width="26.6328125" style="71" customWidth="1"/>
    <col min="5137" max="5165" width="2.6328125" style="71" customWidth="1"/>
    <col min="5166" max="5376" width="9" style="71" customWidth="1"/>
    <col min="5377" max="5377" width="1.08984375" style="71" customWidth="1"/>
    <col min="5378" max="5390" width="2.6328125" style="71" customWidth="1"/>
    <col min="5391" max="5392" width="26.6328125" style="71" customWidth="1"/>
    <col min="5393" max="5421" width="2.6328125" style="71" customWidth="1"/>
    <col min="5422" max="5632" width="9" style="71" customWidth="1"/>
    <col min="5633" max="5633" width="1.08984375" style="71" customWidth="1"/>
    <col min="5634" max="5646" width="2.6328125" style="71" customWidth="1"/>
    <col min="5647" max="5648" width="26.6328125" style="71" customWidth="1"/>
    <col min="5649" max="5677" width="2.6328125" style="71" customWidth="1"/>
    <col min="5678" max="5888" width="9" style="71" customWidth="1"/>
    <col min="5889" max="5889" width="1.08984375" style="71" customWidth="1"/>
    <col min="5890" max="5902" width="2.6328125" style="71" customWidth="1"/>
    <col min="5903" max="5904" width="26.6328125" style="71" customWidth="1"/>
    <col min="5905" max="5933" width="2.6328125" style="71" customWidth="1"/>
    <col min="5934" max="6144" width="9" style="71" customWidth="1"/>
    <col min="6145" max="6145" width="1.08984375" style="71" customWidth="1"/>
    <col min="6146" max="6158" width="2.6328125" style="71" customWidth="1"/>
    <col min="6159" max="6160" width="26.6328125" style="71" customWidth="1"/>
    <col min="6161" max="6189" width="2.6328125" style="71" customWidth="1"/>
    <col min="6190" max="6400" width="9" style="71" customWidth="1"/>
    <col min="6401" max="6401" width="1.08984375" style="71" customWidth="1"/>
    <col min="6402" max="6414" width="2.6328125" style="71" customWidth="1"/>
    <col min="6415" max="6416" width="26.6328125" style="71" customWidth="1"/>
    <col min="6417" max="6445" width="2.6328125" style="71" customWidth="1"/>
    <col min="6446" max="6656" width="9" style="71" customWidth="1"/>
    <col min="6657" max="6657" width="1.08984375" style="71" customWidth="1"/>
    <col min="6658" max="6670" width="2.6328125" style="71" customWidth="1"/>
    <col min="6671" max="6672" width="26.6328125" style="71" customWidth="1"/>
    <col min="6673" max="6701" width="2.6328125" style="71" customWidth="1"/>
    <col min="6702" max="6912" width="9" style="71" customWidth="1"/>
    <col min="6913" max="6913" width="1.08984375" style="71" customWidth="1"/>
    <col min="6914" max="6926" width="2.6328125" style="71" customWidth="1"/>
    <col min="6927" max="6928" width="26.6328125" style="71" customWidth="1"/>
    <col min="6929" max="6957" width="2.6328125" style="71" customWidth="1"/>
    <col min="6958" max="7168" width="9" style="71" customWidth="1"/>
    <col min="7169" max="7169" width="1.08984375" style="71" customWidth="1"/>
    <col min="7170" max="7182" width="2.6328125" style="71" customWidth="1"/>
    <col min="7183" max="7184" width="26.6328125" style="71" customWidth="1"/>
    <col min="7185" max="7213" width="2.6328125" style="71" customWidth="1"/>
    <col min="7214" max="7424" width="9" style="71" customWidth="1"/>
    <col min="7425" max="7425" width="1.08984375" style="71" customWidth="1"/>
    <col min="7426" max="7438" width="2.6328125" style="71" customWidth="1"/>
    <col min="7439" max="7440" width="26.6328125" style="71" customWidth="1"/>
    <col min="7441" max="7469" width="2.6328125" style="71" customWidth="1"/>
    <col min="7470" max="7680" width="9" style="71" customWidth="1"/>
    <col min="7681" max="7681" width="1.08984375" style="71" customWidth="1"/>
    <col min="7682" max="7694" width="2.6328125" style="71" customWidth="1"/>
    <col min="7695" max="7696" width="26.6328125" style="71" customWidth="1"/>
    <col min="7697" max="7725" width="2.6328125" style="71" customWidth="1"/>
    <col min="7726" max="7936" width="9" style="71" customWidth="1"/>
    <col min="7937" max="7937" width="1.08984375" style="71" customWidth="1"/>
    <col min="7938" max="7950" width="2.6328125" style="71" customWidth="1"/>
    <col min="7951" max="7952" width="26.6328125" style="71" customWidth="1"/>
    <col min="7953" max="7981" width="2.6328125" style="71" customWidth="1"/>
    <col min="7982" max="8192" width="9" style="71" customWidth="1"/>
    <col min="8193" max="8193" width="1.08984375" style="71" customWidth="1"/>
    <col min="8194" max="8206" width="2.6328125" style="71" customWidth="1"/>
    <col min="8207" max="8208" width="26.6328125" style="71" customWidth="1"/>
    <col min="8209" max="8237" width="2.6328125" style="71" customWidth="1"/>
    <col min="8238" max="8448" width="9" style="71" customWidth="1"/>
    <col min="8449" max="8449" width="1.08984375" style="71" customWidth="1"/>
    <col min="8450" max="8462" width="2.6328125" style="71" customWidth="1"/>
    <col min="8463" max="8464" width="26.6328125" style="71" customWidth="1"/>
    <col min="8465" max="8493" width="2.6328125" style="71" customWidth="1"/>
    <col min="8494" max="8704" width="9" style="71" customWidth="1"/>
    <col min="8705" max="8705" width="1.08984375" style="71" customWidth="1"/>
    <col min="8706" max="8718" width="2.6328125" style="71" customWidth="1"/>
    <col min="8719" max="8720" width="26.6328125" style="71" customWidth="1"/>
    <col min="8721" max="8749" width="2.6328125" style="71" customWidth="1"/>
    <col min="8750" max="8960" width="9" style="71" customWidth="1"/>
    <col min="8961" max="8961" width="1.08984375" style="71" customWidth="1"/>
    <col min="8962" max="8974" width="2.6328125" style="71" customWidth="1"/>
    <col min="8975" max="8976" width="26.6328125" style="71" customWidth="1"/>
    <col min="8977" max="9005" width="2.6328125" style="71" customWidth="1"/>
    <col min="9006" max="9216" width="9" style="71" customWidth="1"/>
    <col min="9217" max="9217" width="1.08984375" style="71" customWidth="1"/>
    <col min="9218" max="9230" width="2.6328125" style="71" customWidth="1"/>
    <col min="9231" max="9232" width="26.6328125" style="71" customWidth="1"/>
    <col min="9233" max="9261" width="2.6328125" style="71" customWidth="1"/>
    <col min="9262" max="9472" width="9" style="71" customWidth="1"/>
    <col min="9473" max="9473" width="1.08984375" style="71" customWidth="1"/>
    <col min="9474" max="9486" width="2.6328125" style="71" customWidth="1"/>
    <col min="9487" max="9488" width="26.6328125" style="71" customWidth="1"/>
    <col min="9489" max="9517" width="2.6328125" style="71" customWidth="1"/>
    <col min="9518" max="9728" width="9" style="71" customWidth="1"/>
    <col min="9729" max="9729" width="1.08984375" style="71" customWidth="1"/>
    <col min="9730" max="9742" width="2.6328125" style="71" customWidth="1"/>
    <col min="9743" max="9744" width="26.6328125" style="71" customWidth="1"/>
    <col min="9745" max="9773" width="2.6328125" style="71" customWidth="1"/>
    <col min="9774" max="9984" width="9" style="71" customWidth="1"/>
    <col min="9985" max="9985" width="1.08984375" style="71" customWidth="1"/>
    <col min="9986" max="9998" width="2.6328125" style="71" customWidth="1"/>
    <col min="9999" max="10000" width="26.6328125" style="71" customWidth="1"/>
    <col min="10001" max="10029" width="2.6328125" style="71" customWidth="1"/>
    <col min="10030" max="10240" width="9" style="71" customWidth="1"/>
    <col min="10241" max="10241" width="1.08984375" style="71" customWidth="1"/>
    <col min="10242" max="10254" width="2.6328125" style="71" customWidth="1"/>
    <col min="10255" max="10256" width="26.6328125" style="71" customWidth="1"/>
    <col min="10257" max="10285" width="2.6328125" style="71" customWidth="1"/>
    <col min="10286" max="10496" width="9" style="71" customWidth="1"/>
    <col min="10497" max="10497" width="1.08984375" style="71" customWidth="1"/>
    <col min="10498" max="10510" width="2.6328125" style="71" customWidth="1"/>
    <col min="10511" max="10512" width="26.6328125" style="71" customWidth="1"/>
    <col min="10513" max="10541" width="2.6328125" style="71" customWidth="1"/>
    <col min="10542" max="10752" width="9" style="71" customWidth="1"/>
    <col min="10753" max="10753" width="1.08984375" style="71" customWidth="1"/>
    <col min="10754" max="10766" width="2.6328125" style="71" customWidth="1"/>
    <col min="10767" max="10768" width="26.6328125" style="71" customWidth="1"/>
    <col min="10769" max="10797" width="2.6328125" style="71" customWidth="1"/>
    <col min="10798" max="11008" width="9" style="71" customWidth="1"/>
    <col min="11009" max="11009" width="1.08984375" style="71" customWidth="1"/>
    <col min="11010" max="11022" width="2.6328125" style="71" customWidth="1"/>
    <col min="11023" max="11024" width="26.6328125" style="71" customWidth="1"/>
    <col min="11025" max="11053" width="2.6328125" style="71" customWidth="1"/>
    <col min="11054" max="11264" width="9" style="71" customWidth="1"/>
    <col min="11265" max="11265" width="1.08984375" style="71" customWidth="1"/>
    <col min="11266" max="11278" width="2.6328125" style="71" customWidth="1"/>
    <col min="11279" max="11280" width="26.6328125" style="71" customWidth="1"/>
    <col min="11281" max="11309" width="2.6328125" style="71" customWidth="1"/>
    <col min="11310" max="11520" width="9" style="71" customWidth="1"/>
    <col min="11521" max="11521" width="1.08984375" style="71" customWidth="1"/>
    <col min="11522" max="11534" width="2.6328125" style="71" customWidth="1"/>
    <col min="11535" max="11536" width="26.6328125" style="71" customWidth="1"/>
    <col min="11537" max="11565" width="2.6328125" style="71" customWidth="1"/>
    <col min="11566" max="11776" width="9" style="71" customWidth="1"/>
    <col min="11777" max="11777" width="1.08984375" style="71" customWidth="1"/>
    <col min="11778" max="11790" width="2.6328125" style="71" customWidth="1"/>
    <col min="11791" max="11792" width="26.6328125" style="71" customWidth="1"/>
    <col min="11793" max="11821" width="2.6328125" style="71" customWidth="1"/>
    <col min="11822" max="12032" width="9" style="71" customWidth="1"/>
    <col min="12033" max="12033" width="1.08984375" style="71" customWidth="1"/>
    <col min="12034" max="12046" width="2.6328125" style="71" customWidth="1"/>
    <col min="12047" max="12048" width="26.6328125" style="71" customWidth="1"/>
    <col min="12049" max="12077" width="2.6328125" style="71" customWidth="1"/>
    <col min="12078" max="12288" width="9" style="71" customWidth="1"/>
    <col min="12289" max="12289" width="1.08984375" style="71" customWidth="1"/>
    <col min="12290" max="12302" width="2.6328125" style="71" customWidth="1"/>
    <col min="12303" max="12304" width="26.6328125" style="71" customWidth="1"/>
    <col min="12305" max="12333" width="2.6328125" style="71" customWidth="1"/>
    <col min="12334" max="12544" width="9" style="71" customWidth="1"/>
    <col min="12545" max="12545" width="1.08984375" style="71" customWidth="1"/>
    <col min="12546" max="12558" width="2.6328125" style="71" customWidth="1"/>
    <col min="12559" max="12560" width="26.6328125" style="71" customWidth="1"/>
    <col min="12561" max="12589" width="2.6328125" style="71" customWidth="1"/>
    <col min="12590" max="12800" width="9" style="71" customWidth="1"/>
    <col min="12801" max="12801" width="1.08984375" style="71" customWidth="1"/>
    <col min="12802" max="12814" width="2.6328125" style="71" customWidth="1"/>
    <col min="12815" max="12816" width="26.6328125" style="71" customWidth="1"/>
    <col min="12817" max="12845" width="2.6328125" style="71" customWidth="1"/>
    <col min="12846" max="13056" width="9" style="71" customWidth="1"/>
    <col min="13057" max="13057" width="1.08984375" style="71" customWidth="1"/>
    <col min="13058" max="13070" width="2.6328125" style="71" customWidth="1"/>
    <col min="13071" max="13072" width="26.6328125" style="71" customWidth="1"/>
    <col min="13073" max="13101" width="2.6328125" style="71" customWidth="1"/>
    <col min="13102" max="13312" width="9" style="71" customWidth="1"/>
    <col min="13313" max="13313" width="1.08984375" style="71" customWidth="1"/>
    <col min="13314" max="13326" width="2.6328125" style="71" customWidth="1"/>
    <col min="13327" max="13328" width="26.6328125" style="71" customWidth="1"/>
    <col min="13329" max="13357" width="2.6328125" style="71" customWidth="1"/>
    <col min="13358" max="13568" width="9" style="71" customWidth="1"/>
    <col min="13569" max="13569" width="1.08984375" style="71" customWidth="1"/>
    <col min="13570" max="13582" width="2.6328125" style="71" customWidth="1"/>
    <col min="13583" max="13584" width="26.6328125" style="71" customWidth="1"/>
    <col min="13585" max="13613" width="2.6328125" style="71" customWidth="1"/>
    <col min="13614" max="13824" width="9" style="71" customWidth="1"/>
    <col min="13825" max="13825" width="1.08984375" style="71" customWidth="1"/>
    <col min="13826" max="13838" width="2.6328125" style="71" customWidth="1"/>
    <col min="13839" max="13840" width="26.6328125" style="71" customWidth="1"/>
    <col min="13841" max="13869" width="2.6328125" style="71" customWidth="1"/>
    <col min="13870" max="14080" width="9" style="71" customWidth="1"/>
    <col min="14081" max="14081" width="1.08984375" style="71" customWidth="1"/>
    <col min="14082" max="14094" width="2.6328125" style="71" customWidth="1"/>
    <col min="14095" max="14096" width="26.6328125" style="71" customWidth="1"/>
    <col min="14097" max="14125" width="2.6328125" style="71" customWidth="1"/>
    <col min="14126" max="14336" width="9" style="71" customWidth="1"/>
    <col min="14337" max="14337" width="1.08984375" style="71" customWidth="1"/>
    <col min="14338" max="14350" width="2.6328125" style="71" customWidth="1"/>
    <col min="14351" max="14352" width="26.6328125" style="71" customWidth="1"/>
    <col min="14353" max="14381" width="2.6328125" style="71" customWidth="1"/>
    <col min="14382" max="14592" width="9" style="71" customWidth="1"/>
    <col min="14593" max="14593" width="1.08984375" style="71" customWidth="1"/>
    <col min="14594" max="14606" width="2.6328125" style="71" customWidth="1"/>
    <col min="14607" max="14608" width="26.6328125" style="71" customWidth="1"/>
    <col min="14609" max="14637" width="2.6328125" style="71" customWidth="1"/>
    <col min="14638" max="14848" width="9" style="71" customWidth="1"/>
    <col min="14849" max="14849" width="1.08984375" style="71" customWidth="1"/>
    <col min="14850" max="14862" width="2.6328125" style="71" customWidth="1"/>
    <col min="14863" max="14864" width="26.6328125" style="71" customWidth="1"/>
    <col min="14865" max="14893" width="2.6328125" style="71" customWidth="1"/>
    <col min="14894" max="15104" width="9" style="71" customWidth="1"/>
    <col min="15105" max="15105" width="1.08984375" style="71" customWidth="1"/>
    <col min="15106" max="15118" width="2.6328125" style="71" customWidth="1"/>
    <col min="15119" max="15120" width="26.6328125" style="71" customWidth="1"/>
    <col min="15121" max="15149" width="2.6328125" style="71" customWidth="1"/>
    <col min="15150" max="15360" width="9" style="71" customWidth="1"/>
    <col min="15361" max="15361" width="1.08984375" style="71" customWidth="1"/>
    <col min="15362" max="15374" width="2.6328125" style="71" customWidth="1"/>
    <col min="15375" max="15376" width="26.6328125" style="71" customWidth="1"/>
    <col min="15377" max="15405" width="2.6328125" style="71" customWidth="1"/>
    <col min="15406" max="15616" width="9" style="71" customWidth="1"/>
    <col min="15617" max="15617" width="1.08984375" style="71" customWidth="1"/>
    <col min="15618" max="15630" width="2.6328125" style="71" customWidth="1"/>
    <col min="15631" max="15632" width="26.6328125" style="71" customWidth="1"/>
    <col min="15633" max="15661" width="2.6328125" style="71" customWidth="1"/>
    <col min="15662" max="15872" width="9" style="71" customWidth="1"/>
    <col min="15873" max="15873" width="1.08984375" style="71" customWidth="1"/>
    <col min="15874" max="15886" width="2.6328125" style="71" customWidth="1"/>
    <col min="15887" max="15888" width="26.6328125" style="71" customWidth="1"/>
    <col min="15889" max="15917" width="2.6328125" style="71" customWidth="1"/>
    <col min="15918" max="16128" width="9" style="71" customWidth="1"/>
    <col min="16129" max="16129" width="1.08984375" style="71" customWidth="1"/>
    <col min="16130" max="16142" width="2.6328125" style="71" customWidth="1"/>
    <col min="16143" max="16144" width="26.6328125" style="71" customWidth="1"/>
    <col min="16145" max="16173" width="2.6328125" style="71" customWidth="1"/>
    <col min="16174" max="16384" width="9" style="71" customWidth="1"/>
  </cols>
  <sheetData>
    <row r="1" spans="1:16" s="97" customFormat="1" ht="33" customHeight="1">
      <c r="A1" s="9"/>
      <c r="B1" s="2564" t="s">
        <v>861</v>
      </c>
      <c r="C1" s="2564"/>
      <c r="D1" s="2564"/>
      <c r="E1" s="2564"/>
      <c r="F1" s="2564"/>
      <c r="G1" s="2564"/>
      <c r="H1" s="2564"/>
      <c r="P1" s="99" t="s">
        <v>80</v>
      </c>
    </row>
    <row r="2" spans="1:16" s="97" customFormat="1" ht="21.75" customHeight="1">
      <c r="A2" s="9"/>
      <c r="B2" s="2983"/>
      <c r="C2" s="2984"/>
      <c r="D2" s="2984"/>
      <c r="E2" s="2984"/>
      <c r="F2" s="2984"/>
      <c r="G2" s="2984"/>
      <c r="H2" s="2984"/>
      <c r="I2" s="2984"/>
      <c r="J2" s="2984"/>
      <c r="K2" s="2984"/>
      <c r="L2" s="2984"/>
      <c r="M2" s="2984"/>
      <c r="N2" s="2984"/>
      <c r="O2" s="2984"/>
      <c r="P2" s="2984"/>
    </row>
    <row r="3" spans="1:16" s="107" customFormat="1" ht="21" customHeight="1">
      <c r="B3" s="2985" t="s">
        <v>39</v>
      </c>
      <c r="C3" s="2985"/>
      <c r="D3" s="2985"/>
      <c r="E3" s="2985"/>
      <c r="F3" s="2985"/>
      <c r="G3" s="2985"/>
      <c r="H3" s="2985"/>
      <c r="I3" s="2985"/>
      <c r="J3" s="2985"/>
      <c r="K3" s="2985"/>
      <c r="L3" s="2985"/>
      <c r="M3" s="2985"/>
      <c r="N3" s="2985"/>
      <c r="O3" s="2985"/>
      <c r="P3" s="2985"/>
    </row>
    <row r="4" spans="1:16" s="97" customFormat="1" ht="27" customHeight="1">
      <c r="A4" s="10"/>
      <c r="B4" s="2986"/>
      <c r="C4" s="2987"/>
      <c r="D4" s="2987"/>
      <c r="E4" s="2987"/>
      <c r="F4" s="2987"/>
      <c r="G4" s="2987"/>
      <c r="H4" s="2987"/>
      <c r="I4" s="2987"/>
      <c r="J4" s="2987"/>
      <c r="K4" s="2987"/>
      <c r="L4" s="2987"/>
      <c r="M4" s="2987"/>
      <c r="N4" s="2987"/>
      <c r="O4" s="2987"/>
      <c r="P4" s="2987"/>
    </row>
    <row r="5" spans="1:16" s="97" customFormat="1" ht="36" customHeight="1">
      <c r="A5" s="10"/>
      <c r="B5" s="2988" t="s">
        <v>43</v>
      </c>
      <c r="C5" s="2989"/>
      <c r="D5" s="2989"/>
      <c r="E5" s="2989"/>
      <c r="F5" s="2989"/>
      <c r="G5" s="2989"/>
      <c r="H5" s="2989"/>
      <c r="I5" s="2989"/>
      <c r="J5" s="2989"/>
      <c r="K5" s="2989"/>
      <c r="L5" s="2989"/>
      <c r="M5" s="2989"/>
      <c r="N5" s="2990"/>
      <c r="O5" s="2991"/>
      <c r="P5" s="2992"/>
    </row>
    <row r="6" spans="1:16" s="97" customFormat="1" ht="36" customHeight="1">
      <c r="B6" s="2993" t="s">
        <v>44</v>
      </c>
      <c r="C6" s="2994"/>
      <c r="D6" s="2994"/>
      <c r="E6" s="2994"/>
      <c r="F6" s="2994"/>
      <c r="G6" s="2994"/>
      <c r="H6" s="2994"/>
      <c r="I6" s="2994"/>
      <c r="J6" s="2994"/>
      <c r="K6" s="2994"/>
      <c r="L6" s="2994"/>
      <c r="M6" s="2994"/>
      <c r="N6" s="2995"/>
      <c r="O6" s="2996" t="s">
        <v>1409</v>
      </c>
      <c r="P6" s="2997"/>
    </row>
    <row r="7" spans="1:16" ht="36" customHeight="1">
      <c r="B7" s="2998" t="s">
        <v>33</v>
      </c>
      <c r="C7" s="2999"/>
      <c r="D7" s="2999"/>
      <c r="E7" s="2999"/>
      <c r="F7" s="2999"/>
      <c r="G7" s="2999"/>
      <c r="H7" s="2999"/>
      <c r="I7" s="2999"/>
      <c r="J7" s="2999"/>
      <c r="K7" s="2999"/>
      <c r="L7" s="2999"/>
      <c r="M7" s="2999"/>
      <c r="N7" s="3000"/>
      <c r="O7" s="2996" t="s">
        <v>27</v>
      </c>
      <c r="P7" s="3001"/>
    </row>
    <row r="8" spans="1:16" ht="21" customHeight="1">
      <c r="B8" s="1278" t="s">
        <v>48</v>
      </c>
      <c r="C8" s="1224"/>
      <c r="D8" s="1224"/>
      <c r="E8" s="1224"/>
      <c r="F8" s="1224"/>
      <c r="G8" s="1224" t="s">
        <v>50</v>
      </c>
      <c r="H8" s="1224"/>
      <c r="I8" s="1224"/>
      <c r="J8" s="1224"/>
      <c r="K8" s="1224"/>
      <c r="L8" s="1224"/>
      <c r="M8" s="1224"/>
      <c r="N8" s="1224"/>
      <c r="O8" s="3009" t="s">
        <v>51</v>
      </c>
      <c r="P8" s="3011" t="s">
        <v>9</v>
      </c>
    </row>
    <row r="9" spans="1:16" ht="21" customHeight="1">
      <c r="B9" s="1278"/>
      <c r="C9" s="1224"/>
      <c r="D9" s="1224"/>
      <c r="E9" s="1224"/>
      <c r="F9" s="1224"/>
      <c r="G9" s="1224"/>
      <c r="H9" s="1224"/>
      <c r="I9" s="1224"/>
      <c r="J9" s="1224"/>
      <c r="K9" s="1224"/>
      <c r="L9" s="1224"/>
      <c r="M9" s="1224"/>
      <c r="N9" s="1224"/>
      <c r="O9" s="2590"/>
      <c r="P9" s="3011"/>
    </row>
    <row r="10" spans="1:16" ht="21" customHeight="1">
      <c r="B10" s="1278"/>
      <c r="C10" s="1224"/>
      <c r="D10" s="1224"/>
      <c r="E10" s="1224"/>
      <c r="F10" s="1224"/>
      <c r="G10" s="1224"/>
      <c r="H10" s="1224"/>
      <c r="I10" s="1224"/>
      <c r="J10" s="1224"/>
      <c r="K10" s="1224"/>
      <c r="L10" s="1224"/>
      <c r="M10" s="1224"/>
      <c r="N10" s="1224"/>
      <c r="O10" s="3010"/>
      <c r="P10" s="3011"/>
    </row>
    <row r="11" spans="1:16" ht="21" customHeight="1">
      <c r="B11" s="3002"/>
      <c r="C11" s="3003"/>
      <c r="D11" s="3003"/>
      <c r="E11" s="3003"/>
      <c r="F11" s="3003"/>
      <c r="G11" s="3003"/>
      <c r="H11" s="3003"/>
      <c r="I11" s="3003"/>
      <c r="J11" s="3003"/>
      <c r="K11" s="3003"/>
      <c r="L11" s="3003"/>
      <c r="M11" s="3003"/>
      <c r="N11" s="3003"/>
      <c r="O11" s="170"/>
      <c r="P11" s="171"/>
    </row>
    <row r="12" spans="1:16" ht="21" customHeight="1">
      <c r="B12" s="3002"/>
      <c r="C12" s="3003"/>
      <c r="D12" s="3003"/>
      <c r="E12" s="3003"/>
      <c r="F12" s="3003"/>
      <c r="G12" s="3003"/>
      <c r="H12" s="3003"/>
      <c r="I12" s="3003"/>
      <c r="J12" s="3003"/>
      <c r="K12" s="3003"/>
      <c r="L12" s="3003"/>
      <c r="M12" s="3003"/>
      <c r="N12" s="3003"/>
      <c r="O12" s="170"/>
      <c r="P12" s="171"/>
    </row>
    <row r="13" spans="1:16" ht="21" customHeight="1">
      <c r="B13" s="3002"/>
      <c r="C13" s="3003"/>
      <c r="D13" s="3003"/>
      <c r="E13" s="3003"/>
      <c r="F13" s="3003"/>
      <c r="G13" s="3003"/>
      <c r="H13" s="3003"/>
      <c r="I13" s="3003"/>
      <c r="J13" s="3003"/>
      <c r="K13" s="3003"/>
      <c r="L13" s="3003"/>
      <c r="M13" s="3003"/>
      <c r="N13" s="3003"/>
      <c r="O13" s="170"/>
      <c r="P13" s="171"/>
    </row>
    <row r="14" spans="1:16" ht="21" customHeight="1">
      <c r="B14" s="3002"/>
      <c r="C14" s="3003"/>
      <c r="D14" s="3003"/>
      <c r="E14" s="3003"/>
      <c r="F14" s="3003"/>
      <c r="G14" s="3003"/>
      <c r="H14" s="3003"/>
      <c r="I14" s="3003"/>
      <c r="J14" s="3003"/>
      <c r="K14" s="3003"/>
      <c r="L14" s="3003"/>
      <c r="M14" s="3003"/>
      <c r="N14" s="3003"/>
      <c r="O14" s="170"/>
      <c r="P14" s="172"/>
    </row>
    <row r="15" spans="1:16" ht="21" customHeight="1">
      <c r="B15" s="3002"/>
      <c r="C15" s="3003"/>
      <c r="D15" s="3003"/>
      <c r="E15" s="3003"/>
      <c r="F15" s="3003"/>
      <c r="G15" s="3003"/>
      <c r="H15" s="3003"/>
      <c r="I15" s="3003"/>
      <c r="J15" s="3003"/>
      <c r="K15" s="3003"/>
      <c r="L15" s="3003"/>
      <c r="M15" s="3003"/>
      <c r="N15" s="3003"/>
      <c r="O15" s="170"/>
      <c r="P15" s="172"/>
    </row>
    <row r="16" spans="1:16" ht="21" customHeight="1">
      <c r="B16" s="3002"/>
      <c r="C16" s="3003"/>
      <c r="D16" s="3003"/>
      <c r="E16" s="3003"/>
      <c r="F16" s="3003"/>
      <c r="G16" s="3003"/>
      <c r="H16" s="3003"/>
      <c r="I16" s="3003"/>
      <c r="J16" s="3003"/>
      <c r="K16" s="3003"/>
      <c r="L16" s="3003"/>
      <c r="M16" s="3003"/>
      <c r="N16" s="3003"/>
      <c r="O16" s="170"/>
      <c r="P16" s="172"/>
    </row>
    <row r="17" spans="2:16" ht="21" customHeight="1">
      <c r="B17" s="3002"/>
      <c r="C17" s="3003"/>
      <c r="D17" s="3003"/>
      <c r="E17" s="3003"/>
      <c r="F17" s="3003"/>
      <c r="G17" s="3003"/>
      <c r="H17" s="3003"/>
      <c r="I17" s="3003"/>
      <c r="J17" s="3003"/>
      <c r="K17" s="3003"/>
      <c r="L17" s="3003"/>
      <c r="M17" s="3003"/>
      <c r="N17" s="3003"/>
      <c r="O17" s="170"/>
      <c r="P17" s="172"/>
    </row>
    <row r="18" spans="2:16" ht="21" customHeight="1">
      <c r="B18" s="3002"/>
      <c r="C18" s="3003"/>
      <c r="D18" s="3003"/>
      <c r="E18" s="3003"/>
      <c r="F18" s="3003"/>
      <c r="G18" s="3003"/>
      <c r="H18" s="3003"/>
      <c r="I18" s="3003"/>
      <c r="J18" s="3003"/>
      <c r="K18" s="3003"/>
      <c r="L18" s="3003"/>
      <c r="M18" s="3003"/>
      <c r="N18" s="3003"/>
      <c r="O18" s="170"/>
      <c r="P18" s="172"/>
    </row>
    <row r="19" spans="2:16" ht="21" customHeight="1">
      <c r="B19" s="3002"/>
      <c r="C19" s="3003"/>
      <c r="D19" s="3003"/>
      <c r="E19" s="3003"/>
      <c r="F19" s="3003"/>
      <c r="G19" s="3003"/>
      <c r="H19" s="3003"/>
      <c r="I19" s="3003"/>
      <c r="J19" s="3003"/>
      <c r="K19" s="3003"/>
      <c r="L19" s="3003"/>
      <c r="M19" s="3003"/>
      <c r="N19" s="3003"/>
      <c r="O19" s="170"/>
      <c r="P19" s="172"/>
    </row>
    <row r="20" spans="2:16" ht="21" customHeight="1">
      <c r="B20" s="3004"/>
      <c r="C20" s="3005"/>
      <c r="D20" s="3005"/>
      <c r="E20" s="3005"/>
      <c r="F20" s="3005"/>
      <c r="G20" s="3005"/>
      <c r="H20" s="3005"/>
      <c r="I20" s="3005"/>
      <c r="J20" s="3005"/>
      <c r="K20" s="3005"/>
      <c r="L20" s="3005"/>
      <c r="M20" s="3005"/>
      <c r="N20" s="3005"/>
      <c r="O20" s="143"/>
      <c r="P20" s="148"/>
    </row>
    <row r="21" spans="2:16" ht="21" customHeight="1">
      <c r="B21" s="3004"/>
      <c r="C21" s="3005"/>
      <c r="D21" s="3005"/>
      <c r="E21" s="3005"/>
      <c r="F21" s="3005"/>
      <c r="G21" s="3005"/>
      <c r="H21" s="3005"/>
      <c r="I21" s="3005"/>
      <c r="J21" s="3005"/>
      <c r="K21" s="3005"/>
      <c r="L21" s="3005"/>
      <c r="M21" s="3005"/>
      <c r="N21" s="3005"/>
      <c r="O21" s="143"/>
      <c r="P21" s="148"/>
    </row>
    <row r="22" spans="2:16" ht="21" customHeight="1">
      <c r="B22" s="3019"/>
      <c r="C22" s="3020"/>
      <c r="D22" s="3020"/>
      <c r="E22" s="3020"/>
      <c r="F22" s="3020"/>
      <c r="G22" s="3020"/>
      <c r="H22" s="3020"/>
      <c r="I22" s="3020"/>
      <c r="J22" s="3020"/>
      <c r="K22" s="3020"/>
      <c r="L22" s="3020"/>
      <c r="M22" s="3020"/>
      <c r="N22" s="3020"/>
      <c r="O22" s="144"/>
      <c r="P22" s="149"/>
    </row>
    <row r="23" spans="2:16" ht="21" customHeight="1">
      <c r="B23" s="142"/>
      <c r="C23" s="142"/>
      <c r="D23" s="142"/>
      <c r="E23" s="142"/>
      <c r="F23" s="142"/>
      <c r="G23" s="142"/>
      <c r="H23" s="142"/>
      <c r="I23" s="142"/>
      <c r="J23" s="142"/>
      <c r="K23" s="142"/>
      <c r="L23" s="142"/>
      <c r="M23" s="142"/>
      <c r="N23" s="142"/>
      <c r="O23" s="142"/>
      <c r="P23" s="142"/>
    </row>
    <row r="24" spans="2:16" ht="21" customHeight="1">
      <c r="B24" s="3012" t="s">
        <v>19</v>
      </c>
      <c r="C24" s="3013"/>
      <c r="D24" s="3013"/>
      <c r="E24" s="3013"/>
      <c r="F24" s="3013"/>
      <c r="G24" s="3013"/>
      <c r="H24" s="3013"/>
      <c r="I24" s="3013"/>
      <c r="J24" s="3014"/>
      <c r="K24" s="3014"/>
      <c r="L24" s="3014"/>
      <c r="M24" s="3014"/>
      <c r="N24" s="3015"/>
      <c r="O24" s="3018" t="s">
        <v>52</v>
      </c>
      <c r="P24" s="150"/>
    </row>
    <row r="25" spans="2:16" ht="42.75" customHeight="1">
      <c r="B25" s="3016"/>
      <c r="C25" s="3017"/>
      <c r="D25" s="3017"/>
      <c r="E25" s="3017"/>
      <c r="F25" s="3017"/>
      <c r="G25" s="3017"/>
      <c r="H25" s="3017"/>
      <c r="I25" s="3017"/>
      <c r="J25" s="1403"/>
      <c r="K25" s="1403"/>
      <c r="L25" s="1403"/>
      <c r="M25" s="1403"/>
      <c r="N25" s="1404"/>
      <c r="O25" s="1402"/>
      <c r="P25" s="151" t="s">
        <v>53</v>
      </c>
    </row>
    <row r="26" spans="2:16" ht="24.75" customHeight="1">
      <c r="B26" s="3021"/>
      <c r="C26" s="3022"/>
      <c r="D26" s="3022"/>
      <c r="E26" s="3022"/>
      <c r="F26" s="3022"/>
      <c r="G26" s="3022"/>
      <c r="H26" s="3022"/>
      <c r="I26" s="3022"/>
      <c r="J26" s="3023"/>
      <c r="K26" s="3023"/>
      <c r="L26" s="3023"/>
      <c r="M26" s="3023"/>
      <c r="N26" s="3024"/>
      <c r="O26" s="146"/>
      <c r="P26" s="152"/>
    </row>
    <row r="27" spans="2:16" ht="13.5" customHeight="1">
      <c r="B27" s="142"/>
      <c r="C27" s="142"/>
      <c r="D27" s="142"/>
      <c r="E27" s="142"/>
      <c r="F27" s="142"/>
      <c r="G27" s="142"/>
      <c r="H27" s="142"/>
      <c r="I27" s="142"/>
      <c r="J27" s="145"/>
      <c r="K27" s="145"/>
      <c r="L27" s="145"/>
      <c r="M27" s="145"/>
      <c r="N27" s="145"/>
      <c r="O27" s="147"/>
      <c r="P27" s="147"/>
    </row>
    <row r="28" spans="2:16" ht="27" customHeight="1">
      <c r="B28" s="3008" t="s">
        <v>40</v>
      </c>
      <c r="C28" s="3007"/>
      <c r="D28" s="3007"/>
      <c r="E28" s="3007"/>
      <c r="F28" s="3007"/>
      <c r="G28" s="3007"/>
      <c r="H28" s="3007"/>
      <c r="I28" s="3007"/>
      <c r="J28" s="3007"/>
      <c r="K28" s="3007"/>
      <c r="L28" s="3007"/>
      <c r="M28" s="3007"/>
      <c r="N28" s="3007"/>
      <c r="O28" s="3007"/>
      <c r="P28" s="3007"/>
    </row>
    <row r="29" spans="2:16" ht="20.25" customHeight="1">
      <c r="B29" s="3008" t="s">
        <v>55</v>
      </c>
      <c r="C29" s="3007"/>
      <c r="D29" s="3007"/>
      <c r="E29" s="3007"/>
      <c r="F29" s="3007"/>
      <c r="G29" s="3007"/>
      <c r="H29" s="3007"/>
      <c r="I29" s="3007"/>
      <c r="J29" s="3007"/>
      <c r="K29" s="3007"/>
      <c r="L29" s="3007"/>
      <c r="M29" s="3007"/>
      <c r="N29" s="3007"/>
      <c r="O29" s="3007"/>
      <c r="P29" s="3007"/>
    </row>
    <row r="30" spans="2:16" ht="13.5" customHeight="1">
      <c r="B30" s="106"/>
      <c r="C30" s="61"/>
      <c r="D30" s="61"/>
      <c r="E30" s="61"/>
      <c r="F30" s="61"/>
      <c r="G30" s="61"/>
      <c r="H30" s="61"/>
      <c r="I30" s="61"/>
      <c r="J30" s="61"/>
      <c r="K30" s="61"/>
      <c r="L30" s="61"/>
      <c r="M30" s="61"/>
      <c r="N30" s="61"/>
      <c r="O30" s="61"/>
      <c r="P30" s="61"/>
    </row>
    <row r="31" spans="2:16" ht="21" customHeight="1">
      <c r="B31" s="3006" t="s">
        <v>58</v>
      </c>
      <c r="C31" s="3007"/>
      <c r="D31" s="3007"/>
      <c r="E31" s="3007"/>
      <c r="F31" s="3007"/>
      <c r="G31" s="3007"/>
      <c r="H31" s="3007"/>
      <c r="I31" s="3007"/>
      <c r="J31" s="3007"/>
      <c r="K31" s="3007"/>
      <c r="L31" s="3007"/>
      <c r="M31" s="3007"/>
      <c r="N31" s="3007"/>
      <c r="O31" s="3007"/>
      <c r="P31" s="3007"/>
    </row>
    <row r="32" spans="2:16" ht="21" customHeight="1">
      <c r="B32" s="3007"/>
      <c r="C32" s="3007"/>
      <c r="D32" s="3007"/>
      <c r="E32" s="3007"/>
      <c r="F32" s="3007"/>
      <c r="G32" s="3007"/>
      <c r="H32" s="3007"/>
      <c r="I32" s="3007"/>
      <c r="J32" s="3007"/>
      <c r="K32" s="3007"/>
      <c r="L32" s="3007"/>
      <c r="M32" s="3007"/>
      <c r="N32" s="3007"/>
      <c r="O32" s="3007"/>
      <c r="P32" s="3007"/>
    </row>
    <row r="33" spans="2:16" ht="21" customHeight="1">
      <c r="B33" s="3007"/>
      <c r="C33" s="3007"/>
      <c r="D33" s="3007"/>
      <c r="E33" s="3007"/>
      <c r="F33" s="3007"/>
      <c r="G33" s="3007"/>
      <c r="H33" s="3007"/>
      <c r="I33" s="3007"/>
      <c r="J33" s="3007"/>
      <c r="K33" s="3007"/>
      <c r="L33" s="3007"/>
      <c r="M33" s="3007"/>
      <c r="N33" s="3007"/>
      <c r="O33" s="3007"/>
      <c r="P33" s="3007"/>
    </row>
    <row r="34" spans="2:16" ht="21" customHeight="1">
      <c r="B34" s="3007"/>
      <c r="C34" s="3007"/>
      <c r="D34" s="3007"/>
      <c r="E34" s="3007"/>
      <c r="F34" s="3007"/>
      <c r="G34" s="3007"/>
      <c r="H34" s="3007"/>
      <c r="I34" s="3007"/>
      <c r="J34" s="3007"/>
      <c r="K34" s="3007"/>
      <c r="L34" s="3007"/>
      <c r="M34" s="3007"/>
      <c r="N34" s="3007"/>
      <c r="O34" s="3007"/>
      <c r="P34" s="3007"/>
    </row>
    <row r="35" spans="2:16" ht="21" customHeight="1">
      <c r="B35" s="3007"/>
      <c r="C35" s="3007"/>
      <c r="D35" s="3007"/>
      <c r="E35" s="3007"/>
      <c r="F35" s="3007"/>
      <c r="G35" s="3007"/>
      <c r="H35" s="3007"/>
      <c r="I35" s="3007"/>
      <c r="J35" s="3007"/>
      <c r="K35" s="3007"/>
      <c r="L35" s="3007"/>
      <c r="M35" s="3007"/>
      <c r="N35" s="3007"/>
      <c r="O35" s="3007"/>
      <c r="P35" s="3007"/>
    </row>
    <row r="36" spans="2:16" ht="21" customHeight="1">
      <c r="B36" s="169"/>
      <c r="C36" s="169"/>
      <c r="D36" s="169"/>
      <c r="E36" s="169"/>
      <c r="F36" s="169"/>
      <c r="G36" s="169"/>
      <c r="H36" s="169"/>
      <c r="I36" s="169"/>
      <c r="J36" s="169"/>
      <c r="K36" s="169"/>
      <c r="L36" s="169"/>
      <c r="M36" s="169"/>
      <c r="N36" s="169"/>
      <c r="O36" s="169"/>
      <c r="P36" s="169"/>
    </row>
    <row r="37" spans="2:16" ht="21" customHeight="1">
      <c r="B37" s="169"/>
      <c r="C37" s="169"/>
      <c r="D37" s="169"/>
      <c r="E37" s="169"/>
      <c r="F37" s="169"/>
      <c r="G37" s="169"/>
      <c r="H37" s="169"/>
      <c r="I37" s="169"/>
      <c r="J37" s="169"/>
      <c r="K37" s="169"/>
      <c r="L37" s="169"/>
      <c r="M37" s="169"/>
      <c r="N37" s="169"/>
      <c r="O37" s="169"/>
      <c r="P37" s="169"/>
    </row>
    <row r="38" spans="2:16" ht="21" customHeight="1">
      <c r="B38" s="169"/>
      <c r="C38" s="169"/>
      <c r="D38" s="169"/>
      <c r="E38" s="169"/>
      <c r="F38" s="169"/>
      <c r="G38" s="169"/>
      <c r="H38" s="169"/>
      <c r="I38" s="169"/>
      <c r="J38" s="169"/>
      <c r="K38" s="169"/>
      <c r="L38" s="169"/>
      <c r="M38" s="169"/>
      <c r="N38" s="169"/>
      <c r="O38" s="169"/>
      <c r="P38" s="169"/>
    </row>
    <row r="39" spans="2:16" ht="21" customHeight="1">
      <c r="B39" s="169"/>
      <c r="C39" s="169"/>
      <c r="D39" s="169"/>
      <c r="E39" s="169"/>
      <c r="F39" s="169"/>
      <c r="G39" s="169"/>
      <c r="H39" s="169"/>
      <c r="I39" s="169"/>
      <c r="J39" s="169"/>
      <c r="K39" s="169"/>
      <c r="L39" s="169"/>
      <c r="M39" s="169"/>
      <c r="N39" s="169"/>
      <c r="O39" s="169"/>
      <c r="P39" s="169"/>
    </row>
    <row r="40" spans="2:16" ht="21" customHeight="1">
      <c r="B40" s="169"/>
      <c r="C40" s="169"/>
      <c r="D40" s="169"/>
      <c r="E40" s="169"/>
      <c r="F40" s="169"/>
      <c r="G40" s="169"/>
      <c r="H40" s="169"/>
      <c r="I40" s="169"/>
      <c r="J40" s="169"/>
      <c r="K40" s="169"/>
      <c r="L40" s="169"/>
      <c r="M40" s="169"/>
      <c r="N40" s="169"/>
      <c r="O40" s="169"/>
      <c r="P40" s="169"/>
    </row>
    <row r="41" spans="2:16" ht="16.5" customHeight="1">
      <c r="B41" s="169"/>
      <c r="C41" s="169"/>
      <c r="D41" s="169"/>
      <c r="E41" s="169"/>
      <c r="F41" s="169"/>
      <c r="G41" s="169"/>
      <c r="H41" s="169"/>
      <c r="I41" s="169"/>
      <c r="J41" s="169"/>
      <c r="K41" s="169"/>
      <c r="L41" s="169"/>
      <c r="M41" s="169"/>
      <c r="N41" s="169"/>
      <c r="O41" s="169"/>
      <c r="P41" s="169"/>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31:P35"/>
    <mergeCell ref="B28:P28"/>
    <mergeCell ref="B29:P29"/>
    <mergeCell ref="B8:F10"/>
    <mergeCell ref="G8:N10"/>
    <mergeCell ref="O8:O10"/>
    <mergeCell ref="P8:P10"/>
    <mergeCell ref="B24:N25"/>
    <mergeCell ref="O24:O25"/>
    <mergeCell ref="B21:F21"/>
    <mergeCell ref="G21:N21"/>
    <mergeCell ref="B22:F22"/>
    <mergeCell ref="G22:N22"/>
    <mergeCell ref="B26:N26"/>
    <mergeCell ref="B18:F18"/>
    <mergeCell ref="G18:N18"/>
    <mergeCell ref="B19:F19"/>
    <mergeCell ref="G19:N19"/>
    <mergeCell ref="B20:F20"/>
    <mergeCell ref="G20:N20"/>
    <mergeCell ref="B15:F15"/>
    <mergeCell ref="G15:N15"/>
    <mergeCell ref="B16:F16"/>
    <mergeCell ref="G16:N16"/>
    <mergeCell ref="B17:F17"/>
    <mergeCell ref="G17:N17"/>
    <mergeCell ref="B12:F12"/>
    <mergeCell ref="G12:N12"/>
    <mergeCell ref="B13:F13"/>
    <mergeCell ref="G13:N13"/>
    <mergeCell ref="B14:F14"/>
    <mergeCell ref="G14:N14"/>
    <mergeCell ref="B6:N6"/>
    <mergeCell ref="O6:P6"/>
    <mergeCell ref="B7:N7"/>
    <mergeCell ref="O7:P7"/>
    <mergeCell ref="B11:F11"/>
    <mergeCell ref="G11:N11"/>
    <mergeCell ref="B1:H1"/>
    <mergeCell ref="B2:P2"/>
    <mergeCell ref="B3:P3"/>
    <mergeCell ref="B4:P4"/>
    <mergeCell ref="B5:N5"/>
    <mergeCell ref="O5:P5"/>
  </mergeCells>
  <phoneticPr fontId="5"/>
  <pageMargins left="0.7" right="0.7" top="0.75" bottom="0.75" header="0.3" footer="0.3"/>
  <pageSetup paperSize="9" scale="9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pageSetUpPr fitToPage="1"/>
  </sheetPr>
  <dimension ref="A1:I10"/>
  <sheetViews>
    <sheetView showGridLines="0" view="pageBreakPreview" topLeftCell="B1" zoomScaleNormal="145" zoomScaleSheetLayoutView="100" workbookViewId="0">
      <selection activeCell="J12" sqref="J12"/>
    </sheetView>
  </sheetViews>
  <sheetFormatPr defaultRowHeight="13"/>
  <cols>
    <col min="1" max="1" width="3.81640625" style="3" customWidth="1"/>
    <col min="2" max="2" width="20.36328125" style="3" customWidth="1"/>
    <col min="3" max="3" width="3.90625" style="3" bestFit="1" customWidth="1"/>
    <col min="4" max="7" width="16.36328125" style="3" customWidth="1"/>
    <col min="8" max="8" width="3.81640625" style="3" customWidth="1"/>
    <col min="9" max="9" width="2.453125" style="3" customWidth="1"/>
    <col min="10" max="256" width="9" style="3" customWidth="1"/>
    <col min="257" max="257" width="3.81640625" style="3" customWidth="1"/>
    <col min="258" max="258" width="20.36328125" style="3" customWidth="1"/>
    <col min="259" max="259" width="3.90625" style="3" bestFit="1" customWidth="1"/>
    <col min="260" max="263" width="16.36328125" style="3" customWidth="1"/>
    <col min="264" max="264" width="3.81640625" style="3" customWidth="1"/>
    <col min="265" max="265" width="2.453125" style="3" customWidth="1"/>
    <col min="266" max="512" width="9" style="3" customWidth="1"/>
    <col min="513" max="513" width="3.81640625" style="3" customWidth="1"/>
    <col min="514" max="514" width="20.36328125" style="3" customWidth="1"/>
    <col min="515" max="515" width="3.90625" style="3" bestFit="1" customWidth="1"/>
    <col min="516" max="519" width="16.36328125" style="3" customWidth="1"/>
    <col min="520" max="520" width="3.81640625" style="3" customWidth="1"/>
    <col min="521" max="521" width="2.453125" style="3" customWidth="1"/>
    <col min="522" max="768" width="9" style="3" customWidth="1"/>
    <col min="769" max="769" width="3.81640625" style="3" customWidth="1"/>
    <col min="770" max="770" width="20.36328125" style="3" customWidth="1"/>
    <col min="771" max="771" width="3.90625" style="3" bestFit="1" customWidth="1"/>
    <col min="772" max="775" width="16.36328125" style="3" customWidth="1"/>
    <col min="776" max="776" width="3.81640625" style="3" customWidth="1"/>
    <col min="777" max="777" width="2.453125" style="3" customWidth="1"/>
    <col min="778" max="1024" width="9" style="3" customWidth="1"/>
    <col min="1025" max="1025" width="3.81640625" style="3" customWidth="1"/>
    <col min="1026" max="1026" width="20.36328125" style="3" customWidth="1"/>
    <col min="1027" max="1027" width="3.90625" style="3" bestFit="1" customWidth="1"/>
    <col min="1028" max="1031" width="16.36328125" style="3" customWidth="1"/>
    <col min="1032" max="1032" width="3.81640625" style="3" customWidth="1"/>
    <col min="1033" max="1033" width="2.453125" style="3" customWidth="1"/>
    <col min="1034" max="1280" width="9" style="3" customWidth="1"/>
    <col min="1281" max="1281" width="3.81640625" style="3" customWidth="1"/>
    <col min="1282" max="1282" width="20.36328125" style="3" customWidth="1"/>
    <col min="1283" max="1283" width="3.90625" style="3" bestFit="1" customWidth="1"/>
    <col min="1284" max="1287" width="16.36328125" style="3" customWidth="1"/>
    <col min="1288" max="1288" width="3.81640625" style="3" customWidth="1"/>
    <col min="1289" max="1289" width="2.453125" style="3" customWidth="1"/>
    <col min="1290" max="1536" width="9" style="3" customWidth="1"/>
    <col min="1537" max="1537" width="3.81640625" style="3" customWidth="1"/>
    <col min="1538" max="1538" width="20.36328125" style="3" customWidth="1"/>
    <col min="1539" max="1539" width="3.90625" style="3" bestFit="1" customWidth="1"/>
    <col min="1540" max="1543" width="16.36328125" style="3" customWidth="1"/>
    <col min="1544" max="1544" width="3.81640625" style="3" customWidth="1"/>
    <col min="1545" max="1545" width="2.453125" style="3" customWidth="1"/>
    <col min="1546" max="1792" width="9" style="3" customWidth="1"/>
    <col min="1793" max="1793" width="3.81640625" style="3" customWidth="1"/>
    <col min="1794" max="1794" width="20.36328125" style="3" customWidth="1"/>
    <col min="1795" max="1795" width="3.90625" style="3" bestFit="1" customWidth="1"/>
    <col min="1796" max="1799" width="16.36328125" style="3" customWidth="1"/>
    <col min="1800" max="1800" width="3.81640625" style="3" customWidth="1"/>
    <col min="1801" max="1801" width="2.453125" style="3" customWidth="1"/>
    <col min="1802" max="2048" width="9" style="3" customWidth="1"/>
    <col min="2049" max="2049" width="3.81640625" style="3" customWidth="1"/>
    <col min="2050" max="2050" width="20.36328125" style="3" customWidth="1"/>
    <col min="2051" max="2051" width="3.90625" style="3" bestFit="1" customWidth="1"/>
    <col min="2052" max="2055" width="16.36328125" style="3" customWidth="1"/>
    <col min="2056" max="2056" width="3.81640625" style="3" customWidth="1"/>
    <col min="2057" max="2057" width="2.453125" style="3" customWidth="1"/>
    <col min="2058" max="2304" width="9" style="3" customWidth="1"/>
    <col min="2305" max="2305" width="3.81640625" style="3" customWidth="1"/>
    <col min="2306" max="2306" width="20.36328125" style="3" customWidth="1"/>
    <col min="2307" max="2307" width="3.90625" style="3" bestFit="1" customWidth="1"/>
    <col min="2308" max="2311" width="16.36328125" style="3" customWidth="1"/>
    <col min="2312" max="2312" width="3.81640625" style="3" customWidth="1"/>
    <col min="2313" max="2313" width="2.453125" style="3" customWidth="1"/>
    <col min="2314" max="2560" width="9" style="3" customWidth="1"/>
    <col min="2561" max="2561" width="3.81640625" style="3" customWidth="1"/>
    <col min="2562" max="2562" width="20.36328125" style="3" customWidth="1"/>
    <col min="2563" max="2563" width="3.90625" style="3" bestFit="1" customWidth="1"/>
    <col min="2564" max="2567" width="16.36328125" style="3" customWidth="1"/>
    <col min="2568" max="2568" width="3.81640625" style="3" customWidth="1"/>
    <col min="2569" max="2569" width="2.453125" style="3" customWidth="1"/>
    <col min="2570" max="2816" width="9" style="3" customWidth="1"/>
    <col min="2817" max="2817" width="3.81640625" style="3" customWidth="1"/>
    <col min="2818" max="2818" width="20.36328125" style="3" customWidth="1"/>
    <col min="2819" max="2819" width="3.90625" style="3" bestFit="1" customWidth="1"/>
    <col min="2820" max="2823" width="16.36328125" style="3" customWidth="1"/>
    <col min="2824" max="2824" width="3.81640625" style="3" customWidth="1"/>
    <col min="2825" max="2825" width="2.453125" style="3" customWidth="1"/>
    <col min="2826" max="3072" width="9" style="3" customWidth="1"/>
    <col min="3073" max="3073" width="3.81640625" style="3" customWidth="1"/>
    <col min="3074" max="3074" width="20.36328125" style="3" customWidth="1"/>
    <col min="3075" max="3075" width="3.90625" style="3" bestFit="1" customWidth="1"/>
    <col min="3076" max="3079" width="16.36328125" style="3" customWidth="1"/>
    <col min="3080" max="3080" width="3.81640625" style="3" customWidth="1"/>
    <col min="3081" max="3081" width="2.453125" style="3" customWidth="1"/>
    <col min="3082" max="3328" width="9" style="3" customWidth="1"/>
    <col min="3329" max="3329" width="3.81640625" style="3" customWidth="1"/>
    <col min="3330" max="3330" width="20.36328125" style="3" customWidth="1"/>
    <col min="3331" max="3331" width="3.90625" style="3" bestFit="1" customWidth="1"/>
    <col min="3332" max="3335" width="16.36328125" style="3" customWidth="1"/>
    <col min="3336" max="3336" width="3.81640625" style="3" customWidth="1"/>
    <col min="3337" max="3337" width="2.453125" style="3" customWidth="1"/>
    <col min="3338" max="3584" width="9" style="3" customWidth="1"/>
    <col min="3585" max="3585" width="3.81640625" style="3" customWidth="1"/>
    <col min="3586" max="3586" width="20.36328125" style="3" customWidth="1"/>
    <col min="3587" max="3587" width="3.90625" style="3" bestFit="1" customWidth="1"/>
    <col min="3588" max="3591" width="16.36328125" style="3" customWidth="1"/>
    <col min="3592" max="3592" width="3.81640625" style="3" customWidth="1"/>
    <col min="3593" max="3593" width="2.453125" style="3" customWidth="1"/>
    <col min="3594" max="3840" width="9" style="3" customWidth="1"/>
    <col min="3841" max="3841" width="3.81640625" style="3" customWidth="1"/>
    <col min="3842" max="3842" width="20.36328125" style="3" customWidth="1"/>
    <col min="3843" max="3843" width="3.90625" style="3" bestFit="1" customWidth="1"/>
    <col min="3844" max="3847" width="16.36328125" style="3" customWidth="1"/>
    <col min="3848" max="3848" width="3.81640625" style="3" customWidth="1"/>
    <col min="3849" max="3849" width="2.453125" style="3" customWidth="1"/>
    <col min="3850" max="4096" width="9" style="3" customWidth="1"/>
    <col min="4097" max="4097" width="3.81640625" style="3" customWidth="1"/>
    <col min="4098" max="4098" width="20.36328125" style="3" customWidth="1"/>
    <col min="4099" max="4099" width="3.90625" style="3" bestFit="1" customWidth="1"/>
    <col min="4100" max="4103" width="16.36328125" style="3" customWidth="1"/>
    <col min="4104" max="4104" width="3.81640625" style="3" customWidth="1"/>
    <col min="4105" max="4105" width="2.453125" style="3" customWidth="1"/>
    <col min="4106" max="4352" width="9" style="3" customWidth="1"/>
    <col min="4353" max="4353" width="3.81640625" style="3" customWidth="1"/>
    <col min="4354" max="4354" width="20.36328125" style="3" customWidth="1"/>
    <col min="4355" max="4355" width="3.90625" style="3" bestFit="1" customWidth="1"/>
    <col min="4356" max="4359" width="16.36328125" style="3" customWidth="1"/>
    <col min="4360" max="4360" width="3.81640625" style="3" customWidth="1"/>
    <col min="4361" max="4361" width="2.453125" style="3" customWidth="1"/>
    <col min="4362" max="4608" width="9" style="3" customWidth="1"/>
    <col min="4609" max="4609" width="3.81640625" style="3" customWidth="1"/>
    <col min="4610" max="4610" width="20.36328125" style="3" customWidth="1"/>
    <col min="4611" max="4611" width="3.90625" style="3" bestFit="1" customWidth="1"/>
    <col min="4612" max="4615" width="16.36328125" style="3" customWidth="1"/>
    <col min="4616" max="4616" width="3.81640625" style="3" customWidth="1"/>
    <col min="4617" max="4617" width="2.453125" style="3" customWidth="1"/>
    <col min="4618" max="4864" width="9" style="3" customWidth="1"/>
    <col min="4865" max="4865" width="3.81640625" style="3" customWidth="1"/>
    <col min="4866" max="4866" width="20.36328125" style="3" customWidth="1"/>
    <col min="4867" max="4867" width="3.90625" style="3" bestFit="1" customWidth="1"/>
    <col min="4868" max="4871" width="16.36328125" style="3" customWidth="1"/>
    <col min="4872" max="4872" width="3.81640625" style="3" customWidth="1"/>
    <col min="4873" max="4873" width="2.453125" style="3" customWidth="1"/>
    <col min="4874" max="5120" width="9" style="3" customWidth="1"/>
    <col min="5121" max="5121" width="3.81640625" style="3" customWidth="1"/>
    <col min="5122" max="5122" width="20.36328125" style="3" customWidth="1"/>
    <col min="5123" max="5123" width="3.90625" style="3" bestFit="1" customWidth="1"/>
    <col min="5124" max="5127" width="16.36328125" style="3" customWidth="1"/>
    <col min="5128" max="5128" width="3.81640625" style="3" customWidth="1"/>
    <col min="5129" max="5129" width="2.453125" style="3" customWidth="1"/>
    <col min="5130" max="5376" width="9" style="3" customWidth="1"/>
    <col min="5377" max="5377" width="3.81640625" style="3" customWidth="1"/>
    <col min="5378" max="5378" width="20.36328125" style="3" customWidth="1"/>
    <col min="5379" max="5379" width="3.90625" style="3" bestFit="1" customWidth="1"/>
    <col min="5380" max="5383" width="16.36328125" style="3" customWidth="1"/>
    <col min="5384" max="5384" width="3.81640625" style="3" customWidth="1"/>
    <col min="5385" max="5385" width="2.453125" style="3" customWidth="1"/>
    <col min="5386" max="5632" width="9" style="3" customWidth="1"/>
    <col min="5633" max="5633" width="3.81640625" style="3" customWidth="1"/>
    <col min="5634" max="5634" width="20.36328125" style="3" customWidth="1"/>
    <col min="5635" max="5635" width="3.90625" style="3" bestFit="1" customWidth="1"/>
    <col min="5636" max="5639" width="16.36328125" style="3" customWidth="1"/>
    <col min="5640" max="5640" width="3.81640625" style="3" customWidth="1"/>
    <col min="5641" max="5641" width="2.453125" style="3" customWidth="1"/>
    <col min="5642" max="5888" width="9" style="3" customWidth="1"/>
    <col min="5889" max="5889" width="3.81640625" style="3" customWidth="1"/>
    <col min="5890" max="5890" width="20.36328125" style="3" customWidth="1"/>
    <col min="5891" max="5891" width="3.90625" style="3" bestFit="1" customWidth="1"/>
    <col min="5892" max="5895" width="16.36328125" style="3" customWidth="1"/>
    <col min="5896" max="5896" width="3.81640625" style="3" customWidth="1"/>
    <col min="5897" max="5897" width="2.453125" style="3" customWidth="1"/>
    <col min="5898" max="6144" width="9" style="3" customWidth="1"/>
    <col min="6145" max="6145" width="3.81640625" style="3" customWidth="1"/>
    <col min="6146" max="6146" width="20.36328125" style="3" customWidth="1"/>
    <col min="6147" max="6147" width="3.90625" style="3" bestFit="1" customWidth="1"/>
    <col min="6148" max="6151" width="16.36328125" style="3" customWidth="1"/>
    <col min="6152" max="6152" width="3.81640625" style="3" customWidth="1"/>
    <col min="6153" max="6153" width="2.453125" style="3" customWidth="1"/>
    <col min="6154" max="6400" width="9" style="3" customWidth="1"/>
    <col min="6401" max="6401" width="3.81640625" style="3" customWidth="1"/>
    <col min="6402" max="6402" width="20.36328125" style="3" customWidth="1"/>
    <col min="6403" max="6403" width="3.90625" style="3" bestFit="1" customWidth="1"/>
    <col min="6404" max="6407" width="16.36328125" style="3" customWidth="1"/>
    <col min="6408" max="6408" width="3.81640625" style="3" customWidth="1"/>
    <col min="6409" max="6409" width="2.453125" style="3" customWidth="1"/>
    <col min="6410" max="6656" width="9" style="3" customWidth="1"/>
    <col min="6657" max="6657" width="3.81640625" style="3" customWidth="1"/>
    <col min="6658" max="6658" width="20.36328125" style="3" customWidth="1"/>
    <col min="6659" max="6659" width="3.90625" style="3" bestFit="1" customWidth="1"/>
    <col min="6660" max="6663" width="16.36328125" style="3" customWidth="1"/>
    <col min="6664" max="6664" width="3.81640625" style="3" customWidth="1"/>
    <col min="6665" max="6665" width="2.453125" style="3" customWidth="1"/>
    <col min="6666" max="6912" width="9" style="3" customWidth="1"/>
    <col min="6913" max="6913" width="3.81640625" style="3" customWidth="1"/>
    <col min="6914" max="6914" width="20.36328125" style="3" customWidth="1"/>
    <col min="6915" max="6915" width="3.90625" style="3" bestFit="1" customWidth="1"/>
    <col min="6916" max="6919" width="16.36328125" style="3" customWidth="1"/>
    <col min="6920" max="6920" width="3.81640625" style="3" customWidth="1"/>
    <col min="6921" max="6921" width="2.453125" style="3" customWidth="1"/>
    <col min="6922" max="7168" width="9" style="3" customWidth="1"/>
    <col min="7169" max="7169" width="3.81640625" style="3" customWidth="1"/>
    <col min="7170" max="7170" width="20.36328125" style="3" customWidth="1"/>
    <col min="7171" max="7171" width="3.90625" style="3" bestFit="1" customWidth="1"/>
    <col min="7172" max="7175" width="16.36328125" style="3" customWidth="1"/>
    <col min="7176" max="7176" width="3.81640625" style="3" customWidth="1"/>
    <col min="7177" max="7177" width="2.453125" style="3" customWidth="1"/>
    <col min="7178" max="7424" width="9" style="3" customWidth="1"/>
    <col min="7425" max="7425" width="3.81640625" style="3" customWidth="1"/>
    <col min="7426" max="7426" width="20.36328125" style="3" customWidth="1"/>
    <col min="7427" max="7427" width="3.90625" style="3" bestFit="1" customWidth="1"/>
    <col min="7428" max="7431" width="16.36328125" style="3" customWidth="1"/>
    <col min="7432" max="7432" width="3.81640625" style="3" customWidth="1"/>
    <col min="7433" max="7433" width="2.453125" style="3" customWidth="1"/>
    <col min="7434" max="7680" width="9" style="3" customWidth="1"/>
    <col min="7681" max="7681" width="3.81640625" style="3" customWidth="1"/>
    <col min="7682" max="7682" width="20.36328125" style="3" customWidth="1"/>
    <col min="7683" max="7683" width="3.90625" style="3" bestFit="1" customWidth="1"/>
    <col min="7684" max="7687" width="16.36328125" style="3" customWidth="1"/>
    <col min="7688" max="7688" width="3.81640625" style="3" customWidth="1"/>
    <col min="7689" max="7689" width="2.453125" style="3" customWidth="1"/>
    <col min="7690" max="7936" width="9" style="3" customWidth="1"/>
    <col min="7937" max="7937" width="3.81640625" style="3" customWidth="1"/>
    <col min="7938" max="7938" width="20.36328125" style="3" customWidth="1"/>
    <col min="7939" max="7939" width="3.90625" style="3" bestFit="1" customWidth="1"/>
    <col min="7940" max="7943" width="16.36328125" style="3" customWidth="1"/>
    <col min="7944" max="7944" width="3.81640625" style="3" customWidth="1"/>
    <col min="7945" max="7945" width="2.453125" style="3" customWidth="1"/>
    <col min="7946" max="8192" width="9" style="3" customWidth="1"/>
    <col min="8193" max="8193" width="3.81640625" style="3" customWidth="1"/>
    <col min="8194" max="8194" width="20.36328125" style="3" customWidth="1"/>
    <col min="8195" max="8195" width="3.90625" style="3" bestFit="1" customWidth="1"/>
    <col min="8196" max="8199" width="16.36328125" style="3" customWidth="1"/>
    <col min="8200" max="8200" width="3.81640625" style="3" customWidth="1"/>
    <col min="8201" max="8201" width="2.453125" style="3" customWidth="1"/>
    <col min="8202" max="8448" width="9" style="3" customWidth="1"/>
    <col min="8449" max="8449" width="3.81640625" style="3" customWidth="1"/>
    <col min="8450" max="8450" width="20.36328125" style="3" customWidth="1"/>
    <col min="8451" max="8451" width="3.90625" style="3" bestFit="1" customWidth="1"/>
    <col min="8452" max="8455" width="16.36328125" style="3" customWidth="1"/>
    <col min="8456" max="8456" width="3.81640625" style="3" customWidth="1"/>
    <col min="8457" max="8457" width="2.453125" style="3" customWidth="1"/>
    <col min="8458" max="8704" width="9" style="3" customWidth="1"/>
    <col min="8705" max="8705" width="3.81640625" style="3" customWidth="1"/>
    <col min="8706" max="8706" width="20.36328125" style="3" customWidth="1"/>
    <col min="8707" max="8707" width="3.90625" style="3" bestFit="1" customWidth="1"/>
    <col min="8708" max="8711" width="16.36328125" style="3" customWidth="1"/>
    <col min="8712" max="8712" width="3.81640625" style="3" customWidth="1"/>
    <col min="8713" max="8713" width="2.453125" style="3" customWidth="1"/>
    <col min="8714" max="8960" width="9" style="3" customWidth="1"/>
    <col min="8961" max="8961" width="3.81640625" style="3" customWidth="1"/>
    <col min="8962" max="8962" width="20.36328125" style="3" customWidth="1"/>
    <col min="8963" max="8963" width="3.90625" style="3" bestFit="1" customWidth="1"/>
    <col min="8964" max="8967" width="16.36328125" style="3" customWidth="1"/>
    <col min="8968" max="8968" width="3.81640625" style="3" customWidth="1"/>
    <col min="8969" max="8969" width="2.453125" style="3" customWidth="1"/>
    <col min="8970" max="9216" width="9" style="3" customWidth="1"/>
    <col min="9217" max="9217" width="3.81640625" style="3" customWidth="1"/>
    <col min="9218" max="9218" width="20.36328125" style="3" customWidth="1"/>
    <col min="9219" max="9219" width="3.90625" style="3" bestFit="1" customWidth="1"/>
    <col min="9220" max="9223" width="16.36328125" style="3" customWidth="1"/>
    <col min="9224" max="9224" width="3.81640625" style="3" customWidth="1"/>
    <col min="9225" max="9225" width="2.453125" style="3" customWidth="1"/>
    <col min="9226" max="9472" width="9" style="3" customWidth="1"/>
    <col min="9473" max="9473" width="3.81640625" style="3" customWidth="1"/>
    <col min="9474" max="9474" width="20.36328125" style="3" customWidth="1"/>
    <col min="9475" max="9475" width="3.90625" style="3" bestFit="1" customWidth="1"/>
    <col min="9476" max="9479" width="16.36328125" style="3" customWidth="1"/>
    <col min="9480" max="9480" width="3.81640625" style="3" customWidth="1"/>
    <col min="9481" max="9481" width="2.453125" style="3" customWidth="1"/>
    <col min="9482" max="9728" width="9" style="3" customWidth="1"/>
    <col min="9729" max="9729" width="3.81640625" style="3" customWidth="1"/>
    <col min="9730" max="9730" width="20.36328125" style="3" customWidth="1"/>
    <col min="9731" max="9731" width="3.90625" style="3" bestFit="1" customWidth="1"/>
    <col min="9732" max="9735" width="16.36328125" style="3" customWidth="1"/>
    <col min="9736" max="9736" width="3.81640625" style="3" customWidth="1"/>
    <col min="9737" max="9737" width="2.453125" style="3" customWidth="1"/>
    <col min="9738" max="9984" width="9" style="3" customWidth="1"/>
    <col min="9985" max="9985" width="3.81640625" style="3" customWidth="1"/>
    <col min="9986" max="9986" width="20.36328125" style="3" customWidth="1"/>
    <col min="9987" max="9987" width="3.90625" style="3" bestFit="1" customWidth="1"/>
    <col min="9988" max="9991" width="16.36328125" style="3" customWidth="1"/>
    <col min="9992" max="9992" width="3.81640625" style="3" customWidth="1"/>
    <col min="9993" max="9993" width="2.453125" style="3" customWidth="1"/>
    <col min="9994" max="10240" width="9" style="3" customWidth="1"/>
    <col min="10241" max="10241" width="3.81640625" style="3" customWidth="1"/>
    <col min="10242" max="10242" width="20.36328125" style="3" customWidth="1"/>
    <col min="10243" max="10243" width="3.90625" style="3" bestFit="1" customWidth="1"/>
    <col min="10244" max="10247" width="16.36328125" style="3" customWidth="1"/>
    <col min="10248" max="10248" width="3.81640625" style="3" customWidth="1"/>
    <col min="10249" max="10249" width="2.453125" style="3" customWidth="1"/>
    <col min="10250" max="10496" width="9" style="3" customWidth="1"/>
    <col min="10497" max="10497" width="3.81640625" style="3" customWidth="1"/>
    <col min="10498" max="10498" width="20.36328125" style="3" customWidth="1"/>
    <col min="10499" max="10499" width="3.90625" style="3" bestFit="1" customWidth="1"/>
    <col min="10500" max="10503" width="16.36328125" style="3" customWidth="1"/>
    <col min="10504" max="10504" width="3.81640625" style="3" customWidth="1"/>
    <col min="10505" max="10505" width="2.453125" style="3" customWidth="1"/>
    <col min="10506" max="10752" width="9" style="3" customWidth="1"/>
    <col min="10753" max="10753" width="3.81640625" style="3" customWidth="1"/>
    <col min="10754" max="10754" width="20.36328125" style="3" customWidth="1"/>
    <col min="10755" max="10755" width="3.90625" style="3" bestFit="1" customWidth="1"/>
    <col min="10756" max="10759" width="16.36328125" style="3" customWidth="1"/>
    <col min="10760" max="10760" width="3.81640625" style="3" customWidth="1"/>
    <col min="10761" max="10761" width="2.453125" style="3" customWidth="1"/>
    <col min="10762" max="11008" width="9" style="3" customWidth="1"/>
    <col min="11009" max="11009" width="3.81640625" style="3" customWidth="1"/>
    <col min="11010" max="11010" width="20.36328125" style="3" customWidth="1"/>
    <col min="11011" max="11011" width="3.90625" style="3" bestFit="1" customWidth="1"/>
    <col min="11012" max="11015" width="16.36328125" style="3" customWidth="1"/>
    <col min="11016" max="11016" width="3.81640625" style="3" customWidth="1"/>
    <col min="11017" max="11017" width="2.453125" style="3" customWidth="1"/>
    <col min="11018" max="11264" width="9" style="3" customWidth="1"/>
    <col min="11265" max="11265" width="3.81640625" style="3" customWidth="1"/>
    <col min="11266" max="11266" width="20.36328125" style="3" customWidth="1"/>
    <col min="11267" max="11267" width="3.90625" style="3" bestFit="1" customWidth="1"/>
    <col min="11268" max="11271" width="16.36328125" style="3" customWidth="1"/>
    <col min="11272" max="11272" width="3.81640625" style="3" customWidth="1"/>
    <col min="11273" max="11273" width="2.453125" style="3" customWidth="1"/>
    <col min="11274" max="11520" width="9" style="3" customWidth="1"/>
    <col min="11521" max="11521" width="3.81640625" style="3" customWidth="1"/>
    <col min="11522" max="11522" width="20.36328125" style="3" customWidth="1"/>
    <col min="11523" max="11523" width="3.90625" style="3" bestFit="1" customWidth="1"/>
    <col min="11524" max="11527" width="16.36328125" style="3" customWidth="1"/>
    <col min="11528" max="11528" width="3.81640625" style="3" customWidth="1"/>
    <col min="11529" max="11529" width="2.453125" style="3" customWidth="1"/>
    <col min="11530" max="11776" width="9" style="3" customWidth="1"/>
    <col min="11777" max="11777" width="3.81640625" style="3" customWidth="1"/>
    <col min="11778" max="11778" width="20.36328125" style="3" customWidth="1"/>
    <col min="11779" max="11779" width="3.90625" style="3" bestFit="1" customWidth="1"/>
    <col min="11780" max="11783" width="16.36328125" style="3" customWidth="1"/>
    <col min="11784" max="11784" width="3.81640625" style="3" customWidth="1"/>
    <col min="11785" max="11785" width="2.453125" style="3" customWidth="1"/>
    <col min="11786" max="12032" width="9" style="3" customWidth="1"/>
    <col min="12033" max="12033" width="3.81640625" style="3" customWidth="1"/>
    <col min="12034" max="12034" width="20.36328125" style="3" customWidth="1"/>
    <col min="12035" max="12035" width="3.90625" style="3" bestFit="1" customWidth="1"/>
    <col min="12036" max="12039" width="16.36328125" style="3" customWidth="1"/>
    <col min="12040" max="12040" width="3.81640625" style="3" customWidth="1"/>
    <col min="12041" max="12041" width="2.453125" style="3" customWidth="1"/>
    <col min="12042" max="12288" width="9" style="3" customWidth="1"/>
    <col min="12289" max="12289" width="3.81640625" style="3" customWidth="1"/>
    <col min="12290" max="12290" width="20.36328125" style="3" customWidth="1"/>
    <col min="12291" max="12291" width="3.90625" style="3" bestFit="1" customWidth="1"/>
    <col min="12292" max="12295" width="16.36328125" style="3" customWidth="1"/>
    <col min="12296" max="12296" width="3.81640625" style="3" customWidth="1"/>
    <col min="12297" max="12297" width="2.453125" style="3" customWidth="1"/>
    <col min="12298" max="12544" width="9" style="3" customWidth="1"/>
    <col min="12545" max="12545" width="3.81640625" style="3" customWidth="1"/>
    <col min="12546" max="12546" width="20.36328125" style="3" customWidth="1"/>
    <col min="12547" max="12547" width="3.90625" style="3" bestFit="1" customWidth="1"/>
    <col min="12548" max="12551" width="16.36328125" style="3" customWidth="1"/>
    <col min="12552" max="12552" width="3.81640625" style="3" customWidth="1"/>
    <col min="12553" max="12553" width="2.453125" style="3" customWidth="1"/>
    <col min="12554" max="12800" width="9" style="3" customWidth="1"/>
    <col min="12801" max="12801" width="3.81640625" style="3" customWidth="1"/>
    <col min="12802" max="12802" width="20.36328125" style="3" customWidth="1"/>
    <col min="12803" max="12803" width="3.90625" style="3" bestFit="1" customWidth="1"/>
    <col min="12804" max="12807" width="16.36328125" style="3" customWidth="1"/>
    <col min="12808" max="12808" width="3.81640625" style="3" customWidth="1"/>
    <col min="12809" max="12809" width="2.453125" style="3" customWidth="1"/>
    <col min="12810" max="13056" width="9" style="3" customWidth="1"/>
    <col min="13057" max="13057" width="3.81640625" style="3" customWidth="1"/>
    <col min="13058" max="13058" width="20.36328125" style="3" customWidth="1"/>
    <col min="13059" max="13059" width="3.90625" style="3" bestFit="1" customWidth="1"/>
    <col min="13060" max="13063" width="16.36328125" style="3" customWidth="1"/>
    <col min="13064" max="13064" width="3.81640625" style="3" customWidth="1"/>
    <col min="13065" max="13065" width="2.453125" style="3" customWidth="1"/>
    <col min="13066" max="13312" width="9" style="3" customWidth="1"/>
    <col min="13313" max="13313" width="3.81640625" style="3" customWidth="1"/>
    <col min="13314" max="13314" width="20.36328125" style="3" customWidth="1"/>
    <col min="13315" max="13315" width="3.90625" style="3" bestFit="1" customWidth="1"/>
    <col min="13316" max="13319" width="16.36328125" style="3" customWidth="1"/>
    <col min="13320" max="13320" width="3.81640625" style="3" customWidth="1"/>
    <col min="13321" max="13321" width="2.453125" style="3" customWidth="1"/>
    <col min="13322" max="13568" width="9" style="3" customWidth="1"/>
    <col min="13569" max="13569" width="3.81640625" style="3" customWidth="1"/>
    <col min="13570" max="13570" width="20.36328125" style="3" customWidth="1"/>
    <col min="13571" max="13571" width="3.90625" style="3" bestFit="1" customWidth="1"/>
    <col min="13572" max="13575" width="16.36328125" style="3" customWidth="1"/>
    <col min="13576" max="13576" width="3.81640625" style="3" customWidth="1"/>
    <col min="13577" max="13577" width="2.453125" style="3" customWidth="1"/>
    <col min="13578" max="13824" width="9" style="3" customWidth="1"/>
    <col min="13825" max="13825" width="3.81640625" style="3" customWidth="1"/>
    <col min="13826" max="13826" width="20.36328125" style="3" customWidth="1"/>
    <col min="13827" max="13827" width="3.90625" style="3" bestFit="1" customWidth="1"/>
    <col min="13828" max="13831" width="16.36328125" style="3" customWidth="1"/>
    <col min="13832" max="13832" width="3.81640625" style="3" customWidth="1"/>
    <col min="13833" max="13833" width="2.453125" style="3" customWidth="1"/>
    <col min="13834" max="14080" width="9" style="3" customWidth="1"/>
    <col min="14081" max="14081" width="3.81640625" style="3" customWidth="1"/>
    <col min="14082" max="14082" width="20.36328125" style="3" customWidth="1"/>
    <col min="14083" max="14083" width="3.90625" style="3" bestFit="1" customWidth="1"/>
    <col min="14084" max="14087" width="16.36328125" style="3" customWidth="1"/>
    <col min="14088" max="14088" width="3.81640625" style="3" customWidth="1"/>
    <col min="14089" max="14089" width="2.453125" style="3" customWidth="1"/>
    <col min="14090" max="14336" width="9" style="3" customWidth="1"/>
    <col min="14337" max="14337" width="3.81640625" style="3" customWidth="1"/>
    <col min="14338" max="14338" width="20.36328125" style="3" customWidth="1"/>
    <col min="14339" max="14339" width="3.90625" style="3" bestFit="1" customWidth="1"/>
    <col min="14340" max="14343" width="16.36328125" style="3" customWidth="1"/>
    <col min="14344" max="14344" width="3.81640625" style="3" customWidth="1"/>
    <col min="14345" max="14345" width="2.453125" style="3" customWidth="1"/>
    <col min="14346" max="14592" width="9" style="3" customWidth="1"/>
    <col min="14593" max="14593" width="3.81640625" style="3" customWidth="1"/>
    <col min="14594" max="14594" width="20.36328125" style="3" customWidth="1"/>
    <col min="14595" max="14595" width="3.90625" style="3" bestFit="1" customWidth="1"/>
    <col min="14596" max="14599" width="16.36328125" style="3" customWidth="1"/>
    <col min="14600" max="14600" width="3.81640625" style="3" customWidth="1"/>
    <col min="14601" max="14601" width="2.453125" style="3" customWidth="1"/>
    <col min="14602" max="14848" width="9" style="3" customWidth="1"/>
    <col min="14849" max="14849" width="3.81640625" style="3" customWidth="1"/>
    <col min="14850" max="14850" width="20.36328125" style="3" customWidth="1"/>
    <col min="14851" max="14851" width="3.90625" style="3" bestFit="1" customWidth="1"/>
    <col min="14852" max="14855" width="16.36328125" style="3" customWidth="1"/>
    <col min="14856" max="14856" width="3.81640625" style="3" customWidth="1"/>
    <col min="14857" max="14857" width="2.453125" style="3" customWidth="1"/>
    <col min="14858" max="15104" width="9" style="3" customWidth="1"/>
    <col min="15105" max="15105" width="3.81640625" style="3" customWidth="1"/>
    <col min="15106" max="15106" width="20.36328125" style="3" customWidth="1"/>
    <col min="15107" max="15107" width="3.90625" style="3" bestFit="1" customWidth="1"/>
    <col min="15108" max="15111" width="16.36328125" style="3" customWidth="1"/>
    <col min="15112" max="15112" width="3.81640625" style="3" customWidth="1"/>
    <col min="15113" max="15113" width="2.453125" style="3" customWidth="1"/>
    <col min="15114" max="15360" width="9" style="3" customWidth="1"/>
    <col min="15361" max="15361" width="3.81640625" style="3" customWidth="1"/>
    <col min="15362" max="15362" width="20.36328125" style="3" customWidth="1"/>
    <col min="15363" max="15363" width="3.90625" style="3" bestFit="1" customWidth="1"/>
    <col min="15364" max="15367" width="16.36328125" style="3" customWidth="1"/>
    <col min="15368" max="15368" width="3.81640625" style="3" customWidth="1"/>
    <col min="15369" max="15369" width="2.453125" style="3" customWidth="1"/>
    <col min="15370" max="15616" width="9" style="3" customWidth="1"/>
    <col min="15617" max="15617" width="3.81640625" style="3" customWidth="1"/>
    <col min="15618" max="15618" width="20.36328125" style="3" customWidth="1"/>
    <col min="15619" max="15619" width="3.90625" style="3" bestFit="1" customWidth="1"/>
    <col min="15620" max="15623" width="16.36328125" style="3" customWidth="1"/>
    <col min="15624" max="15624" width="3.81640625" style="3" customWidth="1"/>
    <col min="15625" max="15625" width="2.453125" style="3" customWidth="1"/>
    <col min="15626" max="15872" width="9" style="3" customWidth="1"/>
    <col min="15873" max="15873" width="3.81640625" style="3" customWidth="1"/>
    <col min="15874" max="15874" width="20.36328125" style="3" customWidth="1"/>
    <col min="15875" max="15875" width="3.90625" style="3" bestFit="1" customWidth="1"/>
    <col min="15876" max="15879" width="16.36328125" style="3" customWidth="1"/>
    <col min="15880" max="15880" width="3.81640625" style="3" customWidth="1"/>
    <col min="15881" max="15881" width="2.453125" style="3" customWidth="1"/>
    <col min="15882" max="16128" width="9" style="3" customWidth="1"/>
    <col min="16129" max="16129" width="3.81640625" style="3" customWidth="1"/>
    <col min="16130" max="16130" width="20.36328125" style="3" customWidth="1"/>
    <col min="16131" max="16131" width="3.90625" style="3" bestFit="1" customWidth="1"/>
    <col min="16132" max="16135" width="16.36328125" style="3" customWidth="1"/>
    <col min="16136" max="16136" width="3.81640625" style="3" customWidth="1"/>
    <col min="16137" max="16137" width="2.453125" style="3" customWidth="1"/>
    <col min="16138" max="16384" width="9" style="3" customWidth="1"/>
  </cols>
  <sheetData>
    <row r="1" spans="1:9" ht="16.5">
      <c r="A1" s="9"/>
      <c r="B1" s="7" t="s">
        <v>862</v>
      </c>
    </row>
    <row r="2" spans="1:9" ht="16.5">
      <c r="A2" s="9"/>
      <c r="H2" s="6" t="s">
        <v>37</v>
      </c>
    </row>
    <row r="3" spans="1:9" ht="16.5">
      <c r="A3" s="100"/>
      <c r="B3" s="3030" t="s">
        <v>184</v>
      </c>
      <c r="C3" s="3030"/>
      <c r="D3" s="3030"/>
      <c r="E3" s="3030"/>
      <c r="F3" s="3030"/>
      <c r="G3" s="3030"/>
      <c r="H3" s="3030"/>
    </row>
    <row r="4" spans="1:9" ht="16.5">
      <c r="A4" s="10"/>
      <c r="B4" s="10"/>
      <c r="C4" s="10"/>
      <c r="D4" s="10"/>
      <c r="E4" s="10"/>
      <c r="F4" s="10"/>
      <c r="G4" s="10"/>
    </row>
    <row r="5" spans="1:9" ht="30" customHeight="1">
      <c r="A5" s="10"/>
      <c r="B5" s="5" t="s">
        <v>138</v>
      </c>
      <c r="C5" s="2848"/>
      <c r="D5" s="2849"/>
      <c r="E5" s="2849"/>
      <c r="F5" s="2849"/>
      <c r="G5" s="2849"/>
      <c r="H5" s="2850"/>
    </row>
    <row r="6" spans="1:9" ht="30" customHeight="1">
      <c r="B6" s="62" t="s">
        <v>44</v>
      </c>
      <c r="C6" s="3031" t="s">
        <v>79</v>
      </c>
      <c r="D6" s="2999"/>
      <c r="E6" s="2999"/>
      <c r="F6" s="2999"/>
      <c r="G6" s="2999"/>
      <c r="H6" s="3000"/>
      <c r="I6" s="7"/>
    </row>
    <row r="7" spans="1:9" ht="45" customHeight="1">
      <c r="B7" s="3028" t="s">
        <v>157</v>
      </c>
      <c r="C7" s="5">
        <v>1</v>
      </c>
      <c r="D7" s="3032" t="s">
        <v>186</v>
      </c>
      <c r="E7" s="3032"/>
      <c r="F7" s="3027"/>
      <c r="G7" s="3027"/>
      <c r="H7" s="3027"/>
    </row>
    <row r="8" spans="1:9" ht="45" customHeight="1">
      <c r="B8" s="3029"/>
      <c r="C8" s="5">
        <v>2</v>
      </c>
      <c r="D8" s="3025" t="s">
        <v>188</v>
      </c>
      <c r="E8" s="3026"/>
      <c r="F8" s="3027"/>
      <c r="G8" s="3027"/>
      <c r="H8" s="3027"/>
    </row>
    <row r="9" spans="1:9">
      <c r="B9" s="71" t="s">
        <v>183</v>
      </c>
    </row>
    <row r="10" spans="1:9">
      <c r="B10" s="1686" t="s">
        <v>189</v>
      </c>
      <c r="C10" s="1686"/>
      <c r="D10" s="1686"/>
      <c r="E10" s="1686"/>
      <c r="F10" s="1686"/>
      <c r="G10" s="1686"/>
      <c r="H10" s="1686"/>
    </row>
  </sheetData>
  <mergeCells count="9">
    <mergeCell ref="D8:E8"/>
    <mergeCell ref="F8:H8"/>
    <mergeCell ref="B10:H10"/>
    <mergeCell ref="B7:B8"/>
    <mergeCell ref="B3:H3"/>
    <mergeCell ref="C5:H5"/>
    <mergeCell ref="C6:H6"/>
    <mergeCell ref="D7:E7"/>
    <mergeCell ref="F7:H7"/>
  </mergeCells>
  <phoneticPr fontId="5"/>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sheetPr>
  <dimension ref="A1:IV15"/>
  <sheetViews>
    <sheetView showGridLines="0" view="pageBreakPreview" zoomScaleSheetLayoutView="100" workbookViewId="0">
      <selection activeCell="J7" sqref="J7"/>
    </sheetView>
  </sheetViews>
  <sheetFormatPr defaultColWidth="9" defaultRowHeight="13"/>
  <cols>
    <col min="1" max="1" width="14.26953125" style="97" customWidth="1"/>
    <col min="2" max="5" width="13.81640625" style="97" customWidth="1"/>
    <col min="6" max="6" width="11.08984375" style="97" customWidth="1"/>
    <col min="7" max="7" width="8.453125" style="97" customWidth="1"/>
    <col min="8" max="8" width="3.81640625" style="97" customWidth="1"/>
    <col min="9" max="9" width="2.453125" style="97" customWidth="1"/>
    <col min="10" max="10" width="9" style="97" customWidth="1"/>
    <col min="11" max="16384" width="9" style="97"/>
  </cols>
  <sheetData>
    <row r="1" spans="1:256">
      <c r="A1" s="174" t="s">
        <v>863</v>
      </c>
    </row>
    <row r="2" spans="1:256" customFormat="1" ht="24.75" customHeight="1">
      <c r="A2" s="939"/>
      <c r="B2" s="939"/>
      <c r="C2" s="939"/>
      <c r="D2" s="939"/>
      <c r="E2" s="2918" t="s">
        <v>1410</v>
      </c>
      <c r="F2" s="2860"/>
      <c r="G2" s="2860"/>
    </row>
    <row r="3" spans="1:256" customFormat="1" ht="30" customHeight="1">
      <c r="A3" s="939"/>
      <c r="B3" s="939"/>
      <c r="C3" s="939"/>
      <c r="D3" s="939"/>
      <c r="E3" s="967"/>
      <c r="F3" s="939"/>
      <c r="G3" s="939"/>
    </row>
    <row r="4" spans="1:256" customFormat="1" ht="29.25" customHeight="1">
      <c r="A4" s="3037" t="s">
        <v>1411</v>
      </c>
      <c r="B4" s="3038"/>
      <c r="C4" s="3038"/>
      <c r="D4" s="3038"/>
      <c r="E4" s="3038"/>
      <c r="F4" s="3038"/>
      <c r="G4" s="3038"/>
    </row>
    <row r="5" spans="1:256" customFormat="1" ht="16.5">
      <c r="A5" s="968"/>
      <c r="B5" s="968"/>
      <c r="C5" s="968"/>
      <c r="D5" s="968"/>
      <c r="E5" s="968"/>
      <c r="F5" s="968"/>
      <c r="G5" s="798"/>
    </row>
    <row r="6" spans="1:256" customFormat="1" ht="50.15" customHeight="1">
      <c r="A6" s="806" t="s">
        <v>1412</v>
      </c>
      <c r="B6" s="1326"/>
      <c r="C6" s="1327"/>
      <c r="D6" s="1327"/>
      <c r="E6" s="1327"/>
      <c r="F6" s="1327"/>
      <c r="G6" s="2947"/>
    </row>
    <row r="7" spans="1:256" customFormat="1" ht="49.15" customHeight="1">
      <c r="A7" s="1015" t="s">
        <v>44</v>
      </c>
      <c r="B7" s="1026" t="s">
        <v>1416</v>
      </c>
      <c r="C7" s="1027"/>
      <c r="D7" s="1027"/>
      <c r="E7" s="1027"/>
      <c r="F7" s="1027"/>
      <c r="G7" s="1028"/>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c r="CD7" s="181"/>
      <c r="CE7" s="181"/>
      <c r="CF7" s="181"/>
      <c r="CG7" s="181"/>
      <c r="CH7" s="181"/>
      <c r="CI7" s="181"/>
      <c r="CJ7" s="181"/>
      <c r="CK7" s="181"/>
      <c r="CL7" s="181"/>
      <c r="CM7" s="181"/>
      <c r="CN7" s="181"/>
      <c r="CO7" s="181"/>
      <c r="CP7" s="181"/>
      <c r="CQ7" s="181"/>
      <c r="CR7" s="181"/>
      <c r="CS7" s="181"/>
      <c r="CT7" s="181"/>
      <c r="CU7" s="181"/>
      <c r="CV7" s="181"/>
      <c r="CW7" s="181"/>
      <c r="CX7" s="181"/>
      <c r="CY7" s="181"/>
      <c r="CZ7" s="181"/>
      <c r="DA7" s="181"/>
      <c r="DB7" s="181"/>
      <c r="DC7" s="181"/>
      <c r="DD7" s="181"/>
      <c r="DE7" s="181"/>
      <c r="DF7" s="181"/>
      <c r="DG7" s="181"/>
      <c r="DH7" s="181"/>
      <c r="DI7" s="181"/>
      <c r="DJ7" s="181"/>
      <c r="DK7" s="181"/>
      <c r="DL7" s="181"/>
      <c r="DM7" s="181"/>
      <c r="DN7" s="181"/>
      <c r="DO7" s="181"/>
      <c r="DP7" s="181"/>
      <c r="DQ7" s="181"/>
      <c r="DR7" s="181"/>
      <c r="DS7" s="181"/>
      <c r="DT7" s="181"/>
      <c r="DU7" s="181"/>
      <c r="DV7" s="181"/>
      <c r="DW7" s="181"/>
      <c r="DX7" s="181"/>
      <c r="DY7" s="181"/>
      <c r="DZ7" s="181"/>
      <c r="EA7" s="181"/>
      <c r="EB7" s="181"/>
      <c r="EC7" s="181"/>
      <c r="ED7" s="181"/>
      <c r="EE7" s="181"/>
      <c r="EF7" s="181"/>
      <c r="EG7" s="181"/>
      <c r="EH7" s="181"/>
      <c r="EI7" s="181"/>
      <c r="EJ7" s="181"/>
      <c r="EK7" s="181"/>
      <c r="EL7" s="181"/>
      <c r="EM7" s="181"/>
      <c r="EN7" s="181"/>
      <c r="EO7" s="181"/>
      <c r="EP7" s="181"/>
      <c r="EQ7" s="181"/>
      <c r="ER7" s="181"/>
      <c r="ES7" s="181"/>
      <c r="ET7" s="181"/>
      <c r="EU7" s="181"/>
      <c r="EV7" s="181"/>
      <c r="EW7" s="181"/>
      <c r="EX7" s="181"/>
      <c r="EY7" s="181"/>
      <c r="EZ7" s="181"/>
      <c r="FA7" s="181"/>
      <c r="FB7" s="181"/>
      <c r="FC7" s="181"/>
      <c r="FD7" s="181"/>
      <c r="FE7" s="181"/>
      <c r="FF7" s="181"/>
      <c r="FG7" s="181"/>
      <c r="FH7" s="181"/>
      <c r="FI7" s="181"/>
      <c r="FJ7" s="181"/>
      <c r="FK7" s="181"/>
      <c r="FL7" s="181"/>
      <c r="FM7" s="181"/>
      <c r="FN7" s="181"/>
      <c r="FO7" s="181"/>
      <c r="FP7" s="181"/>
      <c r="FQ7" s="181"/>
      <c r="FR7" s="181"/>
      <c r="FS7" s="181"/>
      <c r="FT7" s="181"/>
      <c r="FU7" s="181"/>
      <c r="FV7" s="181"/>
      <c r="FW7" s="181"/>
      <c r="FX7" s="181"/>
      <c r="FY7" s="181"/>
      <c r="FZ7" s="181"/>
      <c r="GA7" s="181"/>
      <c r="GB7" s="181"/>
      <c r="GC7" s="181"/>
      <c r="GD7" s="181"/>
      <c r="GE7" s="181"/>
      <c r="GF7" s="181"/>
      <c r="GG7" s="181"/>
      <c r="GH7" s="181"/>
      <c r="GI7" s="181"/>
      <c r="GJ7" s="181"/>
      <c r="GK7" s="181"/>
      <c r="GL7" s="181"/>
      <c r="GM7" s="181"/>
      <c r="GN7" s="181"/>
      <c r="GO7" s="181"/>
      <c r="GP7" s="181"/>
      <c r="GQ7" s="181"/>
      <c r="GR7" s="181"/>
      <c r="GS7" s="181"/>
      <c r="GT7" s="181"/>
      <c r="GU7" s="181"/>
      <c r="GV7" s="181"/>
      <c r="GW7" s="181"/>
      <c r="GX7" s="181"/>
      <c r="GY7" s="181"/>
      <c r="GZ7" s="181"/>
      <c r="HA7" s="181"/>
      <c r="HB7" s="181"/>
      <c r="HC7" s="181"/>
      <c r="HD7" s="181"/>
      <c r="HE7" s="181"/>
      <c r="HF7" s="181"/>
      <c r="HG7" s="181"/>
      <c r="HH7" s="181"/>
      <c r="HI7" s="181"/>
      <c r="HJ7" s="181"/>
      <c r="HK7" s="181"/>
      <c r="HL7" s="181"/>
      <c r="HM7" s="181"/>
      <c r="HN7" s="181"/>
      <c r="HO7" s="181"/>
      <c r="HP7" s="181"/>
      <c r="HQ7" s="181"/>
      <c r="HR7" s="181"/>
      <c r="HS7" s="181"/>
      <c r="HT7" s="181"/>
      <c r="HU7" s="181"/>
      <c r="HV7" s="181"/>
      <c r="HW7" s="181"/>
      <c r="HX7" s="181"/>
      <c r="HY7" s="181"/>
      <c r="HZ7" s="181"/>
      <c r="IA7" s="181"/>
      <c r="IB7" s="181"/>
      <c r="IC7" s="181"/>
      <c r="ID7" s="181"/>
      <c r="IE7" s="181"/>
      <c r="IF7" s="181"/>
      <c r="IG7" s="181"/>
      <c r="IH7" s="181"/>
      <c r="II7" s="181"/>
      <c r="IJ7" s="181"/>
      <c r="IK7" s="181"/>
      <c r="IL7" s="181"/>
      <c r="IM7" s="181"/>
      <c r="IN7" s="181"/>
      <c r="IO7" s="181"/>
      <c r="IP7" s="181"/>
      <c r="IQ7" s="181"/>
      <c r="IR7" s="181"/>
      <c r="IS7" s="181"/>
      <c r="IT7" s="181"/>
      <c r="IU7" s="181"/>
      <c r="IV7" s="181"/>
    </row>
    <row r="8" spans="1:256" customFormat="1" ht="30" customHeight="1">
      <c r="A8" s="1016"/>
      <c r="B8" s="972"/>
      <c r="C8" s="972"/>
      <c r="D8" s="972"/>
      <c r="E8" s="972"/>
      <c r="F8" s="972"/>
      <c r="G8" s="972"/>
    </row>
    <row r="9" spans="1:256" customFormat="1" ht="80.150000000000006" customHeight="1">
      <c r="A9" s="1017" t="s">
        <v>1413</v>
      </c>
      <c r="B9" s="2921" t="s">
        <v>1414</v>
      </c>
      <c r="C9" s="2922"/>
      <c r="D9" s="2922"/>
      <c r="E9" s="2923"/>
      <c r="F9" s="3039" t="s">
        <v>225</v>
      </c>
      <c r="G9" s="2925"/>
    </row>
    <row r="10" spans="1:256" customFormat="1" ht="30" customHeight="1">
      <c r="A10" s="939"/>
      <c r="B10" s="939"/>
      <c r="C10" s="939"/>
      <c r="D10" s="939"/>
      <c r="E10" s="939"/>
      <c r="F10" s="939"/>
      <c r="G10" s="939"/>
    </row>
    <row r="11" spans="1:256" customFormat="1" ht="33.75" customHeight="1">
      <c r="A11" s="3035" t="s">
        <v>1415</v>
      </c>
      <c r="B11" s="3036"/>
      <c r="C11" s="3036"/>
      <c r="D11" s="3036"/>
      <c r="E11" s="3036"/>
      <c r="F11" s="3036"/>
      <c r="G11" s="3036"/>
    </row>
    <row r="12" spans="1:256" customFormat="1">
      <c r="A12" s="1018"/>
      <c r="B12" s="1018"/>
      <c r="C12" s="1018"/>
      <c r="D12" s="1018"/>
      <c r="E12" s="1018"/>
      <c r="F12" s="1018"/>
      <c r="G12" s="1018"/>
    </row>
    <row r="13" spans="1:256" customFormat="1">
      <c r="A13" s="1018"/>
      <c r="B13" s="1018"/>
      <c r="C13" s="1018"/>
      <c r="D13" s="1018"/>
      <c r="E13" s="1018"/>
      <c r="F13" s="1018"/>
      <c r="G13" s="1018"/>
    </row>
    <row r="14" spans="1:256" ht="49.5" customHeight="1">
      <c r="A14" s="173"/>
      <c r="B14" s="3033"/>
      <c r="C14" s="3034"/>
      <c r="D14" s="3034"/>
      <c r="E14" s="3034"/>
      <c r="F14" s="3034"/>
      <c r="G14" s="3034"/>
      <c r="H14" s="3034"/>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row>
    <row r="15" spans="1:256" ht="24" customHeight="1"/>
  </sheetData>
  <mergeCells count="8">
    <mergeCell ref="B14:H14"/>
    <mergeCell ref="A11:G11"/>
    <mergeCell ref="E2:G2"/>
    <mergeCell ref="A4:G4"/>
    <mergeCell ref="B6:G6"/>
    <mergeCell ref="B7:G7"/>
    <mergeCell ref="B9:E9"/>
    <mergeCell ref="F9:G9"/>
  </mergeCells>
  <phoneticPr fontId="5"/>
  <pageMargins left="0.70866141732283472" right="0.70866141732283472" top="0.74803149606299213" bottom="0.74803149606299213"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H36"/>
  <sheetViews>
    <sheetView showGridLines="0" view="pageBreakPreview" zoomScale="85" zoomScaleSheetLayoutView="85" workbookViewId="0">
      <selection activeCell="AO10" sqref="AO10"/>
    </sheetView>
  </sheetViews>
  <sheetFormatPr defaultColWidth="9.81640625" defaultRowHeight="13"/>
  <cols>
    <col min="1" max="6" width="2.7265625" style="1019" customWidth="1"/>
    <col min="7" max="7" width="7.08984375" style="1019" customWidth="1"/>
    <col min="8" max="34" width="2.7265625" style="1019" customWidth="1"/>
    <col min="35" max="51" width="3.90625" style="1019" customWidth="1"/>
    <col min="52" max="16384" width="9.81640625" style="1019"/>
  </cols>
  <sheetData>
    <row r="1" spans="1:34" ht="20.149999999999999" customHeight="1">
      <c r="A1" s="3048" t="s">
        <v>1433</v>
      </c>
      <c r="B1" s="3048"/>
      <c r="C1" s="3048"/>
      <c r="D1" s="3048"/>
      <c r="E1" s="3048"/>
      <c r="F1" s="3048"/>
      <c r="G1" s="3048"/>
      <c r="H1" s="3048"/>
      <c r="I1" s="3048"/>
      <c r="J1" s="3048"/>
      <c r="K1" s="3048"/>
      <c r="L1" s="3048"/>
      <c r="M1" s="3048"/>
      <c r="N1" s="3048"/>
      <c r="O1" s="3048"/>
      <c r="P1" s="3048"/>
      <c r="Q1" s="3048"/>
      <c r="R1" s="3048"/>
      <c r="S1" s="3048"/>
      <c r="T1" s="3048"/>
      <c r="U1" s="3048"/>
      <c r="V1" s="3048"/>
      <c r="W1" s="3048"/>
      <c r="X1" s="3048"/>
      <c r="Y1" s="3048"/>
      <c r="Z1" s="3048"/>
      <c r="AA1" s="3048"/>
      <c r="AB1" s="3048"/>
      <c r="AC1" s="3048"/>
      <c r="AD1" s="3048"/>
      <c r="AE1" s="3048"/>
      <c r="AF1" s="3048"/>
      <c r="AG1" s="3048"/>
      <c r="AH1" s="3048"/>
    </row>
    <row r="2" spans="1:34" ht="20.149999999999999" customHeight="1">
      <c r="A2" s="3049" t="s">
        <v>1417</v>
      </c>
      <c r="B2" s="3049"/>
      <c r="C2" s="3049"/>
      <c r="D2" s="3049"/>
      <c r="E2" s="3049"/>
      <c r="F2" s="3049"/>
      <c r="G2" s="3049"/>
      <c r="H2" s="3049"/>
      <c r="I2" s="3049"/>
      <c r="J2" s="3049"/>
      <c r="K2" s="3049"/>
      <c r="L2" s="3049"/>
      <c r="M2" s="3049"/>
      <c r="N2" s="3049"/>
      <c r="O2" s="3049"/>
      <c r="P2" s="3049"/>
      <c r="Q2" s="3049"/>
      <c r="R2" s="3049"/>
      <c r="S2" s="3049"/>
      <c r="T2" s="3049"/>
      <c r="U2" s="3049"/>
      <c r="V2" s="3049"/>
      <c r="W2" s="3049"/>
      <c r="X2" s="3049"/>
      <c r="Y2" s="3049"/>
      <c r="Z2" s="3049"/>
      <c r="AA2" s="3049"/>
      <c r="AB2" s="3049"/>
      <c r="AC2" s="3049"/>
      <c r="AD2" s="3049"/>
      <c r="AE2" s="3049"/>
      <c r="AF2" s="3049"/>
      <c r="AG2" s="3049"/>
      <c r="AH2" s="3049"/>
    </row>
    <row r="3" spans="1:34" ht="20.149999999999999" customHeight="1">
      <c r="A3" s="3050"/>
      <c r="B3" s="3050"/>
      <c r="C3" s="3050"/>
      <c r="D3" s="3050"/>
      <c r="E3" s="3050"/>
      <c r="F3" s="3050"/>
      <c r="G3" s="3050"/>
      <c r="H3" s="3050"/>
      <c r="I3" s="3050"/>
      <c r="J3" s="3050"/>
      <c r="K3" s="3050"/>
      <c r="L3" s="3050"/>
      <c r="M3" s="3050"/>
      <c r="N3" s="3050"/>
      <c r="O3" s="3050"/>
      <c r="P3" s="3050"/>
      <c r="Q3" s="3050"/>
      <c r="R3" s="3050"/>
      <c r="S3" s="3050"/>
      <c r="T3" s="3050"/>
      <c r="U3" s="3050"/>
      <c r="V3" s="3050"/>
      <c r="W3" s="3050"/>
      <c r="X3" s="3050"/>
      <c r="Y3" s="3050"/>
      <c r="Z3" s="3050"/>
      <c r="AA3" s="3050"/>
      <c r="AB3" s="3050"/>
      <c r="AC3" s="3050"/>
      <c r="AD3" s="3050"/>
      <c r="AE3" s="3050"/>
      <c r="AF3" s="3050"/>
      <c r="AG3" s="3050"/>
      <c r="AH3" s="3050"/>
    </row>
    <row r="4" spans="1:34" ht="20.149999999999999" customHeight="1">
      <c r="A4" s="3051" t="s">
        <v>1418</v>
      </c>
      <c r="B4" s="3051"/>
      <c r="C4" s="3051"/>
      <c r="D4" s="3051"/>
      <c r="E4" s="3051"/>
      <c r="F4" s="3051"/>
      <c r="G4" s="3051"/>
      <c r="H4" s="3051"/>
      <c r="I4" s="3051"/>
      <c r="J4" s="3051"/>
      <c r="K4" s="3051"/>
      <c r="L4" s="3051"/>
      <c r="M4" s="3051"/>
      <c r="N4" s="3051"/>
      <c r="O4" s="3051"/>
      <c r="P4" s="3051"/>
      <c r="Q4" s="3051"/>
      <c r="R4" s="3051"/>
      <c r="S4" s="3051"/>
      <c r="T4" s="3051"/>
      <c r="U4" s="3051"/>
      <c r="V4" s="3051"/>
      <c r="W4" s="3051"/>
      <c r="X4" s="3051"/>
      <c r="Y4" s="3051"/>
      <c r="Z4" s="3051"/>
      <c r="AA4" s="3051"/>
      <c r="AB4" s="3051"/>
      <c r="AC4" s="3051"/>
      <c r="AD4" s="3051"/>
      <c r="AE4" s="3051"/>
      <c r="AF4" s="3051"/>
      <c r="AG4" s="3051"/>
      <c r="AH4" s="3051"/>
    </row>
    <row r="5" spans="1:34" ht="20.149999999999999" customHeight="1" thickBot="1">
      <c r="A5" s="3050"/>
      <c r="B5" s="3050"/>
      <c r="C5" s="3050"/>
      <c r="D5" s="3050"/>
      <c r="E5" s="3050"/>
      <c r="F5" s="3050"/>
      <c r="G5" s="3050"/>
      <c r="H5" s="3050"/>
      <c r="I5" s="3050"/>
      <c r="J5" s="3050"/>
      <c r="K5" s="3050"/>
      <c r="L5" s="3050"/>
      <c r="M5" s="3050"/>
      <c r="N5" s="3050"/>
      <c r="O5" s="3050"/>
      <c r="P5" s="3050"/>
      <c r="Q5" s="3050"/>
      <c r="R5" s="3050"/>
      <c r="S5" s="3050"/>
      <c r="T5" s="3050"/>
      <c r="U5" s="3050"/>
      <c r="V5" s="3050"/>
      <c r="W5" s="3050"/>
      <c r="X5" s="3050"/>
      <c r="Y5" s="3050"/>
      <c r="Z5" s="3050"/>
      <c r="AA5" s="3050"/>
      <c r="AB5" s="3050"/>
      <c r="AC5" s="3050"/>
      <c r="AD5" s="3050"/>
      <c r="AE5" s="3050"/>
      <c r="AF5" s="3050"/>
      <c r="AG5" s="3050"/>
      <c r="AH5" s="3050"/>
    </row>
    <row r="6" spans="1:34" ht="40" customHeight="1">
      <c r="A6" s="3052" t="s">
        <v>1383</v>
      </c>
      <c r="B6" s="3053"/>
      <c r="C6" s="3053"/>
      <c r="D6" s="3053"/>
      <c r="E6" s="3053"/>
      <c r="F6" s="3053"/>
      <c r="G6" s="3053"/>
      <c r="H6" s="3054"/>
      <c r="I6" s="3055"/>
      <c r="J6" s="3055"/>
      <c r="K6" s="3055"/>
      <c r="L6" s="3055"/>
      <c r="M6" s="3055"/>
      <c r="N6" s="3055"/>
      <c r="O6" s="3055"/>
      <c r="P6" s="3055"/>
      <c r="Q6" s="3055"/>
      <c r="R6" s="3055"/>
      <c r="S6" s="3055"/>
      <c r="T6" s="3055"/>
      <c r="U6" s="3055"/>
      <c r="V6" s="3055"/>
      <c r="W6" s="3055"/>
      <c r="X6" s="3055"/>
      <c r="Y6" s="3055"/>
      <c r="Z6" s="3055"/>
      <c r="AA6" s="3055"/>
      <c r="AB6" s="3055"/>
      <c r="AC6" s="3055"/>
      <c r="AD6" s="3055"/>
      <c r="AE6" s="3055"/>
      <c r="AF6" s="3055"/>
      <c r="AG6" s="3055"/>
      <c r="AH6" s="3056"/>
    </row>
    <row r="7" spans="1:34" ht="40" customHeight="1" thickBot="1">
      <c r="A7" s="3057" t="s">
        <v>1419</v>
      </c>
      <c r="B7" s="3058"/>
      <c r="C7" s="3058"/>
      <c r="D7" s="3058"/>
      <c r="E7" s="3058"/>
      <c r="F7" s="3058"/>
      <c r="G7" s="3058"/>
      <c r="H7" s="3059" t="s">
        <v>1420</v>
      </c>
      <c r="I7" s="3060"/>
      <c r="J7" s="3060"/>
      <c r="K7" s="3060"/>
      <c r="L7" s="3060"/>
      <c r="M7" s="3060"/>
      <c r="N7" s="3060"/>
      <c r="O7" s="3060"/>
      <c r="P7" s="3060"/>
      <c r="Q7" s="3060"/>
      <c r="R7" s="3060"/>
      <c r="S7" s="3060"/>
      <c r="T7" s="3060"/>
      <c r="U7" s="3060"/>
      <c r="V7" s="3060"/>
      <c r="W7" s="3060"/>
      <c r="X7" s="3060"/>
      <c r="Y7" s="3060"/>
      <c r="Z7" s="3060"/>
      <c r="AA7" s="3060"/>
      <c r="AB7" s="3060"/>
      <c r="AC7" s="3060"/>
      <c r="AD7" s="3060"/>
      <c r="AE7" s="3060"/>
      <c r="AF7" s="3060"/>
      <c r="AG7" s="3060"/>
      <c r="AH7" s="3061"/>
    </row>
    <row r="8" spans="1:34" ht="40" customHeight="1">
      <c r="A8" s="3062" t="s">
        <v>1421</v>
      </c>
      <c r="B8" s="3063"/>
      <c r="C8" s="3063"/>
      <c r="D8" s="3063"/>
      <c r="E8" s="3063"/>
      <c r="F8" s="3063"/>
      <c r="G8" s="3063"/>
      <c r="H8" s="3063"/>
      <c r="I8" s="3063"/>
      <c r="J8" s="3063"/>
      <c r="K8" s="3063"/>
      <c r="L8" s="3063"/>
      <c r="M8" s="3063"/>
      <c r="N8" s="3063"/>
      <c r="O8" s="3063"/>
      <c r="P8" s="3063"/>
      <c r="Q8" s="3063"/>
      <c r="R8" s="3063"/>
      <c r="S8" s="3063" t="s">
        <v>1422</v>
      </c>
      <c r="T8" s="3063"/>
      <c r="U8" s="3063"/>
      <c r="V8" s="3063"/>
      <c r="W8" s="3063"/>
      <c r="X8" s="3063"/>
      <c r="Y8" s="3063"/>
      <c r="Z8" s="3063"/>
      <c r="AA8" s="3064" t="s">
        <v>1423</v>
      </c>
      <c r="AB8" s="3064"/>
      <c r="AC8" s="3064"/>
      <c r="AD8" s="3064"/>
      <c r="AE8" s="3064"/>
      <c r="AF8" s="3064"/>
      <c r="AG8" s="3064"/>
      <c r="AH8" s="3065"/>
    </row>
    <row r="9" spans="1:34" ht="40" customHeight="1">
      <c r="A9" s="3066">
        <v>1</v>
      </c>
      <c r="B9" s="3045"/>
      <c r="C9" s="3067"/>
      <c r="D9" s="3067"/>
      <c r="E9" s="3067"/>
      <c r="F9" s="3067"/>
      <c r="G9" s="3067"/>
      <c r="H9" s="3067"/>
      <c r="I9" s="3067"/>
      <c r="J9" s="3067"/>
      <c r="K9" s="3067"/>
      <c r="L9" s="3067"/>
      <c r="M9" s="3067"/>
      <c r="N9" s="3067"/>
      <c r="O9" s="3067"/>
      <c r="P9" s="3067"/>
      <c r="Q9" s="3067"/>
      <c r="R9" s="3067"/>
      <c r="S9" s="3045" t="s">
        <v>1424</v>
      </c>
      <c r="T9" s="3045"/>
      <c r="U9" s="3045"/>
      <c r="V9" s="3045"/>
      <c r="W9" s="3045"/>
      <c r="X9" s="3045"/>
      <c r="Y9" s="3045"/>
      <c r="Z9" s="3045"/>
      <c r="AA9" s="3046" t="s">
        <v>1425</v>
      </c>
      <c r="AB9" s="3046"/>
      <c r="AC9" s="3046"/>
      <c r="AD9" s="3046"/>
      <c r="AE9" s="3046"/>
      <c r="AF9" s="3046"/>
      <c r="AG9" s="3046"/>
      <c r="AH9" s="3047"/>
    </row>
    <row r="10" spans="1:34" ht="40" customHeight="1">
      <c r="A10" s="3066">
        <v>2</v>
      </c>
      <c r="B10" s="3045"/>
      <c r="C10" s="3067"/>
      <c r="D10" s="3067"/>
      <c r="E10" s="3067"/>
      <c r="F10" s="3067"/>
      <c r="G10" s="3067"/>
      <c r="H10" s="3067"/>
      <c r="I10" s="3067"/>
      <c r="J10" s="3067"/>
      <c r="K10" s="3067"/>
      <c r="L10" s="3067"/>
      <c r="M10" s="3067"/>
      <c r="N10" s="3067"/>
      <c r="O10" s="3067"/>
      <c r="P10" s="3067"/>
      <c r="Q10" s="3067"/>
      <c r="R10" s="3067"/>
      <c r="S10" s="3045" t="s">
        <v>1424</v>
      </c>
      <c r="T10" s="3045"/>
      <c r="U10" s="3045"/>
      <c r="V10" s="3045"/>
      <c r="W10" s="3045"/>
      <c r="X10" s="3045"/>
      <c r="Y10" s="3045"/>
      <c r="Z10" s="3045"/>
      <c r="AA10" s="3046" t="s">
        <v>1425</v>
      </c>
      <c r="AB10" s="3046"/>
      <c r="AC10" s="3046"/>
      <c r="AD10" s="3046"/>
      <c r="AE10" s="3046"/>
      <c r="AF10" s="3046"/>
      <c r="AG10" s="3046"/>
      <c r="AH10" s="3047"/>
    </row>
    <row r="11" spans="1:34" ht="40" customHeight="1" thickBot="1">
      <c r="A11" s="3068">
        <v>3</v>
      </c>
      <c r="B11" s="3040"/>
      <c r="C11" s="3069"/>
      <c r="D11" s="3069"/>
      <c r="E11" s="3069"/>
      <c r="F11" s="3069"/>
      <c r="G11" s="3069"/>
      <c r="H11" s="3069"/>
      <c r="I11" s="3069"/>
      <c r="J11" s="3069"/>
      <c r="K11" s="3069"/>
      <c r="L11" s="3069"/>
      <c r="M11" s="3069"/>
      <c r="N11" s="3069"/>
      <c r="O11" s="3069"/>
      <c r="P11" s="3069"/>
      <c r="Q11" s="3069"/>
      <c r="R11" s="3069"/>
      <c r="S11" s="3040" t="s">
        <v>1424</v>
      </c>
      <c r="T11" s="3040"/>
      <c r="U11" s="3040"/>
      <c r="V11" s="3040"/>
      <c r="W11" s="3040"/>
      <c r="X11" s="3040"/>
      <c r="Y11" s="3040"/>
      <c r="Z11" s="3040"/>
      <c r="AA11" s="3041" t="s">
        <v>1425</v>
      </c>
      <c r="AB11" s="3041"/>
      <c r="AC11" s="3041"/>
      <c r="AD11" s="3041"/>
      <c r="AE11" s="3041"/>
      <c r="AF11" s="3041"/>
      <c r="AG11" s="3041"/>
      <c r="AH11" s="3042"/>
    </row>
    <row r="13" spans="1:34" ht="17.25" customHeight="1">
      <c r="A13" s="1019" t="s">
        <v>1426</v>
      </c>
      <c r="B13" s="1019">
        <v>1</v>
      </c>
      <c r="C13" s="3043" t="s">
        <v>1427</v>
      </c>
      <c r="D13" s="3043"/>
      <c r="E13" s="3043"/>
      <c r="F13" s="3043"/>
      <c r="G13" s="3043"/>
      <c r="H13" s="3043"/>
      <c r="I13" s="3043"/>
      <c r="J13" s="3043"/>
      <c r="K13" s="3043"/>
      <c r="L13" s="3043"/>
      <c r="M13" s="3043"/>
      <c r="N13" s="3043"/>
      <c r="O13" s="3043"/>
      <c r="P13" s="3043"/>
      <c r="Q13" s="3043"/>
      <c r="R13" s="3043"/>
      <c r="S13" s="3043"/>
      <c r="T13" s="3043"/>
      <c r="U13" s="3043"/>
      <c r="V13" s="3043"/>
      <c r="W13" s="3043"/>
      <c r="X13" s="3043"/>
      <c r="Y13" s="3043"/>
      <c r="Z13" s="3043"/>
      <c r="AA13" s="3043"/>
      <c r="AB13" s="3043"/>
      <c r="AC13" s="3043"/>
      <c r="AD13" s="3043"/>
      <c r="AE13" s="3043"/>
      <c r="AF13" s="3043"/>
      <c r="AG13" s="3043"/>
      <c r="AH13" s="3043"/>
    </row>
    <row r="14" spans="1:34" ht="17.25" customHeight="1">
      <c r="B14" s="1019">
        <v>2</v>
      </c>
      <c r="C14" s="3044" t="s">
        <v>1428</v>
      </c>
      <c r="D14" s="3044"/>
      <c r="E14" s="3044"/>
      <c r="F14" s="3044"/>
      <c r="G14" s="3044"/>
      <c r="H14" s="3044"/>
      <c r="I14" s="3044"/>
      <c r="J14" s="3044"/>
      <c r="K14" s="3044"/>
      <c r="L14" s="3044"/>
      <c r="M14" s="3044"/>
      <c r="N14" s="3044"/>
      <c r="O14" s="3044"/>
      <c r="P14" s="3044"/>
      <c r="Q14" s="3044"/>
      <c r="R14" s="3044"/>
      <c r="S14" s="3044"/>
      <c r="T14" s="3044"/>
      <c r="U14" s="3044"/>
      <c r="V14" s="3044"/>
      <c r="W14" s="3044"/>
      <c r="X14" s="3044"/>
      <c r="Y14" s="3044"/>
      <c r="Z14" s="3044"/>
      <c r="AA14" s="3044"/>
      <c r="AB14" s="3044"/>
      <c r="AC14" s="3044"/>
      <c r="AD14" s="3044"/>
      <c r="AE14" s="3044"/>
      <c r="AF14" s="3044"/>
      <c r="AG14" s="3044"/>
    </row>
    <row r="15" spans="1:34" ht="17.25" customHeight="1">
      <c r="C15" s="1019" t="s">
        <v>1429</v>
      </c>
    </row>
    <row r="16" spans="1:34" ht="17.25" customHeight="1">
      <c r="B16" s="1019">
        <v>3</v>
      </c>
      <c r="C16" s="1019" t="s">
        <v>1430</v>
      </c>
    </row>
    <row r="17" spans="2:34" ht="17.25" customHeight="1">
      <c r="B17" s="1019">
        <v>4</v>
      </c>
      <c r="C17" s="1019" t="s">
        <v>1431</v>
      </c>
      <c r="D17" s="1020"/>
      <c r="E17" s="1020"/>
      <c r="F17" s="1020"/>
      <c r="G17" s="1020"/>
      <c r="H17" s="1020"/>
      <c r="I17" s="1020"/>
      <c r="J17" s="1020"/>
      <c r="K17" s="1020"/>
      <c r="L17" s="1020"/>
      <c r="M17" s="1020"/>
      <c r="N17" s="1020"/>
      <c r="O17" s="1020"/>
      <c r="P17" s="1020"/>
      <c r="Q17" s="1020"/>
      <c r="R17" s="1020"/>
      <c r="S17" s="1020"/>
      <c r="T17" s="1020"/>
      <c r="U17" s="1020"/>
      <c r="V17" s="1020"/>
      <c r="W17" s="1020"/>
      <c r="X17" s="1020"/>
      <c r="Y17" s="1020"/>
      <c r="Z17" s="1020"/>
      <c r="AA17" s="1020"/>
      <c r="AB17" s="1020"/>
      <c r="AC17" s="1020"/>
      <c r="AD17" s="1020"/>
      <c r="AE17" s="1020"/>
      <c r="AF17" s="1020"/>
      <c r="AG17" s="1020"/>
      <c r="AH17" s="1020"/>
    </row>
    <row r="18" spans="2:34" ht="17.25" customHeight="1">
      <c r="C18" s="1019" t="s">
        <v>1432</v>
      </c>
      <c r="D18" s="1020"/>
      <c r="E18" s="1020"/>
      <c r="F18" s="1020"/>
      <c r="G18" s="1020"/>
      <c r="H18" s="1020"/>
      <c r="I18" s="1020"/>
      <c r="J18" s="1020"/>
      <c r="K18" s="1020"/>
      <c r="L18" s="1020"/>
      <c r="M18" s="1020"/>
      <c r="N18" s="1020"/>
      <c r="O18" s="1020"/>
      <c r="P18" s="1020"/>
      <c r="Q18" s="1020"/>
      <c r="R18" s="1020"/>
      <c r="S18" s="1020"/>
      <c r="T18" s="1020"/>
      <c r="U18" s="1020"/>
      <c r="V18" s="1020"/>
      <c r="W18" s="1020"/>
      <c r="X18" s="1020"/>
      <c r="Y18" s="1020"/>
      <c r="Z18" s="1020"/>
      <c r="AA18" s="1020"/>
      <c r="AB18" s="1020"/>
      <c r="AC18" s="1020"/>
      <c r="AD18" s="1020"/>
      <c r="AE18" s="1020"/>
      <c r="AF18" s="1020"/>
      <c r="AG18" s="1020"/>
      <c r="AH18" s="1020"/>
    </row>
    <row r="20" spans="2:34" ht="25" customHeight="1"/>
    <row r="21" spans="2:34" ht="25" customHeight="1"/>
    <row r="22" spans="2:34" ht="25" customHeight="1"/>
    <row r="23" spans="2:34" ht="25" customHeight="1"/>
    <row r="24" spans="2:34" ht="25" customHeight="1"/>
    <row r="25" spans="2:34" ht="25" customHeight="1"/>
    <row r="26" spans="2:34" ht="25" customHeight="1"/>
    <row r="27" spans="2:34" ht="25" customHeight="1"/>
    <row r="28" spans="2:34" ht="25" customHeight="1"/>
    <row r="29" spans="2:34" ht="25" customHeight="1"/>
    <row r="30" spans="2:34" ht="25" customHeight="1"/>
    <row r="31" spans="2:34" ht="25" customHeight="1"/>
    <row r="32" spans="2:34" ht="25" customHeight="1"/>
    <row r="33" ht="25" customHeight="1"/>
    <row r="34" ht="25" customHeight="1"/>
    <row r="35" ht="25" customHeight="1"/>
    <row r="36" ht="25" customHeight="1"/>
  </sheetData>
  <mergeCells count="26">
    <mergeCell ref="A9:B9"/>
    <mergeCell ref="C9:R9"/>
    <mergeCell ref="A11:B11"/>
    <mergeCell ref="C11:R11"/>
    <mergeCell ref="A10:B10"/>
    <mergeCell ref="C10:R10"/>
    <mergeCell ref="A6:G6"/>
    <mergeCell ref="H6:AH6"/>
    <mergeCell ref="A7:G7"/>
    <mergeCell ref="H7:AH7"/>
    <mergeCell ref="A8:R8"/>
    <mergeCell ref="S8:Z8"/>
    <mergeCell ref="AA8:AH8"/>
    <mergeCell ref="A1:AH1"/>
    <mergeCell ref="A2:AH2"/>
    <mergeCell ref="A3:AH3"/>
    <mergeCell ref="A4:AH4"/>
    <mergeCell ref="A5:AH5"/>
    <mergeCell ref="S11:Z11"/>
    <mergeCell ref="AA11:AH11"/>
    <mergeCell ref="C13:AH13"/>
    <mergeCell ref="C14:AG14"/>
    <mergeCell ref="S9:Z9"/>
    <mergeCell ref="AA9:AH9"/>
    <mergeCell ref="S10:Z10"/>
    <mergeCell ref="AA10:AH10"/>
  </mergeCells>
  <phoneticPr fontId="53"/>
  <pageMargins left="0.70866141732283472" right="0.70866141732283472" top="0.74803149606299213" bottom="0.74803149606299213" header="0.31496062992125984" footer="0.31496062992125984"/>
  <pageSetup paperSize="9" scale="8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15"/>
  <sheetViews>
    <sheetView showGridLines="0" view="pageBreakPreview" topLeftCell="A4" zoomScaleSheetLayoutView="100" workbookViewId="0">
      <selection activeCell="P11" sqref="P11"/>
    </sheetView>
  </sheetViews>
  <sheetFormatPr defaultColWidth="9.453125" defaultRowHeight="13"/>
  <cols>
    <col min="1" max="1" width="4.6328125" style="1021" customWidth="1"/>
    <col min="2" max="2" width="17.08984375" style="1021" customWidth="1"/>
    <col min="3" max="3" width="4.36328125" style="1021" customWidth="1"/>
    <col min="4" max="4" width="18.7265625" style="1021" customWidth="1"/>
    <col min="5" max="5" width="21.90625" style="1021" customWidth="1"/>
    <col min="6" max="6" width="22.6328125" style="1021" customWidth="1"/>
    <col min="7" max="7" width="3.90625" style="1021" customWidth="1"/>
    <col min="8" max="8" width="3.6328125" style="1021" customWidth="1"/>
    <col min="9" max="16384" width="9.453125" style="1021"/>
  </cols>
  <sheetData>
    <row r="1" spans="1:8">
      <c r="A1" s="1021" t="s">
        <v>1450</v>
      </c>
    </row>
    <row r="2" spans="1:8" ht="27.9" customHeight="1">
      <c r="A2" s="965"/>
      <c r="B2" s="797"/>
      <c r="C2" s="797"/>
      <c r="D2" s="797"/>
      <c r="E2" s="797"/>
      <c r="F2" s="1040" t="s">
        <v>1434</v>
      </c>
      <c r="G2" s="1040"/>
      <c r="H2" s="1040"/>
    </row>
    <row r="3" spans="1:8" ht="21.15" customHeight="1">
      <c r="A3" s="797"/>
      <c r="B3" s="3037" t="s">
        <v>1435</v>
      </c>
      <c r="C3" s="3037"/>
      <c r="D3" s="3037"/>
      <c r="E3" s="3037"/>
      <c r="F3" s="3037"/>
      <c r="G3" s="3037"/>
    </row>
    <row r="4" spans="1:8" ht="36" customHeight="1">
      <c r="A4" s="797"/>
      <c r="B4" s="968"/>
      <c r="C4" s="968"/>
      <c r="D4" s="968"/>
      <c r="E4" s="968"/>
      <c r="F4" s="968"/>
      <c r="G4" s="968"/>
    </row>
    <row r="5" spans="1:8" ht="28.5" customHeight="1">
      <c r="A5" s="341"/>
      <c r="B5" s="192"/>
      <c r="C5" s="192"/>
      <c r="D5" s="192"/>
      <c r="E5" s="192"/>
      <c r="F5" s="192"/>
      <c r="G5" s="192"/>
      <c r="H5" s="1022"/>
    </row>
    <row r="6" spans="1:8" ht="36" customHeight="1">
      <c r="A6" s="1042" t="s">
        <v>1436</v>
      </c>
      <c r="B6" s="1042"/>
      <c r="C6" s="1042"/>
      <c r="D6" s="1042"/>
      <c r="E6" s="1042"/>
      <c r="F6" s="1042"/>
      <c r="G6" s="1042"/>
      <c r="H6" s="1023"/>
    </row>
    <row r="7" spans="1:8" ht="36.75" customHeight="1">
      <c r="A7" s="1062" t="s">
        <v>1437</v>
      </c>
      <c r="B7" s="1062"/>
      <c r="C7" s="1042" t="s">
        <v>1438</v>
      </c>
      <c r="D7" s="1042"/>
      <c r="E7" s="1042"/>
      <c r="F7" s="1042"/>
      <c r="G7" s="1042"/>
      <c r="H7" s="1023"/>
    </row>
    <row r="8" spans="1:8" ht="81.150000000000006" customHeight="1">
      <c r="A8" s="1062" t="s">
        <v>1439</v>
      </c>
      <c r="B8" s="1062"/>
      <c r="C8" s="1042" t="s">
        <v>1440</v>
      </c>
      <c r="D8" s="1042"/>
      <c r="E8" s="1042"/>
      <c r="F8" s="1042"/>
      <c r="G8" s="1042"/>
      <c r="H8" s="181"/>
    </row>
    <row r="9" spans="1:8" ht="131.5" customHeight="1">
      <c r="A9" s="797"/>
      <c r="B9" s="1024"/>
      <c r="C9" s="869"/>
      <c r="D9" s="869"/>
      <c r="E9" s="869"/>
      <c r="F9" s="869"/>
      <c r="G9" s="869"/>
    </row>
    <row r="10" spans="1:8" ht="107" customHeight="1">
      <c r="A10" s="1025" t="s">
        <v>1441</v>
      </c>
      <c r="B10" s="3070" t="s">
        <v>1442</v>
      </c>
      <c r="C10" s="3070"/>
      <c r="D10" s="3070"/>
      <c r="E10" s="1042" t="s">
        <v>1443</v>
      </c>
      <c r="F10" s="1042"/>
      <c r="G10" s="1042"/>
    </row>
    <row r="11" spans="1:8" ht="84" customHeight="1">
      <c r="A11" s="1025" t="s">
        <v>1444</v>
      </c>
      <c r="B11" s="3070" t="s">
        <v>1445</v>
      </c>
      <c r="C11" s="3070"/>
      <c r="D11" s="3070"/>
      <c r="E11" s="1042" t="s">
        <v>1443</v>
      </c>
      <c r="F11" s="1042"/>
      <c r="G11" s="1042"/>
    </row>
    <row r="12" spans="1:8" ht="78.5" customHeight="1">
      <c r="A12" s="1025" t="s">
        <v>1446</v>
      </c>
      <c r="B12" s="3070" t="s">
        <v>1447</v>
      </c>
      <c r="C12" s="3070"/>
      <c r="D12" s="3070"/>
      <c r="E12" s="1042" t="s">
        <v>1443</v>
      </c>
      <c r="F12" s="1042"/>
      <c r="G12" s="1042"/>
    </row>
    <row r="13" spans="1:8" ht="88.5" customHeight="1">
      <c r="A13" s="1025" t="s">
        <v>1448</v>
      </c>
      <c r="B13" s="3070" t="s">
        <v>1449</v>
      </c>
      <c r="C13" s="3070"/>
      <c r="D13" s="3070"/>
      <c r="E13" s="1042" t="s">
        <v>1443</v>
      </c>
      <c r="F13" s="1042"/>
      <c r="G13" s="1042"/>
    </row>
    <row r="14" spans="1:8" ht="14">
      <c r="A14" s="797"/>
      <c r="B14" s="869"/>
      <c r="C14" s="869"/>
      <c r="D14" s="869"/>
      <c r="E14" s="869"/>
      <c r="F14" s="869"/>
      <c r="G14" s="869"/>
    </row>
    <row r="15" spans="1:8" ht="14">
      <c r="B15" s="3071"/>
      <c r="C15" s="3071"/>
      <c r="D15" s="3071"/>
      <c r="E15" s="3071"/>
      <c r="F15" s="3071"/>
      <c r="G15" s="3071"/>
    </row>
  </sheetData>
  <mergeCells count="17">
    <mergeCell ref="A8:B8"/>
    <mergeCell ref="C8:G8"/>
    <mergeCell ref="F2:H2"/>
    <mergeCell ref="B3:G3"/>
    <mergeCell ref="A6:B6"/>
    <mergeCell ref="C6:G6"/>
    <mergeCell ref="A7:B7"/>
    <mergeCell ref="C7:G7"/>
    <mergeCell ref="B13:D13"/>
    <mergeCell ref="E13:G13"/>
    <mergeCell ref="B15:G15"/>
    <mergeCell ref="B10:D10"/>
    <mergeCell ref="E10:G10"/>
    <mergeCell ref="B11:D11"/>
    <mergeCell ref="E11:G11"/>
    <mergeCell ref="B12:D12"/>
    <mergeCell ref="E12:G12"/>
  </mergeCells>
  <phoneticPr fontId="5"/>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FF00"/>
  </sheetPr>
  <dimension ref="C1:DR24"/>
  <sheetViews>
    <sheetView showGridLines="0" view="pageBreakPreview" zoomScaleSheetLayoutView="100" workbookViewId="0">
      <selection activeCell="C23" sqref="C23:CA23"/>
    </sheetView>
  </sheetViews>
  <sheetFormatPr defaultColWidth="1.1796875" defaultRowHeight="15" customHeight="1"/>
  <cols>
    <col min="1" max="1" width="3.81640625" style="176" customWidth="1"/>
    <col min="2" max="81" width="1.1796875" style="176"/>
    <col min="82" max="82" width="4" style="176" hidden="1" customWidth="1"/>
    <col min="83" max="16384" width="1.1796875" style="176"/>
  </cols>
  <sheetData>
    <row r="1" spans="3:122" s="177" customFormat="1" ht="25.5" customHeight="1">
      <c r="E1" s="177" t="s">
        <v>864</v>
      </c>
    </row>
    <row r="2" spans="3:122" ht="18" customHeight="1">
      <c r="C2" s="3072" t="s">
        <v>386</v>
      </c>
      <c r="D2" s="3072"/>
      <c r="E2" s="3072"/>
      <c r="F2" s="3072"/>
      <c r="G2" s="3072"/>
      <c r="H2" s="3072"/>
      <c r="I2" s="3072"/>
      <c r="J2" s="3072"/>
      <c r="K2" s="3072"/>
      <c r="L2" s="3072"/>
      <c r="M2" s="3072"/>
      <c r="N2" s="3072"/>
      <c r="O2" s="3072"/>
      <c r="P2" s="3072"/>
      <c r="Q2" s="3072"/>
      <c r="R2" s="3072"/>
      <c r="S2" s="3072"/>
      <c r="T2" s="3072"/>
      <c r="U2" s="3072"/>
      <c r="V2" s="3072"/>
      <c r="W2" s="3072"/>
      <c r="X2" s="3072"/>
      <c r="Y2" s="3072"/>
      <c r="Z2" s="3072"/>
      <c r="AA2" s="3072"/>
      <c r="AB2" s="3072"/>
      <c r="AC2" s="3072"/>
      <c r="AD2" s="3072"/>
      <c r="AE2" s="3072"/>
      <c r="AF2" s="3072"/>
      <c r="AG2" s="3072"/>
      <c r="AH2" s="3072"/>
      <c r="AI2" s="3072"/>
      <c r="AJ2" s="3072"/>
      <c r="AK2" s="3072"/>
      <c r="AL2" s="3072"/>
      <c r="AM2" s="3072"/>
      <c r="AN2" s="3072"/>
      <c r="AO2" s="3072"/>
      <c r="AP2" s="3072"/>
      <c r="AQ2" s="3072"/>
      <c r="AR2" s="3072"/>
      <c r="AS2" s="3072"/>
      <c r="AT2" s="3072"/>
      <c r="AU2" s="3072"/>
      <c r="AV2" s="3072"/>
      <c r="AW2" s="3072"/>
      <c r="AX2" s="3072"/>
      <c r="AY2" s="3072"/>
      <c r="AZ2" s="3072"/>
      <c r="BA2" s="3072"/>
      <c r="BB2" s="3072"/>
      <c r="BC2" s="3072"/>
      <c r="BD2" s="3072"/>
      <c r="BE2" s="3072"/>
      <c r="BF2" s="3072"/>
      <c r="BG2" s="3072"/>
      <c r="BH2" s="3072"/>
      <c r="BI2" s="3072"/>
      <c r="BJ2" s="3072"/>
      <c r="BK2" s="3072"/>
      <c r="BL2" s="3072"/>
      <c r="BM2" s="3072"/>
      <c r="BN2" s="3072"/>
      <c r="BO2" s="3072"/>
      <c r="BP2" s="3072"/>
      <c r="BQ2" s="3072"/>
      <c r="BR2" s="3072"/>
      <c r="BS2" s="3072"/>
      <c r="BT2" s="3072"/>
      <c r="BU2" s="3072"/>
      <c r="BV2" s="3072"/>
      <c r="BW2" s="3072"/>
      <c r="BX2" s="3072"/>
      <c r="BY2" s="3072"/>
      <c r="BZ2" s="3072"/>
      <c r="CA2" s="3072"/>
      <c r="CB2" s="3072"/>
      <c r="CD2" s="176" t="s">
        <v>254</v>
      </c>
    </row>
    <row r="3" spans="3:122" ht="36" customHeight="1">
      <c r="C3" s="3073" t="s">
        <v>387</v>
      </c>
      <c r="D3" s="3073"/>
      <c r="E3" s="3073"/>
      <c r="F3" s="3073"/>
      <c r="G3" s="3073"/>
      <c r="H3" s="3073"/>
      <c r="I3" s="3073"/>
      <c r="J3" s="3073"/>
      <c r="K3" s="3073"/>
      <c r="L3" s="3073"/>
      <c r="M3" s="3073"/>
      <c r="N3" s="3073"/>
      <c r="O3" s="3073"/>
      <c r="P3" s="3073"/>
      <c r="Q3" s="3073"/>
      <c r="R3" s="3073"/>
      <c r="S3" s="3073"/>
      <c r="T3" s="3073"/>
      <c r="U3" s="3073"/>
      <c r="V3" s="3073"/>
      <c r="W3" s="3073"/>
      <c r="X3" s="3073"/>
      <c r="Y3" s="3073"/>
      <c r="Z3" s="3073"/>
      <c r="AA3" s="3073"/>
      <c r="AB3" s="3073"/>
      <c r="AC3" s="3073"/>
      <c r="AD3" s="3073"/>
      <c r="AE3" s="3073"/>
      <c r="AF3" s="3073"/>
      <c r="AG3" s="3073"/>
      <c r="AH3" s="3073"/>
      <c r="AI3" s="3073"/>
      <c r="AJ3" s="3073"/>
      <c r="AK3" s="3073"/>
      <c r="AL3" s="3073"/>
      <c r="AM3" s="3073"/>
      <c r="AN3" s="3073"/>
      <c r="AO3" s="3073"/>
      <c r="AP3" s="3073"/>
      <c r="AQ3" s="3073"/>
      <c r="AR3" s="3073"/>
      <c r="AS3" s="3073"/>
      <c r="AT3" s="3073"/>
      <c r="AU3" s="3073"/>
      <c r="AV3" s="3073"/>
      <c r="AW3" s="3073"/>
      <c r="AX3" s="3073"/>
      <c r="AY3" s="3073"/>
      <c r="AZ3" s="3073"/>
      <c r="BA3" s="3073"/>
      <c r="BB3" s="3073"/>
      <c r="BC3" s="3073"/>
      <c r="BD3" s="3073"/>
      <c r="BE3" s="3073"/>
      <c r="BF3" s="3073"/>
      <c r="BG3" s="3073"/>
      <c r="BH3" s="3073"/>
      <c r="BI3" s="3073"/>
      <c r="BJ3" s="3073"/>
      <c r="BK3" s="3073"/>
      <c r="BL3" s="3073"/>
      <c r="BM3" s="3073"/>
      <c r="BN3" s="3073"/>
      <c r="BO3" s="3073"/>
      <c r="BP3" s="3073"/>
      <c r="BQ3" s="3073"/>
      <c r="BR3" s="3073"/>
      <c r="BS3" s="3073"/>
      <c r="BT3" s="3073"/>
      <c r="BU3" s="3073"/>
      <c r="BV3" s="3073"/>
      <c r="BW3" s="3073"/>
      <c r="BX3" s="3073"/>
      <c r="BY3" s="3073"/>
      <c r="BZ3" s="3073"/>
      <c r="CA3" s="3073"/>
      <c r="CB3" s="3073"/>
    </row>
    <row r="4" spans="3:122" ht="36" customHeight="1"/>
    <row r="5" spans="3:122" ht="36" customHeight="1">
      <c r="C5" s="3074" t="s">
        <v>34</v>
      </c>
      <c r="D5" s="3075"/>
      <c r="E5" s="3075"/>
      <c r="F5" s="3075"/>
      <c r="G5" s="3075"/>
      <c r="H5" s="3075"/>
      <c r="I5" s="3075"/>
      <c r="J5" s="3075"/>
      <c r="K5" s="3076"/>
      <c r="L5" s="3077"/>
      <c r="M5" s="3077"/>
      <c r="N5" s="3077"/>
      <c r="O5" s="3077"/>
      <c r="P5" s="3077"/>
      <c r="Q5" s="3077"/>
      <c r="R5" s="3077"/>
      <c r="S5" s="3077"/>
      <c r="T5" s="3077"/>
      <c r="U5" s="3077"/>
      <c r="V5" s="3077"/>
      <c r="W5" s="3077"/>
      <c r="X5" s="3077"/>
      <c r="Y5" s="3077"/>
      <c r="Z5" s="3077"/>
      <c r="AA5" s="3077"/>
      <c r="AB5" s="3077"/>
      <c r="AC5" s="3074" t="s">
        <v>223</v>
      </c>
      <c r="AD5" s="3075"/>
      <c r="AE5" s="3075"/>
      <c r="AF5" s="3075"/>
      <c r="AG5" s="3076"/>
      <c r="AH5" s="3078"/>
      <c r="AI5" s="3079"/>
      <c r="AJ5" s="3079"/>
      <c r="AK5" s="3079"/>
      <c r="AL5" s="3079"/>
      <c r="AM5" s="3075" t="s">
        <v>396</v>
      </c>
      <c r="AN5" s="3075"/>
      <c r="AO5" s="3076"/>
      <c r="CE5" s="180" t="s">
        <v>398</v>
      </c>
    </row>
    <row r="6" spans="3:122" ht="36" customHeight="1">
      <c r="C6" s="3080" t="s">
        <v>16</v>
      </c>
      <c r="D6" s="3080"/>
      <c r="E6" s="3080"/>
      <c r="F6" s="3080"/>
      <c r="G6" s="3080"/>
      <c r="H6" s="3080"/>
      <c r="I6" s="3080"/>
      <c r="J6" s="3080"/>
      <c r="K6" s="3080"/>
      <c r="L6" s="3078"/>
      <c r="M6" s="3079"/>
      <c r="N6" s="3079"/>
      <c r="O6" s="3079"/>
      <c r="P6" s="3079"/>
      <c r="Q6" s="3079"/>
      <c r="R6" s="3079"/>
      <c r="S6" s="3079"/>
      <c r="T6" s="3079"/>
      <c r="U6" s="3079"/>
      <c r="V6" s="3079"/>
      <c r="W6" s="3079"/>
      <c r="X6" s="3079"/>
      <c r="Y6" s="3079"/>
      <c r="Z6" s="3079"/>
      <c r="AA6" s="3079"/>
      <c r="AB6" s="3079"/>
      <c r="AC6" s="3079"/>
      <c r="AD6" s="3079"/>
      <c r="AE6" s="3079"/>
      <c r="AF6" s="3079"/>
      <c r="AG6" s="3079"/>
      <c r="AH6" s="3079"/>
      <c r="AI6" s="3079"/>
      <c r="AJ6" s="3079"/>
      <c r="AK6" s="3079"/>
      <c r="AL6" s="3079"/>
      <c r="AM6" s="3079"/>
      <c r="AN6" s="3079"/>
      <c r="AO6" s="3081"/>
      <c r="CE6" s="3082"/>
      <c r="CF6" s="3082"/>
      <c r="CG6" s="3082"/>
      <c r="CH6" s="3082"/>
      <c r="CI6" s="3082"/>
      <c r="CJ6" s="3082"/>
      <c r="CK6" s="3082"/>
      <c r="CL6" s="3082"/>
      <c r="CM6" s="3082"/>
      <c r="CN6" s="3082"/>
      <c r="CO6" s="3082"/>
      <c r="CP6" s="3082"/>
      <c r="CQ6" s="3082"/>
      <c r="CR6" s="3082"/>
      <c r="CS6" s="3082"/>
      <c r="CT6" s="3082"/>
      <c r="CU6" s="3082"/>
      <c r="CV6" s="3082"/>
      <c r="CW6" s="3082"/>
      <c r="CX6" s="3082"/>
      <c r="CY6" s="3082"/>
      <c r="CZ6" s="3082"/>
      <c r="DA6" s="3082"/>
      <c r="DB6" s="3082"/>
      <c r="DC6" s="3082"/>
      <c r="DD6" s="3082"/>
      <c r="DE6" s="3082"/>
      <c r="DF6" s="3082"/>
      <c r="DG6" s="3082"/>
      <c r="DH6" s="3082"/>
      <c r="DI6" s="3082"/>
      <c r="DJ6" s="3082"/>
      <c r="DK6" s="3082"/>
      <c r="DL6" s="3082"/>
      <c r="DM6" s="3082"/>
      <c r="DN6" s="3082"/>
      <c r="DO6" s="3082"/>
      <c r="DP6" s="3082"/>
      <c r="DQ6" s="3082"/>
      <c r="DR6" s="3082"/>
    </row>
    <row r="7" spans="3:122" ht="36" customHeight="1">
      <c r="CE7" s="3082"/>
      <c r="CF7" s="3082"/>
      <c r="CG7" s="3082"/>
      <c r="CH7" s="3082"/>
      <c r="CI7" s="3082"/>
      <c r="CJ7" s="3082"/>
      <c r="CK7" s="3082"/>
      <c r="CL7" s="3082"/>
      <c r="CM7" s="3082"/>
      <c r="CN7" s="3082"/>
      <c r="CO7" s="3082"/>
      <c r="CP7" s="3082"/>
      <c r="CQ7" s="3082"/>
      <c r="CR7" s="3082"/>
      <c r="CS7" s="3082"/>
      <c r="CT7" s="3082"/>
      <c r="CU7" s="3082"/>
      <c r="CV7" s="3082"/>
      <c r="CW7" s="3082"/>
      <c r="CX7" s="3082"/>
      <c r="CY7" s="3082"/>
      <c r="CZ7" s="3082"/>
      <c r="DA7" s="3082"/>
      <c r="DB7" s="3082"/>
      <c r="DC7" s="3082"/>
      <c r="DD7" s="3082"/>
      <c r="DE7" s="3082"/>
      <c r="DF7" s="3082"/>
      <c r="DG7" s="3082"/>
      <c r="DH7" s="3082"/>
      <c r="DI7" s="3082"/>
      <c r="DJ7" s="3082"/>
      <c r="DK7" s="3082"/>
      <c r="DL7" s="3082"/>
      <c r="DM7" s="3082"/>
      <c r="DN7" s="3082"/>
      <c r="DO7" s="3082"/>
      <c r="DP7" s="3082"/>
      <c r="DQ7" s="3082"/>
      <c r="DR7" s="3082"/>
    </row>
    <row r="8" spans="3:122" ht="36" customHeight="1">
      <c r="C8" s="176" t="s">
        <v>388</v>
      </c>
      <c r="CE8" s="3082"/>
      <c r="CF8" s="3082"/>
      <c r="CG8" s="3082"/>
      <c r="CH8" s="3082"/>
      <c r="CI8" s="3082"/>
      <c r="CJ8" s="3082"/>
      <c r="CK8" s="3082"/>
      <c r="CL8" s="3082"/>
      <c r="CM8" s="3082"/>
      <c r="CN8" s="3082"/>
      <c r="CO8" s="3082"/>
      <c r="CP8" s="3082"/>
      <c r="CQ8" s="3082"/>
      <c r="CR8" s="3082"/>
      <c r="CS8" s="3082"/>
      <c r="CT8" s="3082"/>
      <c r="CU8" s="3082"/>
      <c r="CV8" s="3082"/>
      <c r="CW8" s="3082"/>
      <c r="CX8" s="3082"/>
      <c r="CY8" s="3082"/>
      <c r="CZ8" s="3082"/>
      <c r="DA8" s="3082"/>
      <c r="DB8" s="3082"/>
      <c r="DC8" s="3082"/>
      <c r="DD8" s="3082"/>
      <c r="DE8" s="3082"/>
      <c r="DF8" s="3082"/>
      <c r="DG8" s="3082"/>
      <c r="DH8" s="3082"/>
      <c r="DI8" s="3082"/>
      <c r="DJ8" s="3082"/>
      <c r="DK8" s="3082"/>
      <c r="DL8" s="3082"/>
      <c r="DM8" s="3082"/>
      <c r="DN8" s="3082"/>
      <c r="DO8" s="3082"/>
      <c r="DP8" s="3082"/>
      <c r="DQ8" s="3082"/>
      <c r="DR8" s="3082"/>
    </row>
    <row r="9" spans="3:122" ht="36" customHeight="1">
      <c r="F9" s="3083"/>
      <c r="G9" s="3083"/>
      <c r="H9" s="3083"/>
      <c r="I9" s="3083"/>
      <c r="J9" s="3084" t="s">
        <v>26</v>
      </c>
      <c r="K9" s="3084"/>
      <c r="L9" s="3084"/>
      <c r="M9" s="3084"/>
      <c r="N9" s="3084"/>
      <c r="O9" s="3084"/>
      <c r="P9" s="3084"/>
      <c r="Q9" s="3084"/>
      <c r="R9" s="3084"/>
      <c r="S9" s="3084"/>
      <c r="T9" s="3084"/>
      <c r="U9" s="3084"/>
      <c r="V9" s="3084"/>
      <c r="AA9" s="3083"/>
      <c r="AB9" s="3083"/>
      <c r="AC9" s="3083"/>
      <c r="AD9" s="3083"/>
      <c r="AE9" s="3084" t="s">
        <v>25</v>
      </c>
      <c r="AF9" s="3084"/>
      <c r="AG9" s="3084"/>
      <c r="AH9" s="3084"/>
      <c r="AI9" s="3084"/>
      <c r="AJ9" s="3084"/>
      <c r="AK9" s="3084"/>
      <c r="AL9" s="3084"/>
      <c r="AM9" s="3084"/>
      <c r="AN9" s="3084"/>
      <c r="AO9" s="3084"/>
      <c r="AP9" s="3084"/>
      <c r="AQ9" s="3084"/>
      <c r="AR9" s="3084"/>
      <c r="AS9" s="3084"/>
      <c r="AT9" s="3084"/>
      <c r="AU9" s="3084"/>
      <c r="BA9" s="3083"/>
      <c r="BB9" s="3083"/>
      <c r="BC9" s="3083"/>
      <c r="BD9" s="3083"/>
      <c r="BE9" s="3084" t="s">
        <v>368</v>
      </c>
      <c r="BF9" s="3084"/>
      <c r="BG9" s="3084"/>
      <c r="BH9" s="3084"/>
      <c r="BI9" s="3084"/>
      <c r="BJ9" s="3084"/>
      <c r="BK9" s="3084"/>
      <c r="BL9" s="3084"/>
      <c r="BM9" s="3084"/>
      <c r="BN9" s="3084"/>
      <c r="BO9" s="3084"/>
      <c r="BP9" s="3084"/>
      <c r="BQ9" s="3084"/>
      <c r="BR9" s="3084"/>
      <c r="BS9" s="3084"/>
    </row>
    <row r="10" spans="3:122" ht="36" customHeight="1">
      <c r="F10" s="3083"/>
      <c r="G10" s="3083"/>
      <c r="H10" s="3083"/>
      <c r="I10" s="3083"/>
      <c r="J10" s="3084" t="s">
        <v>392</v>
      </c>
      <c r="K10" s="3084"/>
      <c r="L10" s="3084"/>
      <c r="M10" s="3084"/>
      <c r="N10" s="3084"/>
      <c r="O10" s="3084"/>
      <c r="P10" s="3084"/>
      <c r="Q10" s="3084"/>
      <c r="R10" s="3084"/>
      <c r="S10" s="3084"/>
      <c r="T10" s="3084"/>
      <c r="U10" s="3084"/>
      <c r="V10" s="3084"/>
      <c r="AA10" s="3083"/>
      <c r="AB10" s="3083"/>
      <c r="AC10" s="3083"/>
      <c r="AD10" s="3083"/>
      <c r="AE10" s="3084" t="s">
        <v>15</v>
      </c>
      <c r="AF10" s="3084"/>
      <c r="AG10" s="3084"/>
      <c r="AH10" s="3084"/>
      <c r="AI10" s="3084"/>
      <c r="AJ10" s="3084"/>
      <c r="AK10" s="3084"/>
      <c r="AL10" s="3084"/>
      <c r="AM10" s="3084"/>
      <c r="AN10" s="3084"/>
      <c r="AO10" s="3084"/>
      <c r="AP10" s="3084"/>
      <c r="AQ10" s="3084"/>
      <c r="AR10" s="3084"/>
      <c r="AS10" s="3084"/>
      <c r="AT10" s="3084"/>
      <c r="AU10" s="3084"/>
      <c r="BA10" s="3083"/>
      <c r="BB10" s="3083"/>
      <c r="BC10" s="3083"/>
      <c r="BD10" s="3083"/>
      <c r="BE10" s="3084" t="s">
        <v>319</v>
      </c>
      <c r="BF10" s="3084"/>
      <c r="BG10" s="3084"/>
      <c r="BH10" s="3084"/>
      <c r="BI10" s="3084"/>
      <c r="BJ10" s="3084"/>
      <c r="BK10" s="3084"/>
      <c r="BL10" s="3084"/>
      <c r="BM10" s="3084"/>
      <c r="BN10" s="3084"/>
      <c r="BO10" s="3084"/>
      <c r="BP10" s="3084"/>
      <c r="BQ10" s="3084"/>
      <c r="BR10" s="3084"/>
      <c r="BS10" s="3084"/>
    </row>
    <row r="11" spans="3:122" ht="36" customHeight="1">
      <c r="F11" s="3083"/>
      <c r="G11" s="3083"/>
      <c r="H11" s="3083"/>
      <c r="I11" s="3083"/>
      <c r="J11" s="3084" t="s">
        <v>393</v>
      </c>
      <c r="K11" s="3084"/>
      <c r="L11" s="3084"/>
      <c r="M11" s="3084"/>
      <c r="N11" s="3084"/>
      <c r="O11" s="3084"/>
      <c r="P11" s="3084"/>
      <c r="Q11" s="3084"/>
      <c r="R11" s="3084"/>
      <c r="S11" s="3084"/>
      <c r="T11" s="3084"/>
      <c r="U11" s="3084"/>
      <c r="V11" s="3084"/>
      <c r="AA11" s="3083"/>
      <c r="AB11" s="3083"/>
      <c r="AC11" s="3083"/>
      <c r="AD11" s="3083"/>
      <c r="AE11" s="3084" t="s">
        <v>11</v>
      </c>
      <c r="AF11" s="3084"/>
      <c r="AG11" s="3084"/>
      <c r="AH11" s="3084"/>
      <c r="AI11" s="3084"/>
      <c r="AJ11" s="3084"/>
      <c r="AK11" s="3084"/>
      <c r="AL11" s="3084"/>
      <c r="AM11" s="3084"/>
      <c r="AN11" s="3084"/>
      <c r="AO11" s="3084"/>
      <c r="AP11" s="3084"/>
      <c r="AQ11" s="3084"/>
      <c r="AR11" s="3084"/>
      <c r="AS11" s="3084"/>
      <c r="AT11" s="3084"/>
      <c r="AU11" s="3084"/>
      <c r="BA11" s="3083"/>
      <c r="BB11" s="3083"/>
      <c r="BC11" s="3083"/>
      <c r="BD11" s="3083"/>
      <c r="BE11" s="3084" t="s">
        <v>202</v>
      </c>
      <c r="BF11" s="3084"/>
      <c r="BG11" s="3084"/>
      <c r="BH11" s="3084"/>
      <c r="BI11" s="3084"/>
      <c r="BJ11" s="3084"/>
      <c r="BK11" s="3084"/>
      <c r="BL11" s="3084"/>
      <c r="BM11" s="3084"/>
      <c r="BN11" s="3084"/>
      <c r="BO11" s="3084"/>
      <c r="BP11" s="3084"/>
      <c r="BQ11" s="3084"/>
      <c r="BR11" s="3084"/>
      <c r="BS11" s="3084"/>
    </row>
    <row r="12" spans="3:122" ht="36" customHeight="1">
      <c r="F12" s="3083"/>
      <c r="G12" s="3083"/>
      <c r="H12" s="3083"/>
      <c r="I12" s="3083"/>
      <c r="J12" s="3084" t="s">
        <v>14</v>
      </c>
      <c r="K12" s="3084"/>
      <c r="L12" s="3084"/>
      <c r="M12" s="3084"/>
      <c r="N12" s="3084"/>
      <c r="O12" s="3084"/>
      <c r="P12" s="3084"/>
      <c r="Q12" s="3084"/>
      <c r="R12" s="3084"/>
      <c r="S12" s="3084"/>
      <c r="T12" s="3084"/>
      <c r="U12" s="3084"/>
      <c r="V12" s="3084"/>
    </row>
    <row r="13" spans="3:122" ht="36" customHeight="1"/>
    <row r="14" spans="3:122" ht="36" customHeight="1">
      <c r="C14" s="176" t="s">
        <v>389</v>
      </c>
    </row>
    <row r="15" spans="3:122" ht="36" customHeight="1">
      <c r="F15" s="3085"/>
      <c r="G15" s="3085"/>
      <c r="H15" s="3085"/>
      <c r="I15" s="3085"/>
      <c r="J15" s="3085"/>
      <c r="K15" s="3085"/>
      <c r="L15" s="3085"/>
      <c r="M15" s="3085"/>
      <c r="N15" s="3085" t="s">
        <v>394</v>
      </c>
      <c r="O15" s="3085"/>
      <c r="P15" s="3085"/>
      <c r="Q15" s="3085"/>
      <c r="R15" s="3085"/>
      <c r="S15" s="3085"/>
      <c r="T15" s="3085"/>
      <c r="U15" s="3085"/>
      <c r="V15" s="3086" t="s">
        <v>395</v>
      </c>
      <c r="W15" s="3087"/>
      <c r="X15" s="3087"/>
      <c r="Y15" s="3087"/>
      <c r="Z15" s="3087"/>
      <c r="AA15" s="3087"/>
      <c r="AB15" s="3087"/>
      <c r="AC15" s="3088"/>
    </row>
    <row r="16" spans="3:122" ht="36" customHeight="1">
      <c r="F16" s="3085" t="s">
        <v>7</v>
      </c>
      <c r="G16" s="3085"/>
      <c r="H16" s="3085"/>
      <c r="I16" s="3085"/>
      <c r="J16" s="3085"/>
      <c r="K16" s="3085"/>
      <c r="L16" s="3085"/>
      <c r="M16" s="3085"/>
      <c r="N16" s="3078"/>
      <c r="O16" s="3079"/>
      <c r="P16" s="3079"/>
      <c r="Q16" s="3079"/>
      <c r="R16" s="3079"/>
      <c r="S16" s="3075" t="s">
        <v>0</v>
      </c>
      <c r="T16" s="3075"/>
      <c r="U16" s="3076"/>
      <c r="V16" s="3078"/>
      <c r="W16" s="3079"/>
      <c r="X16" s="3079"/>
      <c r="Y16" s="3079"/>
      <c r="Z16" s="3079"/>
      <c r="AA16" s="3075" t="s">
        <v>177</v>
      </c>
      <c r="AB16" s="3075"/>
      <c r="AC16" s="3076"/>
    </row>
    <row r="17" spans="3:83" ht="36" customHeight="1">
      <c r="F17" s="3085" t="s">
        <v>391</v>
      </c>
      <c r="G17" s="3085"/>
      <c r="H17" s="3085"/>
      <c r="I17" s="3085"/>
      <c r="J17" s="3085"/>
      <c r="K17" s="3085"/>
      <c r="L17" s="3085"/>
      <c r="M17" s="3085"/>
      <c r="N17" s="3078"/>
      <c r="O17" s="3079"/>
      <c r="P17" s="3079"/>
      <c r="Q17" s="3079"/>
      <c r="R17" s="3079"/>
      <c r="S17" s="3075" t="s">
        <v>0</v>
      </c>
      <c r="T17" s="3075"/>
      <c r="U17" s="3076"/>
      <c r="V17" s="3078"/>
      <c r="W17" s="3079"/>
      <c r="X17" s="3079"/>
      <c r="Y17" s="3079"/>
      <c r="Z17" s="3079"/>
      <c r="AA17" s="3075" t="s">
        <v>177</v>
      </c>
      <c r="AB17" s="3075"/>
      <c r="AC17" s="3076"/>
      <c r="BQ17" s="3102" t="s">
        <v>397</v>
      </c>
      <c r="BR17" s="3103"/>
      <c r="BS17" s="3103"/>
      <c r="BT17" s="3103"/>
      <c r="BU17" s="3103"/>
      <c r="BV17" s="3103"/>
      <c r="BW17" s="3103"/>
      <c r="BX17" s="3103"/>
      <c r="BY17" s="3103"/>
      <c r="BZ17" s="3103"/>
      <c r="CA17" s="3103"/>
      <c r="CB17" s="3104"/>
    </row>
    <row r="18" spans="3:83" ht="36" customHeight="1">
      <c r="F18" s="3105" t="s">
        <v>284</v>
      </c>
      <c r="G18" s="3105"/>
      <c r="H18" s="3105"/>
      <c r="I18" s="3105"/>
      <c r="J18" s="3105"/>
      <c r="K18" s="3105"/>
      <c r="L18" s="3105"/>
      <c r="M18" s="3105"/>
      <c r="N18" s="3106"/>
      <c r="O18" s="3107"/>
      <c r="P18" s="3107"/>
      <c r="Q18" s="3107"/>
      <c r="R18" s="3107"/>
      <c r="S18" s="3089" t="s">
        <v>0</v>
      </c>
      <c r="T18" s="3089"/>
      <c r="U18" s="3090"/>
      <c r="V18" s="3106"/>
      <c r="W18" s="3107"/>
      <c r="X18" s="3107"/>
      <c r="Y18" s="3107"/>
      <c r="Z18" s="3107"/>
      <c r="AA18" s="3089" t="s">
        <v>177</v>
      </c>
      <c r="AB18" s="3089"/>
      <c r="AC18" s="3090"/>
      <c r="AG18" s="3085" t="s">
        <v>261</v>
      </c>
      <c r="AH18" s="3085"/>
      <c r="AI18" s="3085"/>
      <c r="AJ18" s="3085"/>
      <c r="AK18" s="3085"/>
      <c r="AL18" s="3085"/>
      <c r="AM18" s="3085"/>
      <c r="AN18" s="3085"/>
      <c r="AO18" s="3085"/>
      <c r="AP18" s="3085"/>
      <c r="AQ18" s="3085"/>
      <c r="AR18" s="3085"/>
      <c r="AS18" s="3091" t="str">
        <f>IF(N16="","",ROUNDUP(V19/N19,0))</f>
        <v/>
      </c>
      <c r="AT18" s="3091"/>
      <c r="AU18" s="3091"/>
      <c r="AV18" s="3091"/>
      <c r="AW18" s="3091"/>
      <c r="AX18" s="3091"/>
      <c r="AY18" s="3091"/>
      <c r="AZ18" s="3091"/>
      <c r="BA18" s="3091"/>
      <c r="BB18" s="3091"/>
      <c r="BQ18" s="3092" t="str">
        <f>IF(AH5="","",IF(CD18=1,IF(AS18&gt;AH5*1.05,"減算該当","非該当"),IF(CD19=1,IF(AH5&lt;=11,IF(AS18&gt;AH5+3,"減算該当","非該当"),IF(AS18&gt;AH5*1.25,"減算該当","非該当")))))</f>
        <v/>
      </c>
      <c r="BR18" s="3093"/>
      <c r="BS18" s="3093"/>
      <c r="BT18" s="3093"/>
      <c r="BU18" s="3093"/>
      <c r="BV18" s="3093"/>
      <c r="BW18" s="3093"/>
      <c r="BX18" s="3093"/>
      <c r="BY18" s="3093"/>
      <c r="BZ18" s="3093"/>
      <c r="CA18" s="3093"/>
      <c r="CB18" s="3094"/>
      <c r="CD18" s="176">
        <f>IF(COUNTA(F9:I12)=1,1,0)</f>
        <v>0</v>
      </c>
    </row>
    <row r="19" spans="3:83" ht="36" customHeight="1">
      <c r="F19" s="3098" t="s">
        <v>289</v>
      </c>
      <c r="G19" s="3098"/>
      <c r="H19" s="3098"/>
      <c r="I19" s="3098"/>
      <c r="J19" s="3098"/>
      <c r="K19" s="3098"/>
      <c r="L19" s="3098"/>
      <c r="M19" s="3098"/>
      <c r="N19" s="3099">
        <f>SUM(N16:R18)</f>
        <v>0</v>
      </c>
      <c r="O19" s="3100"/>
      <c r="P19" s="3100"/>
      <c r="Q19" s="3100"/>
      <c r="R19" s="3100"/>
      <c r="S19" s="3100" t="s">
        <v>0</v>
      </c>
      <c r="T19" s="3100"/>
      <c r="U19" s="3101"/>
      <c r="V19" s="3099">
        <f>SUM(V16:Z18)</f>
        <v>0</v>
      </c>
      <c r="W19" s="3100"/>
      <c r="X19" s="3100"/>
      <c r="Y19" s="3100"/>
      <c r="Z19" s="3100"/>
      <c r="AA19" s="3100" t="s">
        <v>177</v>
      </c>
      <c r="AB19" s="3100"/>
      <c r="AC19" s="3101"/>
      <c r="AG19" s="3085"/>
      <c r="AH19" s="3085"/>
      <c r="AI19" s="3085"/>
      <c r="AJ19" s="3085"/>
      <c r="AK19" s="3085"/>
      <c r="AL19" s="3085"/>
      <c r="AM19" s="3085"/>
      <c r="AN19" s="3085"/>
      <c r="AO19" s="3085"/>
      <c r="AP19" s="3085"/>
      <c r="AQ19" s="3085"/>
      <c r="AR19" s="3085"/>
      <c r="AS19" s="3091"/>
      <c r="AT19" s="3091"/>
      <c r="AU19" s="3091"/>
      <c r="AV19" s="3091"/>
      <c r="AW19" s="3091"/>
      <c r="AX19" s="3091"/>
      <c r="AY19" s="3091"/>
      <c r="AZ19" s="3091"/>
      <c r="BA19" s="3091"/>
      <c r="BB19" s="3091"/>
      <c r="BQ19" s="3095"/>
      <c r="BR19" s="3096"/>
      <c r="BS19" s="3096"/>
      <c r="BT19" s="3096"/>
      <c r="BU19" s="3096"/>
      <c r="BV19" s="3096"/>
      <c r="BW19" s="3096"/>
      <c r="BX19" s="3096"/>
      <c r="BY19" s="3096"/>
      <c r="BZ19" s="3096"/>
      <c r="CA19" s="3096"/>
      <c r="CB19" s="3097"/>
      <c r="CD19" s="176">
        <f>IF(COUNTA(AA9:AD11)+COUNTA(BA9:BD11)=1,1,0)</f>
        <v>0</v>
      </c>
    </row>
    <row r="22" spans="3:83" ht="15" customHeight="1">
      <c r="C22" s="3082" t="s">
        <v>115</v>
      </c>
      <c r="D22" s="3082"/>
      <c r="E22" s="3082"/>
      <c r="F22" s="3082"/>
      <c r="G22" s="3082"/>
      <c r="H22" s="3082"/>
      <c r="I22" s="3082"/>
      <c r="J22" s="3082"/>
      <c r="K22" s="3082"/>
      <c r="L22" s="3082"/>
      <c r="M22" s="3082"/>
      <c r="N22" s="3082"/>
      <c r="O22" s="3082"/>
      <c r="P22" s="3082"/>
      <c r="Q22" s="3082"/>
      <c r="R22" s="3082"/>
      <c r="S22" s="3082"/>
      <c r="T22" s="3082"/>
      <c r="U22" s="3082"/>
      <c r="V22" s="3082"/>
      <c r="W22" s="3082"/>
      <c r="X22" s="3082"/>
      <c r="Y22" s="3082"/>
      <c r="Z22" s="3082"/>
      <c r="AA22" s="3082"/>
      <c r="AB22" s="3082"/>
      <c r="AC22" s="3082"/>
      <c r="AD22" s="3082"/>
      <c r="AE22" s="3082"/>
      <c r="AF22" s="3082"/>
      <c r="AG22" s="3082"/>
      <c r="AH22" s="3082"/>
      <c r="AI22" s="3082"/>
      <c r="AJ22" s="3082"/>
      <c r="AK22" s="3082"/>
      <c r="AL22" s="3082"/>
      <c r="AM22" s="3082"/>
      <c r="AN22" s="3082"/>
      <c r="AO22" s="3082"/>
      <c r="AP22" s="3082"/>
      <c r="AQ22" s="3082"/>
      <c r="AR22" s="3082"/>
      <c r="AS22" s="3082"/>
      <c r="AT22" s="3082"/>
      <c r="AU22" s="3082"/>
      <c r="AV22" s="3082"/>
      <c r="AW22" s="3082"/>
      <c r="AX22" s="3082"/>
      <c r="AY22" s="3082"/>
      <c r="AZ22" s="3082"/>
      <c r="BA22" s="3082"/>
      <c r="BB22" s="3082"/>
      <c r="BC22" s="3082"/>
      <c r="BD22" s="3082"/>
      <c r="BE22" s="3082"/>
      <c r="BF22" s="3082"/>
      <c r="BG22" s="3082"/>
      <c r="BH22" s="3082"/>
      <c r="BI22" s="3082"/>
      <c r="BJ22" s="3082"/>
      <c r="BK22" s="3082"/>
      <c r="BL22" s="3082"/>
      <c r="BM22" s="3082"/>
      <c r="BN22" s="3082"/>
      <c r="BO22" s="3082"/>
      <c r="BP22" s="3082"/>
      <c r="BQ22" s="3082"/>
      <c r="BR22" s="3082"/>
      <c r="BS22" s="3082"/>
      <c r="BT22" s="3082"/>
      <c r="BU22" s="3082"/>
      <c r="BV22" s="3082"/>
      <c r="BW22" s="3082"/>
      <c r="BX22" s="3082"/>
      <c r="BY22" s="3082"/>
      <c r="BZ22" s="3082"/>
      <c r="CA22" s="3082"/>
    </row>
    <row r="23" spans="3:83" ht="37.5" customHeight="1">
      <c r="C23" s="3082" t="s">
        <v>390</v>
      </c>
      <c r="D23" s="3082"/>
      <c r="E23" s="3082"/>
      <c r="F23" s="3082"/>
      <c r="G23" s="3082"/>
      <c r="H23" s="3082"/>
      <c r="I23" s="3082"/>
      <c r="J23" s="3082"/>
      <c r="K23" s="3082"/>
      <c r="L23" s="3082"/>
      <c r="M23" s="3082"/>
      <c r="N23" s="3082"/>
      <c r="O23" s="3082"/>
      <c r="P23" s="3082"/>
      <c r="Q23" s="3082"/>
      <c r="R23" s="3082"/>
      <c r="S23" s="3082"/>
      <c r="T23" s="3082"/>
      <c r="U23" s="3082"/>
      <c r="V23" s="3082"/>
      <c r="W23" s="3082"/>
      <c r="X23" s="3082"/>
      <c r="Y23" s="3082"/>
      <c r="Z23" s="3082"/>
      <c r="AA23" s="3082"/>
      <c r="AB23" s="3082"/>
      <c r="AC23" s="3082"/>
      <c r="AD23" s="3082"/>
      <c r="AE23" s="3082"/>
      <c r="AF23" s="3082"/>
      <c r="AG23" s="3082"/>
      <c r="AH23" s="3082"/>
      <c r="AI23" s="3082"/>
      <c r="AJ23" s="3082"/>
      <c r="AK23" s="3082"/>
      <c r="AL23" s="3082"/>
      <c r="AM23" s="3082"/>
      <c r="AN23" s="3082"/>
      <c r="AO23" s="3082"/>
      <c r="AP23" s="3082"/>
      <c r="AQ23" s="3082"/>
      <c r="AR23" s="3082"/>
      <c r="AS23" s="3082"/>
      <c r="AT23" s="3082"/>
      <c r="AU23" s="3082"/>
      <c r="AV23" s="3082"/>
      <c r="AW23" s="3082"/>
      <c r="AX23" s="3082"/>
      <c r="AY23" s="3082"/>
      <c r="AZ23" s="3082"/>
      <c r="BA23" s="3082"/>
      <c r="BB23" s="3082"/>
      <c r="BC23" s="3082"/>
      <c r="BD23" s="3082"/>
      <c r="BE23" s="3082"/>
      <c r="BF23" s="3082"/>
      <c r="BG23" s="3082"/>
      <c r="BH23" s="3082"/>
      <c r="BI23" s="3082"/>
      <c r="BJ23" s="3082"/>
      <c r="BK23" s="3082"/>
      <c r="BL23" s="3082"/>
      <c r="BM23" s="3082"/>
      <c r="BN23" s="3082"/>
      <c r="BO23" s="3082"/>
      <c r="BP23" s="3082"/>
      <c r="BQ23" s="3082"/>
      <c r="BR23" s="3082"/>
      <c r="BS23" s="3082"/>
      <c r="BT23" s="3082"/>
      <c r="BU23" s="3082"/>
      <c r="BV23" s="3082"/>
      <c r="BW23" s="3082"/>
      <c r="BX23" s="3082"/>
      <c r="BY23" s="3082"/>
      <c r="BZ23" s="3082"/>
      <c r="CA23" s="3082"/>
      <c r="CE23" s="178"/>
    </row>
    <row r="24" spans="3:83" s="178" customFormat="1" ht="14">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row>
  </sheetData>
  <mergeCells count="60">
    <mergeCell ref="C22:CA22"/>
    <mergeCell ref="C23:CA23"/>
    <mergeCell ref="CE7:DR8"/>
    <mergeCell ref="AG18:AR19"/>
    <mergeCell ref="AS18:BB19"/>
    <mergeCell ref="BQ18:CB19"/>
    <mergeCell ref="F19:M19"/>
    <mergeCell ref="N19:R19"/>
    <mergeCell ref="S19:U19"/>
    <mergeCell ref="V19:Z19"/>
    <mergeCell ref="AA19:AC19"/>
    <mergeCell ref="BQ17:CB17"/>
    <mergeCell ref="F18:M18"/>
    <mergeCell ref="N18:R18"/>
    <mergeCell ref="S18:U18"/>
    <mergeCell ref="V18:Z18"/>
    <mergeCell ref="AA18:AC18"/>
    <mergeCell ref="F17:M17"/>
    <mergeCell ref="N17:R17"/>
    <mergeCell ref="S17:U17"/>
    <mergeCell ref="V17:Z17"/>
    <mergeCell ref="AA17:AC17"/>
    <mergeCell ref="F16:M16"/>
    <mergeCell ref="N16:R16"/>
    <mergeCell ref="S16:U16"/>
    <mergeCell ref="V16:Z16"/>
    <mergeCell ref="AA16:AC16"/>
    <mergeCell ref="F12:I12"/>
    <mergeCell ref="J12:V12"/>
    <mergeCell ref="F15:M15"/>
    <mergeCell ref="N15:U15"/>
    <mergeCell ref="V15:AC15"/>
    <mergeCell ref="BE10:BS10"/>
    <mergeCell ref="F11:I11"/>
    <mergeCell ref="J11:V11"/>
    <mergeCell ref="AA11:AD11"/>
    <mergeCell ref="AE11:AU11"/>
    <mergeCell ref="BA11:BD11"/>
    <mergeCell ref="BE11:BS11"/>
    <mergeCell ref="F10:I10"/>
    <mergeCell ref="J10:V10"/>
    <mergeCell ref="AA10:AD10"/>
    <mergeCell ref="AE10:AU10"/>
    <mergeCell ref="BA10:BD10"/>
    <mergeCell ref="C6:K6"/>
    <mergeCell ref="L6:AO6"/>
    <mergeCell ref="CE6:DR6"/>
    <mergeCell ref="F9:I9"/>
    <mergeCell ref="J9:V9"/>
    <mergeCell ref="AA9:AD9"/>
    <mergeCell ref="AE9:AU9"/>
    <mergeCell ref="BA9:BD9"/>
    <mergeCell ref="BE9:BS9"/>
    <mergeCell ref="C2:CB2"/>
    <mergeCell ref="C3:CB3"/>
    <mergeCell ref="C5:K5"/>
    <mergeCell ref="L5:AB5"/>
    <mergeCell ref="AC5:AG5"/>
    <mergeCell ref="AH5:AL5"/>
    <mergeCell ref="AM5:AO5"/>
  </mergeCells>
  <phoneticPr fontId="5"/>
  <dataValidations count="1">
    <dataValidation type="list" allowBlank="1" showInputMessage="1" showErrorMessage="1" sqref="F9:I12 BA9:BD11 AA9:AD11" xr:uid="{00000000-0002-0000-3300-000000000000}">
      <formula1>$CD$2:$CD$3</formula1>
    </dataValidation>
  </dataValidations>
  <printOptions horizontalCentered="1" verticalCentered="1"/>
  <pageMargins left="0.31496062992125984" right="0.31496062992125984" top="0.35433070866141736" bottom="0.35433070866141736" header="0.31496062992125984" footer="0.31496062992125984"/>
  <pageSetup paperSize="9" scale="95" orientation="portrait" blackAndWhite="1" r:id="rId1"/>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4428-B5B8-4364-8BD4-68ECB6AA4AC3}">
  <sheetPr>
    <tabColor theme="4"/>
  </sheetPr>
  <dimension ref="B2:AY298"/>
  <sheetViews>
    <sheetView view="pageBreakPreview" zoomScale="90" zoomScaleNormal="90" zoomScaleSheetLayoutView="90" workbookViewId="0">
      <selection activeCell="AV38" sqref="AV38"/>
    </sheetView>
  </sheetViews>
  <sheetFormatPr defaultColWidth="9.81640625" defaultRowHeight="12"/>
  <cols>
    <col min="1" max="37" width="3.08984375" style="593" customWidth="1"/>
    <col min="38" max="38" width="2.26953125" style="593" customWidth="1"/>
    <col min="39" max="43" width="3.08984375" style="593" customWidth="1"/>
    <col min="44" max="49" width="2.26953125" style="593" customWidth="1"/>
    <col min="50" max="16384" width="9.81640625" style="593"/>
  </cols>
  <sheetData>
    <row r="2" spans="2:49" ht="24.75" customHeight="1">
      <c r="B2" s="3206" t="s">
        <v>997</v>
      </c>
      <c r="C2" s="3206"/>
      <c r="D2" s="3206"/>
      <c r="E2" s="3206"/>
      <c r="F2" s="3206"/>
      <c r="G2" s="3206"/>
      <c r="H2" s="3206"/>
      <c r="I2" s="3206"/>
      <c r="J2" s="3206"/>
      <c r="K2" s="3206"/>
      <c r="L2" s="3206"/>
      <c r="M2" s="3206"/>
      <c r="N2" s="3206"/>
      <c r="O2" s="3206"/>
      <c r="P2" s="3206"/>
      <c r="Q2" s="3206"/>
      <c r="R2" s="3206"/>
      <c r="S2" s="3206"/>
      <c r="T2" s="3206"/>
      <c r="U2" s="3206"/>
      <c r="V2" s="3206"/>
      <c r="W2" s="3206"/>
      <c r="X2" s="3206"/>
      <c r="Y2" s="3206"/>
      <c r="Z2" s="3206"/>
      <c r="AA2" s="3206"/>
      <c r="AB2" s="3206"/>
      <c r="AC2" s="3206"/>
      <c r="AD2" s="3206"/>
      <c r="AE2" s="3206"/>
      <c r="AF2" s="3206"/>
      <c r="AG2" s="3206"/>
      <c r="AH2" s="3206"/>
      <c r="AI2" s="3206"/>
      <c r="AJ2" s="3206"/>
      <c r="AK2" s="632"/>
      <c r="AL2" s="631"/>
      <c r="AM2" s="631"/>
      <c r="AN2" s="631"/>
      <c r="AO2" s="632"/>
      <c r="AP2" s="632"/>
      <c r="AQ2" s="632"/>
      <c r="AR2" s="631"/>
      <c r="AS2" s="631"/>
      <c r="AT2" s="631"/>
      <c r="AU2" s="631"/>
      <c r="AV2" s="631"/>
      <c r="AW2" s="631"/>
    </row>
    <row r="3" spans="2:49" s="594" customFormat="1" ht="6.75" customHeight="1"/>
    <row r="4" spans="2:49" s="594" customFormat="1" ht="18.75" customHeight="1">
      <c r="B4" s="624" t="s">
        <v>996</v>
      </c>
      <c r="C4" s="624"/>
      <c r="D4" s="624"/>
      <c r="E4" s="630"/>
      <c r="F4" s="630"/>
      <c r="G4" s="630" t="s">
        <v>462</v>
      </c>
      <c r="H4" s="630"/>
      <c r="I4" s="630"/>
      <c r="J4" s="630" t="s">
        <v>463</v>
      </c>
      <c r="K4" s="625"/>
      <c r="L4" s="625"/>
      <c r="M4" s="625" t="s">
        <v>464</v>
      </c>
      <c r="O4" s="593" t="s">
        <v>995</v>
      </c>
      <c r="R4" s="593"/>
      <c r="S4" s="593" t="s">
        <v>875</v>
      </c>
      <c r="T4" s="593"/>
      <c r="V4" s="593" t="s">
        <v>867</v>
      </c>
      <c r="W4" s="593"/>
    </row>
    <row r="5" spans="2:49" s="594" customFormat="1" ht="4.5" customHeight="1">
      <c r="B5" s="624"/>
      <c r="C5" s="624"/>
      <c r="D5" s="624"/>
      <c r="E5" s="629"/>
      <c r="F5" s="629"/>
      <c r="G5" s="629"/>
      <c r="H5" s="629"/>
      <c r="I5" s="629"/>
      <c r="J5" s="629"/>
      <c r="W5" s="593"/>
    </row>
    <row r="6" spans="2:49" s="594" customFormat="1" ht="19.5" customHeight="1">
      <c r="B6" s="3108" t="s">
        <v>466</v>
      </c>
      <c r="C6" s="3109"/>
      <c r="D6" s="3136"/>
      <c r="E6" s="3207"/>
      <c r="F6" s="3207"/>
      <c r="G6" s="3207"/>
      <c r="H6" s="3207"/>
      <c r="I6" s="3207"/>
      <c r="J6" s="3207"/>
      <c r="K6" s="3207"/>
      <c r="L6" s="3207"/>
      <c r="M6" s="3207"/>
      <c r="N6" s="3207"/>
      <c r="O6" s="3207"/>
      <c r="P6" s="3159" t="s">
        <v>994</v>
      </c>
      <c r="Q6" s="3159"/>
      <c r="R6" s="3159"/>
      <c r="S6" s="3207"/>
      <c r="T6" s="3207"/>
      <c r="U6" s="3207"/>
      <c r="V6" s="3207"/>
      <c r="W6" s="3207"/>
      <c r="X6" s="3207"/>
      <c r="Y6" s="3207"/>
      <c r="Z6" s="628" t="s">
        <v>882</v>
      </c>
      <c r="AA6" s="628"/>
      <c r="AB6" s="3207"/>
      <c r="AC6" s="3207"/>
      <c r="AD6" s="3207"/>
      <c r="AE6" s="3207"/>
      <c r="AF6" s="3207"/>
      <c r="AG6" s="3207"/>
      <c r="AH6" s="3207"/>
      <c r="AI6" s="3207"/>
      <c r="AJ6" s="3207"/>
    </row>
    <row r="7" spans="2:49" s="594" customFormat="1" ht="5.25" customHeight="1"/>
    <row r="8" spans="2:49" s="594" customFormat="1" ht="18.75" customHeight="1">
      <c r="B8" s="627" t="s">
        <v>993</v>
      </c>
    </row>
    <row r="9" spans="2:49" s="594" customFormat="1" ht="6" customHeight="1"/>
    <row r="10" spans="2:49" s="594" customFormat="1" ht="18.75" customHeight="1">
      <c r="B10" s="626" t="s">
        <v>992</v>
      </c>
    </row>
    <row r="11" spans="2:49" s="594" customFormat="1" ht="18.75" customHeight="1">
      <c r="B11" s="3159" t="s">
        <v>792</v>
      </c>
      <c r="C11" s="3159"/>
      <c r="D11" s="3159"/>
      <c r="E11" s="3135"/>
      <c r="F11" s="3111"/>
      <c r="G11" s="3111"/>
      <c r="H11" s="3111"/>
      <c r="I11" s="3111"/>
      <c r="J11" s="3111"/>
      <c r="K11" s="3111"/>
      <c r="L11" s="3111"/>
      <c r="M11" s="3111"/>
      <c r="N11" s="3111"/>
      <c r="O11" s="3111"/>
      <c r="P11" s="3111"/>
      <c r="Q11" s="3137"/>
      <c r="R11" s="3217" t="s">
        <v>991</v>
      </c>
      <c r="S11" s="3218"/>
      <c r="T11" s="3183"/>
      <c r="U11" s="3165"/>
      <c r="V11" s="3165"/>
      <c r="W11" s="3165"/>
      <c r="X11" s="3165"/>
      <c r="Y11" s="3165"/>
      <c r="Z11" s="3165"/>
      <c r="AA11" s="3165"/>
      <c r="AB11" s="3165"/>
      <c r="AC11" s="3165"/>
      <c r="AD11" s="3165"/>
      <c r="AE11" s="3165"/>
      <c r="AF11" s="3165"/>
      <c r="AG11" s="3165"/>
      <c r="AH11" s="3165"/>
      <c r="AI11" s="3165"/>
      <c r="AJ11" s="3165"/>
      <c r="AK11" s="3166"/>
    </row>
    <row r="12" spans="2:49" s="594" customFormat="1" ht="18.75" customHeight="1">
      <c r="B12" s="3131" t="s">
        <v>990</v>
      </c>
      <c r="C12" s="3131"/>
      <c r="D12" s="3131"/>
      <c r="E12" s="3135"/>
      <c r="F12" s="3111"/>
      <c r="G12" s="3111"/>
      <c r="H12" s="597" t="s">
        <v>462</v>
      </c>
      <c r="I12" s="3111"/>
      <c r="J12" s="3111"/>
      <c r="K12" s="597" t="s">
        <v>989</v>
      </c>
      <c r="L12" s="3111"/>
      <c r="M12" s="3111"/>
      <c r="N12" s="597" t="s">
        <v>988</v>
      </c>
      <c r="O12" s="3139"/>
      <c r="P12" s="3139"/>
      <c r="Q12" s="597" t="s">
        <v>987</v>
      </c>
      <c r="R12" s="3219"/>
      <c r="S12" s="3220"/>
      <c r="T12" s="3184"/>
      <c r="U12" s="3185"/>
      <c r="V12" s="3185"/>
      <c r="W12" s="3185"/>
      <c r="X12" s="3185"/>
      <c r="Y12" s="3185"/>
      <c r="Z12" s="3185"/>
      <c r="AA12" s="3185"/>
      <c r="AB12" s="3185"/>
      <c r="AC12" s="3185"/>
      <c r="AD12" s="3185"/>
      <c r="AE12" s="3185"/>
      <c r="AF12" s="3185"/>
      <c r="AG12" s="3185"/>
      <c r="AH12" s="3185"/>
      <c r="AI12" s="3185"/>
      <c r="AJ12" s="3185"/>
      <c r="AK12" s="3186"/>
    </row>
    <row r="13" spans="2:49" s="594" customFormat="1" ht="35.25" customHeight="1">
      <c r="B13" s="3208" t="s">
        <v>986</v>
      </c>
      <c r="C13" s="3209"/>
      <c r="D13" s="3210"/>
      <c r="E13" s="3211"/>
      <c r="F13" s="3212"/>
      <c r="G13" s="3212"/>
      <c r="H13" s="3212"/>
      <c r="I13" s="3212"/>
      <c r="J13" s="3212"/>
      <c r="K13" s="3212"/>
      <c r="L13" s="3212"/>
      <c r="M13" s="3212"/>
      <c r="N13" s="3212"/>
      <c r="O13" s="3212"/>
      <c r="P13" s="3212"/>
      <c r="Q13" s="3212"/>
      <c r="R13" s="3212"/>
      <c r="S13" s="3212"/>
      <c r="T13" s="3212"/>
      <c r="U13" s="3212"/>
      <c r="V13" s="3212"/>
      <c r="W13" s="3212"/>
      <c r="X13" s="3212"/>
      <c r="Y13" s="3212"/>
      <c r="Z13" s="3212"/>
      <c r="AA13" s="3212"/>
      <c r="AB13" s="3212"/>
      <c r="AC13" s="3212"/>
      <c r="AD13" s="3212"/>
      <c r="AE13" s="3212"/>
      <c r="AF13" s="3212"/>
      <c r="AG13" s="3212"/>
      <c r="AH13" s="3212"/>
      <c r="AI13" s="3212"/>
      <c r="AJ13" s="3212"/>
      <c r="AK13" s="3213"/>
    </row>
    <row r="14" spans="2:49" s="594" customFormat="1" ht="51" customHeight="1">
      <c r="B14" s="3208" t="s">
        <v>985</v>
      </c>
      <c r="C14" s="3209"/>
      <c r="D14" s="3210"/>
      <c r="E14" s="3211"/>
      <c r="F14" s="3212"/>
      <c r="G14" s="3212"/>
      <c r="H14" s="3212"/>
      <c r="I14" s="3212"/>
      <c r="J14" s="3212"/>
      <c r="K14" s="3212"/>
      <c r="L14" s="3212"/>
      <c r="M14" s="3212"/>
      <c r="N14" s="3212"/>
      <c r="O14" s="3212"/>
      <c r="P14" s="3212"/>
      <c r="Q14" s="3212"/>
      <c r="R14" s="3212"/>
      <c r="S14" s="3212"/>
      <c r="T14" s="3212"/>
      <c r="U14" s="3212"/>
      <c r="V14" s="3212"/>
      <c r="W14" s="3212"/>
      <c r="X14" s="3212"/>
      <c r="Y14" s="3212"/>
      <c r="Z14" s="3212"/>
      <c r="AA14" s="3212"/>
      <c r="AB14" s="3212"/>
      <c r="AC14" s="3212"/>
      <c r="AD14" s="3212"/>
      <c r="AE14" s="3212"/>
      <c r="AF14" s="3212"/>
      <c r="AG14" s="3212"/>
      <c r="AH14" s="3212"/>
      <c r="AI14" s="3212"/>
      <c r="AJ14" s="3212"/>
      <c r="AK14" s="3213"/>
    </row>
    <row r="15" spans="2:49" s="594" customFormat="1" ht="18.75" customHeight="1">
      <c r="B15" s="3112" t="s">
        <v>984</v>
      </c>
      <c r="C15" s="3113"/>
      <c r="D15" s="3113"/>
      <c r="E15" s="3114"/>
      <c r="F15" s="620"/>
      <c r="G15" s="593" t="s">
        <v>867</v>
      </c>
      <c r="H15" s="593"/>
      <c r="I15" s="593"/>
      <c r="J15" s="593" t="s">
        <v>866</v>
      </c>
      <c r="K15" s="593"/>
      <c r="L15" s="593"/>
      <c r="M15" s="593"/>
      <c r="N15" s="3202"/>
      <c r="O15" s="3202"/>
      <c r="P15" s="3202"/>
      <c r="Q15" s="3202"/>
      <c r="R15" s="3202"/>
      <c r="S15" s="3202"/>
      <c r="T15" s="3202"/>
      <c r="U15" s="3202"/>
      <c r="V15" s="3202"/>
      <c r="W15" s="3202"/>
      <c r="X15" s="3202"/>
      <c r="Y15" s="3202"/>
      <c r="Z15" s="3202"/>
      <c r="AA15" s="3202"/>
      <c r="AB15" s="3187"/>
      <c r="AC15" s="3187"/>
      <c r="AD15" s="3187"/>
      <c r="AE15" s="3187"/>
      <c r="AF15" s="3187"/>
      <c r="AG15" s="3187"/>
      <c r="AH15" s="3187"/>
      <c r="AI15" s="3187"/>
      <c r="AJ15" s="3187"/>
      <c r="AK15" s="623" t="s">
        <v>865</v>
      </c>
    </row>
    <row r="16" spans="2:49" s="594" customFormat="1" ht="18.75" customHeight="1">
      <c r="B16" s="3121" t="s">
        <v>983</v>
      </c>
      <c r="C16" s="3122"/>
      <c r="D16" s="3122"/>
      <c r="E16" s="3122"/>
      <c r="F16" s="3180"/>
      <c r="G16" s="603"/>
      <c r="H16" s="601" t="s">
        <v>867</v>
      </c>
      <c r="I16" s="614"/>
      <c r="J16" s="601"/>
      <c r="K16" s="601" t="s">
        <v>982</v>
      </c>
      <c r="L16" s="601"/>
      <c r="M16" s="601"/>
      <c r="N16" s="601" t="s">
        <v>981</v>
      </c>
      <c r="O16" s="601"/>
      <c r="P16" s="601"/>
      <c r="Q16" s="614"/>
      <c r="R16" s="614" t="s">
        <v>980</v>
      </c>
      <c r="S16" s="614"/>
      <c r="T16" s="614" t="s">
        <v>979</v>
      </c>
      <c r="U16" s="614"/>
      <c r="V16" s="614" t="s">
        <v>978</v>
      </c>
      <c r="W16" s="614"/>
      <c r="X16" s="614" t="s">
        <v>977</v>
      </c>
      <c r="Y16" s="614"/>
      <c r="Z16" s="614" t="s">
        <v>894</v>
      </c>
      <c r="AA16" s="613"/>
      <c r="AB16" s="3122" t="s">
        <v>976</v>
      </c>
      <c r="AC16" s="3122"/>
      <c r="AD16" s="3122"/>
      <c r="AE16" s="603"/>
      <c r="AF16" s="601" t="s">
        <v>867</v>
      </c>
      <c r="AG16" s="601"/>
      <c r="AH16" s="601"/>
      <c r="AI16" s="601" t="s">
        <v>975</v>
      </c>
      <c r="AJ16" s="601"/>
      <c r="AK16" s="613"/>
    </row>
    <row r="17" spans="2:51" s="594" customFormat="1" ht="18.75" customHeight="1">
      <c r="B17" s="3123"/>
      <c r="C17" s="3124"/>
      <c r="D17" s="3124"/>
      <c r="E17" s="3124"/>
      <c r="F17" s="3182"/>
      <c r="G17" s="619"/>
      <c r="H17" s="624" t="s">
        <v>975</v>
      </c>
      <c r="I17" s="625"/>
      <c r="J17" s="624"/>
      <c r="K17" s="624" t="s">
        <v>974</v>
      </c>
      <c r="L17" s="624"/>
      <c r="M17" s="3187"/>
      <c r="N17" s="3187"/>
      <c r="O17" s="625" t="s">
        <v>865</v>
      </c>
      <c r="P17" s="624"/>
      <c r="Q17" s="624" t="s">
        <v>973</v>
      </c>
      <c r="R17" s="624"/>
      <c r="S17" s="624"/>
      <c r="T17" s="624"/>
      <c r="U17" s="624" t="s">
        <v>972</v>
      </c>
      <c r="V17" s="624"/>
      <c r="W17" s="624"/>
      <c r="X17" s="624"/>
      <c r="Y17" s="624"/>
      <c r="Z17" s="624"/>
      <c r="AA17" s="623"/>
      <c r="AB17" s="3124"/>
      <c r="AC17" s="3124"/>
      <c r="AD17" s="3124"/>
      <c r="AE17" s="619"/>
      <c r="AF17" s="624" t="s">
        <v>971</v>
      </c>
      <c r="AG17" s="624"/>
      <c r="AH17" s="624"/>
      <c r="AI17" s="3187"/>
      <c r="AJ17" s="3187"/>
      <c r="AK17" s="623" t="s">
        <v>865</v>
      </c>
    </row>
    <row r="18" spans="2:51" s="594" customFormat="1" ht="11.25" customHeight="1"/>
    <row r="19" spans="2:51" s="594" customFormat="1" ht="18.75" customHeight="1">
      <c r="B19" s="612" t="s">
        <v>970</v>
      </c>
    </row>
    <row r="20" spans="2:51" s="594" customFormat="1" ht="15.75" customHeight="1">
      <c r="B20" s="3167" t="s">
        <v>969</v>
      </c>
      <c r="C20" s="3167"/>
      <c r="D20" s="3167"/>
      <c r="E20" s="3167"/>
      <c r="F20" s="3167"/>
      <c r="G20" s="3167"/>
      <c r="H20" s="3167"/>
      <c r="I20" s="3167"/>
      <c r="J20" s="3167"/>
      <c r="K20" s="3167"/>
      <c r="L20" s="3167"/>
      <c r="M20" s="3167"/>
      <c r="N20" s="3167"/>
      <c r="O20" s="3167"/>
      <c r="P20" s="3167"/>
      <c r="Q20" s="3167"/>
      <c r="R20" s="3167"/>
      <c r="S20" s="3167"/>
      <c r="T20" s="3167"/>
      <c r="U20" s="3167"/>
      <c r="V20" s="3167"/>
      <c r="W20" s="3167"/>
      <c r="X20" s="3167"/>
      <c r="Y20" s="3167"/>
      <c r="Z20" s="3167"/>
      <c r="AA20" s="3167"/>
      <c r="AB20" s="3167"/>
      <c r="AC20" s="3167"/>
      <c r="AD20" s="3167"/>
      <c r="AE20" s="3167"/>
      <c r="AF20" s="3167"/>
      <c r="AG20" s="3167"/>
      <c r="AH20" s="3167"/>
      <c r="AI20" s="3167"/>
      <c r="AJ20" s="3167"/>
      <c r="AK20" s="611"/>
    </row>
    <row r="21" spans="2:51" s="594" customFormat="1" ht="35.25" customHeight="1">
      <c r="B21" s="3214" t="s">
        <v>968</v>
      </c>
      <c r="C21" s="3215"/>
      <c r="D21" s="3215"/>
      <c r="E21" s="3215"/>
      <c r="F21" s="3215"/>
      <c r="G21" s="3215"/>
      <c r="H21" s="3215"/>
      <c r="I21" s="3215"/>
      <c r="J21" s="3215"/>
      <c r="K21" s="3215"/>
      <c r="L21" s="3215"/>
      <c r="M21" s="3215"/>
      <c r="N21" s="3215"/>
      <c r="O21" s="3215"/>
      <c r="P21" s="3215"/>
      <c r="Q21" s="3215"/>
      <c r="R21" s="3215"/>
      <c r="S21" s="3215"/>
      <c r="T21" s="3215"/>
      <c r="U21" s="3215"/>
      <c r="V21" s="3215"/>
      <c r="W21" s="3215"/>
      <c r="X21" s="3215"/>
      <c r="Y21" s="3215"/>
      <c r="Z21" s="3215"/>
      <c r="AA21" s="3215"/>
      <c r="AB21" s="3215"/>
      <c r="AC21" s="3215"/>
      <c r="AD21" s="3215"/>
      <c r="AE21" s="3215"/>
      <c r="AF21" s="3215"/>
      <c r="AG21" s="3215"/>
      <c r="AH21" s="3215"/>
      <c r="AI21" s="3215"/>
      <c r="AJ21" s="3215"/>
      <c r="AK21" s="3216"/>
      <c r="AL21" s="593"/>
      <c r="AM21" s="593"/>
      <c r="AN21" s="593"/>
      <c r="AO21" s="593"/>
      <c r="AP21" s="593"/>
      <c r="AQ21" s="593"/>
      <c r="AR21" s="593"/>
      <c r="AS21" s="593"/>
      <c r="AT21" s="593"/>
      <c r="AU21" s="593"/>
      <c r="AV21" s="593"/>
      <c r="AW21" s="593"/>
      <c r="AX21" s="593"/>
      <c r="AY21" s="593"/>
    </row>
    <row r="22" spans="2:51" s="594" customFormat="1" ht="18.75" customHeight="1">
      <c r="B22" s="603"/>
      <c r="C22" s="601" t="s">
        <v>936</v>
      </c>
      <c r="D22" s="601"/>
      <c r="E22" s="601"/>
      <c r="F22" s="601"/>
      <c r="G22" s="601"/>
      <c r="H22" s="601"/>
      <c r="I22" s="601"/>
      <c r="J22" s="601"/>
      <c r="K22" s="601"/>
      <c r="L22" s="601"/>
      <c r="M22" s="594" t="s">
        <v>935</v>
      </c>
      <c r="S22" s="601"/>
      <c r="T22" s="601" t="s">
        <v>867</v>
      </c>
      <c r="U22" s="601"/>
      <c r="V22" s="601"/>
      <c r="W22" s="601"/>
      <c r="X22" s="601"/>
      <c r="Y22" s="601"/>
      <c r="Z22" s="601" t="s">
        <v>886</v>
      </c>
      <c r="AA22" s="614"/>
      <c r="AB22" s="601"/>
      <c r="AC22" s="601"/>
      <c r="AD22" s="601"/>
      <c r="AE22" s="601"/>
      <c r="AF22" s="601"/>
      <c r="AG22" s="601"/>
      <c r="AH22" s="601"/>
      <c r="AI22" s="601"/>
      <c r="AJ22" s="601"/>
      <c r="AK22" s="618"/>
      <c r="AL22" s="593"/>
      <c r="AM22" s="593"/>
      <c r="AN22" s="593"/>
      <c r="AO22" s="593"/>
      <c r="AP22" s="593"/>
      <c r="AQ22" s="593"/>
      <c r="AR22" s="593"/>
      <c r="AS22" s="593"/>
      <c r="AT22" s="593"/>
      <c r="AU22" s="593"/>
      <c r="AV22" s="593"/>
      <c r="AW22" s="593"/>
      <c r="AX22" s="593"/>
      <c r="AY22" s="593"/>
    </row>
    <row r="23" spans="2:51" s="594" customFormat="1" ht="18.75" customHeight="1">
      <c r="B23" s="3171"/>
      <c r="C23" s="3172"/>
      <c r="D23" s="3172"/>
      <c r="E23" s="3172"/>
      <c r="F23" s="3172"/>
      <c r="G23" s="3172"/>
      <c r="H23" s="3172"/>
      <c r="I23" s="3172"/>
      <c r="J23" s="3172"/>
      <c r="K23" s="3172"/>
      <c r="L23" s="3172"/>
      <c r="M23" s="3172"/>
      <c r="N23" s="3172"/>
      <c r="O23" s="3172"/>
      <c r="P23" s="3172"/>
      <c r="Q23" s="3172"/>
      <c r="R23" s="3172"/>
      <c r="S23" s="3172"/>
      <c r="T23" s="3172"/>
      <c r="U23" s="3172"/>
      <c r="V23" s="3172"/>
      <c r="W23" s="3172"/>
      <c r="X23" s="3172"/>
      <c r="Y23" s="3172"/>
      <c r="Z23" s="3172"/>
      <c r="AA23" s="3172"/>
      <c r="AB23" s="3172"/>
      <c r="AC23" s="3172"/>
      <c r="AD23" s="3172"/>
      <c r="AE23" s="3172"/>
      <c r="AF23" s="3172"/>
      <c r="AG23" s="3172"/>
      <c r="AH23" s="3172"/>
      <c r="AI23" s="3172"/>
      <c r="AJ23" s="3172"/>
      <c r="AK23" s="3173"/>
      <c r="AL23" s="593"/>
      <c r="AM23" s="593"/>
      <c r="AN23" s="593"/>
      <c r="AO23" s="593"/>
      <c r="AP23" s="593"/>
      <c r="AQ23" s="593"/>
      <c r="AR23" s="593"/>
      <c r="AS23" s="593"/>
      <c r="AT23" s="593"/>
      <c r="AU23" s="593"/>
      <c r="AV23" s="593"/>
      <c r="AW23" s="593"/>
      <c r="AX23" s="593"/>
      <c r="AY23" s="593"/>
    </row>
    <row r="24" spans="2:51" s="594" customFormat="1" ht="18.75" customHeight="1">
      <c r="B24" s="3171"/>
      <c r="C24" s="3172"/>
      <c r="D24" s="3172"/>
      <c r="E24" s="3172"/>
      <c r="F24" s="3172"/>
      <c r="G24" s="3172"/>
      <c r="H24" s="3172"/>
      <c r="I24" s="3172"/>
      <c r="J24" s="3172"/>
      <c r="K24" s="3172"/>
      <c r="L24" s="3172"/>
      <c r="M24" s="3172"/>
      <c r="N24" s="3172"/>
      <c r="O24" s="3172"/>
      <c r="P24" s="3172"/>
      <c r="Q24" s="3172"/>
      <c r="R24" s="3172"/>
      <c r="S24" s="3172"/>
      <c r="T24" s="3172"/>
      <c r="U24" s="3172"/>
      <c r="V24" s="3172"/>
      <c r="W24" s="3172"/>
      <c r="X24" s="3172"/>
      <c r="Y24" s="3172"/>
      <c r="Z24" s="3172"/>
      <c r="AA24" s="3172"/>
      <c r="AB24" s="3172"/>
      <c r="AC24" s="3172"/>
      <c r="AD24" s="3172"/>
      <c r="AE24" s="3172"/>
      <c r="AF24" s="3172"/>
      <c r="AG24" s="3172"/>
      <c r="AH24" s="3172"/>
      <c r="AI24" s="3172"/>
      <c r="AJ24" s="3172"/>
      <c r="AK24" s="3173"/>
      <c r="AL24" s="593"/>
      <c r="AM24" s="593"/>
      <c r="AN24" s="593"/>
      <c r="AO24" s="593"/>
      <c r="AP24" s="593"/>
      <c r="AQ24" s="593"/>
      <c r="AR24" s="593"/>
      <c r="AS24" s="593"/>
      <c r="AT24" s="593"/>
      <c r="AU24" s="593"/>
      <c r="AV24" s="593"/>
      <c r="AW24" s="593"/>
      <c r="AX24" s="593"/>
      <c r="AY24" s="593"/>
    </row>
    <row r="25" spans="2:51" s="594" customFormat="1" ht="18.75" customHeight="1">
      <c r="B25" s="3171"/>
      <c r="C25" s="3172"/>
      <c r="D25" s="3172"/>
      <c r="E25" s="3172"/>
      <c r="F25" s="3172"/>
      <c r="G25" s="3172"/>
      <c r="H25" s="3172"/>
      <c r="I25" s="3172"/>
      <c r="J25" s="3172"/>
      <c r="K25" s="3172"/>
      <c r="L25" s="3172"/>
      <c r="M25" s="3172"/>
      <c r="N25" s="3172"/>
      <c r="O25" s="3172"/>
      <c r="P25" s="3172"/>
      <c r="Q25" s="3172"/>
      <c r="R25" s="3172"/>
      <c r="S25" s="3172"/>
      <c r="T25" s="3172"/>
      <c r="U25" s="3172"/>
      <c r="V25" s="3172"/>
      <c r="W25" s="3172"/>
      <c r="X25" s="3172"/>
      <c r="Y25" s="3172"/>
      <c r="Z25" s="3172"/>
      <c r="AA25" s="3172"/>
      <c r="AB25" s="3172"/>
      <c r="AC25" s="3172"/>
      <c r="AD25" s="3172"/>
      <c r="AE25" s="3172"/>
      <c r="AF25" s="3172"/>
      <c r="AG25" s="3172"/>
      <c r="AH25" s="3172"/>
      <c r="AI25" s="3172"/>
      <c r="AJ25" s="3172"/>
      <c r="AK25" s="3173"/>
      <c r="AL25" s="593"/>
      <c r="AM25" s="593"/>
      <c r="AN25" s="593"/>
      <c r="AO25" s="593"/>
      <c r="AP25" s="593"/>
      <c r="AQ25" s="593"/>
      <c r="AR25" s="593"/>
      <c r="AS25" s="593"/>
      <c r="AT25" s="593"/>
      <c r="AU25" s="593"/>
      <c r="AV25" s="593"/>
      <c r="AW25" s="593"/>
      <c r="AX25" s="593"/>
      <c r="AY25" s="593"/>
    </row>
    <row r="26" spans="2:51" s="594" customFormat="1" ht="18.75" customHeight="1">
      <c r="B26" s="620"/>
      <c r="C26" s="3174" t="s">
        <v>967</v>
      </c>
      <c r="D26" s="3175"/>
      <c r="E26" s="3175"/>
      <c r="F26" s="3175"/>
      <c r="G26" s="3175"/>
      <c r="H26" s="3175"/>
      <c r="I26" s="3175"/>
      <c r="J26" s="3175"/>
      <c r="K26" s="3175"/>
      <c r="L26" s="3175"/>
      <c r="M26" s="3175"/>
      <c r="N26" s="3175"/>
      <c r="O26" s="3175"/>
      <c r="P26" s="3175"/>
      <c r="Q26" s="3175"/>
      <c r="R26" s="3175"/>
      <c r="S26" s="3175"/>
      <c r="T26" s="3175"/>
      <c r="U26" s="3175"/>
      <c r="V26" s="3175"/>
      <c r="W26" s="3175"/>
      <c r="X26" s="3175"/>
      <c r="Y26" s="3175"/>
      <c r="Z26" s="3175"/>
      <c r="AA26" s="3175"/>
      <c r="AB26" s="3175"/>
      <c r="AC26" s="3175"/>
      <c r="AD26" s="3175"/>
      <c r="AE26" s="3175"/>
      <c r="AF26" s="3175"/>
      <c r="AG26" s="3175"/>
      <c r="AH26" s="3175"/>
      <c r="AI26" s="3175"/>
      <c r="AJ26" s="3175"/>
      <c r="AK26" s="3176"/>
      <c r="AL26" s="593"/>
      <c r="AM26" s="593"/>
      <c r="AN26" s="593"/>
      <c r="AO26" s="593"/>
      <c r="AP26" s="593"/>
      <c r="AQ26" s="593"/>
      <c r="AR26" s="593"/>
      <c r="AS26" s="593"/>
      <c r="AT26" s="593"/>
      <c r="AU26" s="593"/>
      <c r="AV26" s="593"/>
      <c r="AW26" s="593"/>
      <c r="AX26" s="593"/>
      <c r="AY26" s="593"/>
    </row>
    <row r="27" spans="2:51" s="594" customFormat="1" ht="15" customHeight="1">
      <c r="B27" s="620"/>
      <c r="C27" s="3177" t="s">
        <v>966</v>
      </c>
      <c r="D27" s="3179" t="s">
        <v>965</v>
      </c>
      <c r="E27" s="3179"/>
      <c r="F27" s="3179"/>
      <c r="G27" s="605"/>
      <c r="H27" s="605" t="s">
        <v>955</v>
      </c>
      <c r="I27" s="605"/>
      <c r="J27" s="605"/>
      <c r="K27" s="605" t="s">
        <v>954</v>
      </c>
      <c r="L27" s="605"/>
      <c r="M27" s="605"/>
      <c r="N27" s="605" t="s">
        <v>953</v>
      </c>
      <c r="O27" s="605"/>
      <c r="P27" s="605"/>
      <c r="Q27" s="605"/>
      <c r="R27" s="605" t="s">
        <v>952</v>
      </c>
      <c r="S27" s="605"/>
      <c r="T27" s="616"/>
      <c r="U27" s="3179" t="s">
        <v>964</v>
      </c>
      <c r="V27" s="3179"/>
      <c r="W27" s="3179"/>
      <c r="X27" s="605"/>
      <c r="Y27" s="605" t="s">
        <v>955</v>
      </c>
      <c r="Z27" s="605"/>
      <c r="AA27" s="605"/>
      <c r="AB27" s="605" t="s">
        <v>954</v>
      </c>
      <c r="AC27" s="605"/>
      <c r="AD27" s="605"/>
      <c r="AE27" s="605" t="s">
        <v>953</v>
      </c>
      <c r="AF27" s="605"/>
      <c r="AG27" s="605"/>
      <c r="AH27" s="605"/>
      <c r="AI27" s="605" t="s">
        <v>952</v>
      </c>
      <c r="AJ27" s="605"/>
      <c r="AK27" s="616"/>
      <c r="AL27" s="593"/>
      <c r="AM27" s="593"/>
      <c r="AN27" s="593"/>
      <c r="AO27" s="593"/>
      <c r="AP27" s="593"/>
      <c r="AQ27" s="593"/>
      <c r="AR27" s="593"/>
      <c r="AS27" s="593"/>
      <c r="AT27" s="593"/>
      <c r="AU27" s="593"/>
      <c r="AV27" s="593"/>
      <c r="AW27" s="593"/>
      <c r="AX27" s="593"/>
      <c r="AY27" s="593"/>
    </row>
    <row r="28" spans="2:51" s="594" customFormat="1" ht="15" customHeight="1">
      <c r="B28" s="620"/>
      <c r="C28" s="3178"/>
      <c r="D28" s="3179" t="s">
        <v>963</v>
      </c>
      <c r="E28" s="3179"/>
      <c r="F28" s="3179"/>
      <c r="G28" s="605"/>
      <c r="H28" s="605" t="s">
        <v>955</v>
      </c>
      <c r="I28" s="605"/>
      <c r="J28" s="605"/>
      <c r="K28" s="605" t="s">
        <v>954</v>
      </c>
      <c r="L28" s="605"/>
      <c r="M28" s="605"/>
      <c r="N28" s="605" t="s">
        <v>953</v>
      </c>
      <c r="O28" s="605"/>
      <c r="P28" s="605"/>
      <c r="Q28" s="605"/>
      <c r="R28" s="605" t="s">
        <v>952</v>
      </c>
      <c r="S28" s="605"/>
      <c r="T28" s="616"/>
      <c r="U28" s="3179" t="s">
        <v>962</v>
      </c>
      <c r="V28" s="3179"/>
      <c r="W28" s="3179"/>
      <c r="X28" s="605"/>
      <c r="Y28" s="605" t="s">
        <v>955</v>
      </c>
      <c r="Z28" s="605"/>
      <c r="AA28" s="605"/>
      <c r="AB28" s="605" t="s">
        <v>954</v>
      </c>
      <c r="AC28" s="605"/>
      <c r="AD28" s="605"/>
      <c r="AE28" s="605" t="s">
        <v>953</v>
      </c>
      <c r="AF28" s="605"/>
      <c r="AG28" s="605"/>
      <c r="AH28" s="605"/>
      <c r="AI28" s="605" t="s">
        <v>952</v>
      </c>
      <c r="AJ28" s="605"/>
      <c r="AK28" s="616"/>
      <c r="AL28" s="593"/>
      <c r="AM28" s="593"/>
      <c r="AN28" s="593"/>
      <c r="AO28" s="593"/>
      <c r="AP28" s="593"/>
      <c r="AQ28" s="593"/>
      <c r="AR28" s="593"/>
      <c r="AS28" s="593"/>
      <c r="AT28" s="593"/>
      <c r="AU28" s="593"/>
      <c r="AV28" s="593"/>
      <c r="AW28" s="593"/>
      <c r="AX28" s="593"/>
      <c r="AY28" s="593"/>
    </row>
    <row r="29" spans="2:51" s="594" customFormat="1" ht="15" customHeight="1">
      <c r="B29" s="620"/>
      <c r="C29" s="3178"/>
      <c r="D29" s="3179" t="s">
        <v>961</v>
      </c>
      <c r="E29" s="3179"/>
      <c r="F29" s="605"/>
      <c r="G29" s="605" t="s">
        <v>955</v>
      </c>
      <c r="H29" s="605"/>
      <c r="I29" s="605"/>
      <c r="J29" s="605" t="s">
        <v>954</v>
      </c>
      <c r="K29" s="605"/>
      <c r="L29" s="605"/>
      <c r="M29" s="605" t="s">
        <v>953</v>
      </c>
      <c r="N29" s="605"/>
      <c r="O29" s="605"/>
      <c r="P29" s="605"/>
      <c r="Q29" s="605" t="s">
        <v>952</v>
      </c>
      <c r="R29" s="605"/>
      <c r="S29" s="605" t="s">
        <v>960</v>
      </c>
      <c r="T29" s="605"/>
      <c r="U29" s="605"/>
      <c r="V29" s="605"/>
      <c r="W29" s="605" t="s">
        <v>959</v>
      </c>
      <c r="X29" s="605"/>
      <c r="Y29" s="605"/>
      <c r="Z29" s="605" t="s">
        <v>958</v>
      </c>
      <c r="AA29" s="605"/>
      <c r="AC29" s="605"/>
      <c r="AD29" s="605" t="s">
        <v>957</v>
      </c>
      <c r="AG29" s="605"/>
      <c r="AH29" s="605" t="s">
        <v>894</v>
      </c>
      <c r="AK29" s="616"/>
      <c r="AL29" s="593"/>
      <c r="AM29" s="593"/>
      <c r="AN29" s="593"/>
      <c r="AO29" s="593"/>
      <c r="AP29" s="593"/>
      <c r="AQ29" s="593"/>
      <c r="AR29" s="593"/>
      <c r="AS29" s="593"/>
      <c r="AT29" s="593"/>
      <c r="AU29" s="593"/>
      <c r="AV29" s="593"/>
      <c r="AW29" s="593"/>
      <c r="AX29" s="593"/>
      <c r="AY29" s="593"/>
    </row>
    <row r="30" spans="2:51" s="594" customFormat="1" ht="15" customHeight="1">
      <c r="B30" s="620"/>
      <c r="C30" s="3178"/>
      <c r="D30" s="3179" t="s">
        <v>956</v>
      </c>
      <c r="E30" s="3179"/>
      <c r="F30" s="605"/>
      <c r="G30" s="605" t="s">
        <v>955</v>
      </c>
      <c r="H30" s="605"/>
      <c r="I30" s="605"/>
      <c r="J30" s="605" t="s">
        <v>954</v>
      </c>
      <c r="K30" s="605"/>
      <c r="L30" s="605"/>
      <c r="M30" s="605" t="s">
        <v>953</v>
      </c>
      <c r="N30" s="605"/>
      <c r="O30" s="605"/>
      <c r="P30" s="605"/>
      <c r="Q30" s="605" t="s">
        <v>952</v>
      </c>
      <c r="R30" s="605"/>
      <c r="S30" s="605" t="s">
        <v>951</v>
      </c>
      <c r="T30" s="605"/>
      <c r="U30" s="605"/>
      <c r="V30" s="605"/>
      <c r="W30" s="605" t="s">
        <v>950</v>
      </c>
      <c r="X30" s="605"/>
      <c r="Y30" s="605"/>
      <c r="Z30" s="605" t="s">
        <v>949</v>
      </c>
      <c r="AA30" s="605"/>
      <c r="AB30" s="605"/>
      <c r="AC30" s="605"/>
      <c r="AD30" s="605" t="s">
        <v>948</v>
      </c>
      <c r="AE30" s="605"/>
      <c r="AF30" s="605"/>
      <c r="AG30" s="605"/>
      <c r="AH30" s="605" t="s">
        <v>894</v>
      </c>
      <c r="AI30" s="605"/>
      <c r="AJ30" s="605"/>
      <c r="AK30" s="616"/>
      <c r="AL30" s="593"/>
      <c r="AM30" s="593"/>
      <c r="AN30" s="593"/>
      <c r="AO30" s="593"/>
      <c r="AP30" s="593"/>
      <c r="AQ30" s="593"/>
      <c r="AR30" s="593"/>
      <c r="AS30" s="593"/>
      <c r="AT30" s="593"/>
      <c r="AU30" s="593"/>
      <c r="AV30" s="593"/>
      <c r="AW30" s="593"/>
      <c r="AX30" s="593"/>
      <c r="AY30" s="593"/>
    </row>
    <row r="31" spans="2:51" s="594" customFormat="1" ht="18.75" customHeight="1">
      <c r="B31" s="620"/>
      <c r="C31" s="3160"/>
      <c r="D31" s="3161"/>
      <c r="E31" s="3161"/>
      <c r="F31" s="3161"/>
      <c r="G31" s="3161"/>
      <c r="H31" s="3161"/>
      <c r="I31" s="3161"/>
      <c r="J31" s="3161"/>
      <c r="K31" s="3161"/>
      <c r="L31" s="3161"/>
      <c r="M31" s="3161"/>
      <c r="N31" s="3161"/>
      <c r="O31" s="3161"/>
      <c r="P31" s="3161"/>
      <c r="Q31" s="3161"/>
      <c r="R31" s="3161"/>
      <c r="S31" s="3161"/>
      <c r="T31" s="3161"/>
      <c r="U31" s="3161"/>
      <c r="V31" s="3161"/>
      <c r="W31" s="3161"/>
      <c r="X31" s="3161"/>
      <c r="Y31" s="3161"/>
      <c r="Z31" s="3161"/>
      <c r="AA31" s="3161"/>
      <c r="AB31" s="3161"/>
      <c r="AC31" s="3161"/>
      <c r="AD31" s="3161"/>
      <c r="AE31" s="3161"/>
      <c r="AF31" s="3161"/>
      <c r="AG31" s="3161"/>
      <c r="AH31" s="3161"/>
      <c r="AI31" s="3161"/>
      <c r="AJ31" s="3161"/>
      <c r="AK31" s="3162"/>
      <c r="AL31" s="593"/>
      <c r="AM31" s="593"/>
      <c r="AN31" s="593"/>
      <c r="AO31" s="593"/>
      <c r="AP31" s="593"/>
      <c r="AQ31" s="593"/>
      <c r="AR31" s="593"/>
      <c r="AS31" s="593"/>
      <c r="AT31" s="593"/>
      <c r="AU31" s="593"/>
      <c r="AV31" s="593"/>
      <c r="AW31" s="593"/>
      <c r="AX31" s="593"/>
      <c r="AY31" s="593"/>
    </row>
    <row r="32" spans="2:51" s="594" customFormat="1" ht="18.75" customHeight="1">
      <c r="B32" s="620"/>
      <c r="C32" s="3201"/>
      <c r="D32" s="3202"/>
      <c r="E32" s="3202"/>
      <c r="F32" s="3202"/>
      <c r="G32" s="3202"/>
      <c r="H32" s="3202"/>
      <c r="I32" s="3202"/>
      <c r="J32" s="3202"/>
      <c r="K32" s="3202"/>
      <c r="L32" s="3202"/>
      <c r="M32" s="3202"/>
      <c r="N32" s="3202"/>
      <c r="O32" s="3202"/>
      <c r="P32" s="3202"/>
      <c r="Q32" s="3202"/>
      <c r="R32" s="3202"/>
      <c r="S32" s="3202"/>
      <c r="T32" s="3202"/>
      <c r="U32" s="3202"/>
      <c r="V32" s="3202"/>
      <c r="W32" s="3202"/>
      <c r="X32" s="3202"/>
      <c r="Y32" s="3202"/>
      <c r="Z32" s="3202"/>
      <c r="AA32" s="3202"/>
      <c r="AB32" s="3202"/>
      <c r="AC32" s="3202"/>
      <c r="AD32" s="3202"/>
      <c r="AE32" s="3202"/>
      <c r="AF32" s="3202"/>
      <c r="AG32" s="3202"/>
      <c r="AH32" s="3202"/>
      <c r="AI32" s="3202"/>
      <c r="AJ32" s="3202"/>
      <c r="AK32" s="3203"/>
      <c r="AL32" s="593"/>
      <c r="AM32" s="593"/>
      <c r="AN32" s="593"/>
      <c r="AO32" s="593"/>
      <c r="AP32" s="593"/>
      <c r="AQ32" s="593"/>
      <c r="AR32" s="593"/>
      <c r="AS32" s="593"/>
      <c r="AT32" s="593"/>
      <c r="AU32" s="593"/>
      <c r="AV32" s="593"/>
      <c r="AW32" s="593"/>
      <c r="AX32" s="593"/>
      <c r="AY32" s="593"/>
    </row>
    <row r="33" spans="2:51" s="594" customFormat="1" ht="18.75" customHeight="1">
      <c r="B33" s="620"/>
      <c r="C33" s="3204"/>
      <c r="D33" s="3187"/>
      <c r="E33" s="3187"/>
      <c r="F33" s="3187"/>
      <c r="G33" s="3187"/>
      <c r="H33" s="3187"/>
      <c r="I33" s="3187"/>
      <c r="J33" s="3187"/>
      <c r="K33" s="3187"/>
      <c r="L33" s="3187"/>
      <c r="M33" s="3187"/>
      <c r="N33" s="3187"/>
      <c r="O33" s="3187"/>
      <c r="P33" s="3187"/>
      <c r="Q33" s="3187"/>
      <c r="R33" s="3187"/>
      <c r="S33" s="3187"/>
      <c r="T33" s="3187"/>
      <c r="U33" s="3187"/>
      <c r="V33" s="3187"/>
      <c r="W33" s="3187"/>
      <c r="X33" s="3187"/>
      <c r="Y33" s="3187"/>
      <c r="Z33" s="3187"/>
      <c r="AA33" s="3187"/>
      <c r="AB33" s="3187"/>
      <c r="AC33" s="3187"/>
      <c r="AD33" s="3187"/>
      <c r="AE33" s="3187"/>
      <c r="AF33" s="3187"/>
      <c r="AG33" s="3187"/>
      <c r="AH33" s="3187"/>
      <c r="AI33" s="3187"/>
      <c r="AJ33" s="3187"/>
      <c r="AK33" s="3205"/>
      <c r="AL33" s="593"/>
      <c r="AM33" s="593"/>
      <c r="AN33" s="593"/>
      <c r="AO33" s="593"/>
      <c r="AP33" s="593"/>
      <c r="AQ33" s="593"/>
      <c r="AR33" s="593"/>
      <c r="AS33" s="593"/>
      <c r="AT33" s="593"/>
      <c r="AU33" s="593"/>
      <c r="AV33" s="593"/>
      <c r="AW33" s="593"/>
      <c r="AX33" s="593"/>
      <c r="AY33" s="593"/>
    </row>
    <row r="34" spans="2:51" s="594" customFormat="1" ht="18.75" customHeight="1">
      <c r="B34" s="620"/>
      <c r="C34" s="3174" t="s">
        <v>947</v>
      </c>
      <c r="D34" s="3175"/>
      <c r="E34" s="3175"/>
      <c r="F34" s="3175"/>
      <c r="G34" s="3175"/>
      <c r="H34" s="3175"/>
      <c r="I34" s="3175"/>
      <c r="J34" s="3175"/>
      <c r="K34" s="3175"/>
      <c r="L34" s="3175"/>
      <c r="M34" s="3175"/>
      <c r="N34" s="3175"/>
      <c r="O34" s="3175"/>
      <c r="P34" s="3175"/>
      <c r="Q34" s="3175"/>
      <c r="R34" s="3175"/>
      <c r="S34" s="3175"/>
      <c r="T34" s="3175"/>
      <c r="U34" s="3175"/>
      <c r="V34" s="3175"/>
      <c r="W34" s="3175"/>
      <c r="X34" s="3175"/>
      <c r="Y34" s="3175"/>
      <c r="Z34" s="3175"/>
      <c r="AA34" s="3175"/>
      <c r="AB34" s="3175"/>
      <c r="AC34" s="3175"/>
      <c r="AD34" s="3175"/>
      <c r="AE34" s="3175"/>
      <c r="AF34" s="3175"/>
      <c r="AG34" s="3175"/>
      <c r="AH34" s="3175"/>
      <c r="AI34" s="3175"/>
      <c r="AJ34" s="3175"/>
      <c r="AK34" s="3176"/>
      <c r="AL34" s="593"/>
      <c r="AM34" s="593"/>
      <c r="AN34" s="593"/>
      <c r="AO34" s="593"/>
      <c r="AP34" s="593"/>
      <c r="AQ34" s="593"/>
      <c r="AR34" s="593"/>
      <c r="AS34" s="593"/>
      <c r="AT34" s="593"/>
      <c r="AU34" s="593"/>
      <c r="AV34" s="593"/>
      <c r="AW34" s="593"/>
      <c r="AX34" s="593"/>
      <c r="AY34" s="593"/>
    </row>
    <row r="35" spans="2:51" s="594" customFormat="1" ht="15" customHeight="1">
      <c r="B35" s="620"/>
      <c r="C35" s="3168" t="s">
        <v>946</v>
      </c>
      <c r="D35" s="3170"/>
      <c r="E35" s="605"/>
      <c r="F35" s="605" t="s">
        <v>942</v>
      </c>
      <c r="G35" s="622"/>
      <c r="H35" s="605"/>
      <c r="I35" s="605"/>
      <c r="J35" s="622" t="s">
        <v>941</v>
      </c>
      <c r="K35" s="622"/>
      <c r="L35" s="622"/>
      <c r="M35" s="605"/>
      <c r="N35" s="622" t="s">
        <v>940</v>
      </c>
      <c r="O35" s="622"/>
      <c r="P35" s="3168" t="s">
        <v>945</v>
      </c>
      <c r="Q35" s="3170"/>
      <c r="R35" s="605"/>
      <c r="S35" s="605" t="s">
        <v>942</v>
      </c>
      <c r="T35" s="622"/>
      <c r="U35" s="605"/>
      <c r="V35" s="605"/>
      <c r="W35" s="622" t="s">
        <v>941</v>
      </c>
      <c r="X35" s="622"/>
      <c r="Y35" s="622"/>
      <c r="Z35" s="605"/>
      <c r="AA35" s="622" t="s">
        <v>940</v>
      </c>
      <c r="AB35" s="622"/>
      <c r="AC35" s="605"/>
      <c r="AD35" s="605"/>
      <c r="AE35" s="605"/>
      <c r="AF35" s="605"/>
      <c r="AG35" s="605"/>
      <c r="AH35" s="605"/>
      <c r="AI35" s="605"/>
      <c r="AJ35" s="605"/>
      <c r="AK35" s="616"/>
      <c r="AL35" s="593"/>
      <c r="AM35" s="593"/>
      <c r="AN35" s="593"/>
      <c r="AO35" s="593"/>
      <c r="AP35" s="593"/>
      <c r="AQ35" s="593"/>
      <c r="AR35" s="593"/>
      <c r="AS35" s="593"/>
      <c r="AT35" s="593"/>
      <c r="AU35" s="593"/>
      <c r="AV35" s="593"/>
      <c r="AW35" s="593"/>
      <c r="AX35" s="593"/>
    </row>
    <row r="36" spans="2:51" s="594" customFormat="1" ht="15" customHeight="1">
      <c r="B36" s="620"/>
      <c r="C36" s="3168" t="s">
        <v>944</v>
      </c>
      <c r="D36" s="3170"/>
      <c r="E36" s="605"/>
      <c r="F36" s="605" t="s">
        <v>942</v>
      </c>
      <c r="G36" s="622"/>
      <c r="H36" s="605"/>
      <c r="I36" s="605"/>
      <c r="J36" s="622" t="s">
        <v>941</v>
      </c>
      <c r="K36" s="622"/>
      <c r="L36" s="622"/>
      <c r="M36" s="605"/>
      <c r="N36" s="622" t="s">
        <v>940</v>
      </c>
      <c r="O36" s="622"/>
      <c r="P36" s="3168" t="s">
        <v>943</v>
      </c>
      <c r="Q36" s="3169"/>
      <c r="R36" s="3169"/>
      <c r="S36" s="3169"/>
      <c r="T36" s="3169"/>
      <c r="U36" s="3170"/>
      <c r="V36" s="605"/>
      <c r="W36" s="605" t="s">
        <v>942</v>
      </c>
      <c r="X36" s="622"/>
      <c r="Y36" s="605"/>
      <c r="Z36" s="605"/>
      <c r="AA36" s="622" t="s">
        <v>941</v>
      </c>
      <c r="AB36" s="622"/>
      <c r="AC36" s="622"/>
      <c r="AD36" s="605"/>
      <c r="AE36" s="622" t="s">
        <v>940</v>
      </c>
      <c r="AF36" s="622"/>
      <c r="AG36" s="605"/>
      <c r="AH36" s="605"/>
      <c r="AI36" s="622"/>
      <c r="AJ36" s="622"/>
      <c r="AK36" s="621"/>
      <c r="AL36" s="593"/>
      <c r="AM36" s="593"/>
      <c r="AN36" s="593"/>
      <c r="AO36" s="593"/>
      <c r="AP36" s="593"/>
      <c r="AQ36" s="593"/>
      <c r="AR36" s="593"/>
      <c r="AS36" s="593"/>
      <c r="AT36" s="593"/>
      <c r="AU36" s="593"/>
      <c r="AV36" s="593"/>
      <c r="AW36" s="593"/>
      <c r="AX36" s="593"/>
      <c r="AY36" s="593"/>
    </row>
    <row r="37" spans="2:51" s="594" customFormat="1" ht="18.75" customHeight="1">
      <c r="B37" s="620"/>
      <c r="C37" s="3189"/>
      <c r="D37" s="3190"/>
      <c r="E37" s="3190"/>
      <c r="F37" s="3190"/>
      <c r="G37" s="3190"/>
      <c r="H37" s="3190"/>
      <c r="I37" s="3190"/>
      <c r="J37" s="3190"/>
      <c r="K37" s="3190"/>
      <c r="L37" s="3190"/>
      <c r="M37" s="3190"/>
      <c r="N37" s="3190"/>
      <c r="O37" s="3190"/>
      <c r="P37" s="3190"/>
      <c r="Q37" s="3190"/>
      <c r="R37" s="3190"/>
      <c r="S37" s="3190"/>
      <c r="T37" s="3190"/>
      <c r="U37" s="3190"/>
      <c r="V37" s="3190"/>
      <c r="W37" s="3190"/>
      <c r="X37" s="3190"/>
      <c r="Y37" s="3190"/>
      <c r="Z37" s="3190"/>
      <c r="AA37" s="3190"/>
      <c r="AB37" s="3190"/>
      <c r="AC37" s="3190"/>
      <c r="AD37" s="3190"/>
      <c r="AE37" s="3190"/>
      <c r="AF37" s="3190"/>
      <c r="AG37" s="3190"/>
      <c r="AH37" s="3190"/>
      <c r="AI37" s="3190"/>
      <c r="AJ37" s="3190"/>
      <c r="AK37" s="3191"/>
      <c r="AL37" s="593"/>
      <c r="AM37" s="593"/>
      <c r="AN37" s="593"/>
      <c r="AO37" s="593"/>
      <c r="AP37" s="593"/>
      <c r="AQ37" s="593"/>
      <c r="AR37" s="593"/>
      <c r="AS37" s="593"/>
      <c r="AT37" s="593"/>
      <c r="AU37" s="593"/>
      <c r="AV37" s="593"/>
      <c r="AW37" s="593"/>
      <c r="AX37" s="593"/>
      <c r="AY37" s="593"/>
    </row>
    <row r="38" spans="2:51" s="594" customFormat="1" ht="18.75" customHeight="1">
      <c r="B38" s="620"/>
      <c r="C38" s="3192"/>
      <c r="D38" s="3193"/>
      <c r="E38" s="3193"/>
      <c r="F38" s="3193"/>
      <c r="G38" s="3193"/>
      <c r="H38" s="3193"/>
      <c r="I38" s="3193"/>
      <c r="J38" s="3193"/>
      <c r="K38" s="3193"/>
      <c r="L38" s="3193"/>
      <c r="M38" s="3193"/>
      <c r="N38" s="3193"/>
      <c r="O38" s="3193"/>
      <c r="P38" s="3193"/>
      <c r="Q38" s="3193"/>
      <c r="R38" s="3193"/>
      <c r="S38" s="3193"/>
      <c r="T38" s="3193"/>
      <c r="U38" s="3193"/>
      <c r="V38" s="3193"/>
      <c r="W38" s="3193"/>
      <c r="X38" s="3193"/>
      <c r="Y38" s="3193"/>
      <c r="Z38" s="3193"/>
      <c r="AA38" s="3193"/>
      <c r="AB38" s="3193"/>
      <c r="AC38" s="3193"/>
      <c r="AD38" s="3193"/>
      <c r="AE38" s="3193"/>
      <c r="AF38" s="3193"/>
      <c r="AG38" s="3193"/>
      <c r="AH38" s="3193"/>
      <c r="AI38" s="3193"/>
      <c r="AJ38" s="3193"/>
      <c r="AK38" s="3194"/>
      <c r="AL38" s="593"/>
      <c r="AM38" s="593"/>
      <c r="AN38" s="593"/>
      <c r="AO38" s="593"/>
      <c r="AP38" s="593"/>
      <c r="AQ38" s="593"/>
      <c r="AR38" s="593"/>
      <c r="AS38" s="593"/>
      <c r="AT38" s="593"/>
      <c r="AU38" s="593"/>
      <c r="AV38" s="593"/>
      <c r="AW38" s="593"/>
      <c r="AX38" s="593"/>
      <c r="AY38" s="593"/>
    </row>
    <row r="39" spans="2:51" s="594" customFormat="1" ht="18.75" customHeight="1">
      <c r="B39" s="620"/>
      <c r="C39" s="3195"/>
      <c r="D39" s="3196"/>
      <c r="E39" s="3196"/>
      <c r="F39" s="3196"/>
      <c r="G39" s="3196"/>
      <c r="H39" s="3196"/>
      <c r="I39" s="3196"/>
      <c r="J39" s="3196"/>
      <c r="K39" s="3196"/>
      <c r="L39" s="3196"/>
      <c r="M39" s="3196"/>
      <c r="N39" s="3196"/>
      <c r="O39" s="3196"/>
      <c r="P39" s="3196"/>
      <c r="Q39" s="3196"/>
      <c r="R39" s="3196"/>
      <c r="S39" s="3196"/>
      <c r="T39" s="3196"/>
      <c r="U39" s="3196"/>
      <c r="V39" s="3196"/>
      <c r="W39" s="3196"/>
      <c r="X39" s="3196"/>
      <c r="Y39" s="3196"/>
      <c r="Z39" s="3196"/>
      <c r="AA39" s="3196"/>
      <c r="AB39" s="3196"/>
      <c r="AC39" s="3196"/>
      <c r="AD39" s="3196"/>
      <c r="AE39" s="3196"/>
      <c r="AF39" s="3196"/>
      <c r="AG39" s="3196"/>
      <c r="AH39" s="3196"/>
      <c r="AI39" s="3196"/>
      <c r="AJ39" s="3196"/>
      <c r="AK39" s="3197"/>
      <c r="AL39" s="593"/>
      <c r="AM39" s="593"/>
      <c r="AN39" s="593"/>
      <c r="AO39" s="593"/>
      <c r="AP39" s="593"/>
      <c r="AQ39" s="593"/>
      <c r="AR39" s="593"/>
      <c r="AS39" s="593"/>
      <c r="AT39" s="593"/>
      <c r="AU39" s="593"/>
      <c r="AV39" s="593"/>
      <c r="AW39" s="593"/>
      <c r="AX39" s="593"/>
      <c r="AY39" s="593"/>
    </row>
    <row r="40" spans="2:51" s="594" customFormat="1" ht="18.75" customHeight="1">
      <c r="B40" s="620"/>
      <c r="C40" s="3174" t="s">
        <v>939</v>
      </c>
      <c r="D40" s="3175"/>
      <c r="E40" s="3175"/>
      <c r="F40" s="3175"/>
      <c r="G40" s="3175"/>
      <c r="H40" s="3175"/>
      <c r="I40" s="3175"/>
      <c r="J40" s="3175"/>
      <c r="K40" s="3175"/>
      <c r="L40" s="3175"/>
      <c r="M40" s="3175"/>
      <c r="N40" s="3175"/>
      <c r="O40" s="3175"/>
      <c r="P40" s="3175"/>
      <c r="Q40" s="3175"/>
      <c r="R40" s="3175"/>
      <c r="S40" s="3175"/>
      <c r="T40" s="3175"/>
      <c r="U40" s="3175"/>
      <c r="V40" s="3175"/>
      <c r="W40" s="3175"/>
      <c r="X40" s="3175"/>
      <c r="Y40" s="3175"/>
      <c r="Z40" s="3175"/>
      <c r="AA40" s="3175"/>
      <c r="AB40" s="3175"/>
      <c r="AC40" s="3175"/>
      <c r="AD40" s="3175"/>
      <c r="AE40" s="3175"/>
      <c r="AF40" s="3175"/>
      <c r="AG40" s="3175"/>
      <c r="AH40" s="3175"/>
      <c r="AI40" s="3175"/>
      <c r="AJ40" s="3175"/>
      <c r="AK40" s="3176"/>
      <c r="AL40" s="593"/>
      <c r="AM40" s="593"/>
      <c r="AN40" s="593"/>
      <c r="AO40" s="593"/>
      <c r="AP40" s="593"/>
      <c r="AQ40" s="593"/>
      <c r="AR40" s="593"/>
      <c r="AS40" s="593"/>
      <c r="AT40" s="593"/>
      <c r="AU40" s="593"/>
      <c r="AV40" s="593"/>
      <c r="AW40" s="593"/>
      <c r="AX40" s="593"/>
      <c r="AY40" s="593"/>
    </row>
    <row r="41" spans="2:51" s="594" customFormat="1" ht="18.75" customHeight="1">
      <c r="B41" s="620"/>
      <c r="C41" s="3189"/>
      <c r="D41" s="3190"/>
      <c r="E41" s="3190"/>
      <c r="F41" s="3190"/>
      <c r="G41" s="3190"/>
      <c r="H41" s="3190"/>
      <c r="I41" s="3190"/>
      <c r="J41" s="3190"/>
      <c r="K41" s="3190"/>
      <c r="L41" s="3190"/>
      <c r="M41" s="3190"/>
      <c r="N41" s="3190"/>
      <c r="O41" s="3190"/>
      <c r="P41" s="3190"/>
      <c r="Q41" s="3190"/>
      <c r="R41" s="3190"/>
      <c r="S41" s="3190"/>
      <c r="T41" s="3190"/>
      <c r="U41" s="3190"/>
      <c r="V41" s="3190"/>
      <c r="W41" s="3190"/>
      <c r="X41" s="3190"/>
      <c r="Y41" s="3190"/>
      <c r="Z41" s="3190"/>
      <c r="AA41" s="3190"/>
      <c r="AB41" s="3190"/>
      <c r="AC41" s="3190"/>
      <c r="AD41" s="3190"/>
      <c r="AE41" s="3190"/>
      <c r="AF41" s="3190"/>
      <c r="AG41" s="3190"/>
      <c r="AH41" s="3190"/>
      <c r="AI41" s="3190"/>
      <c r="AJ41" s="3190"/>
      <c r="AK41" s="3191"/>
      <c r="AL41" s="593"/>
      <c r="AM41" s="593"/>
      <c r="AN41" s="593"/>
      <c r="AO41" s="593"/>
      <c r="AP41" s="593"/>
      <c r="AQ41" s="593"/>
      <c r="AR41" s="593"/>
      <c r="AS41" s="593"/>
      <c r="AT41" s="593"/>
      <c r="AU41" s="593"/>
      <c r="AV41" s="593"/>
      <c r="AW41" s="593"/>
      <c r="AX41" s="593"/>
      <c r="AY41" s="593"/>
    </row>
    <row r="42" spans="2:51" s="594" customFormat="1" ht="18.75" customHeight="1">
      <c r="B42" s="620"/>
      <c r="C42" s="3192"/>
      <c r="D42" s="3193"/>
      <c r="E42" s="3193"/>
      <c r="F42" s="3193"/>
      <c r="G42" s="3193"/>
      <c r="H42" s="3193"/>
      <c r="I42" s="3193"/>
      <c r="J42" s="3193"/>
      <c r="K42" s="3193"/>
      <c r="L42" s="3193"/>
      <c r="M42" s="3193"/>
      <c r="N42" s="3193"/>
      <c r="O42" s="3193"/>
      <c r="P42" s="3193"/>
      <c r="Q42" s="3193"/>
      <c r="R42" s="3193"/>
      <c r="S42" s="3193"/>
      <c r="T42" s="3193"/>
      <c r="U42" s="3193"/>
      <c r="V42" s="3193"/>
      <c r="W42" s="3193"/>
      <c r="X42" s="3193"/>
      <c r="Y42" s="3193"/>
      <c r="Z42" s="3193"/>
      <c r="AA42" s="3193"/>
      <c r="AB42" s="3193"/>
      <c r="AC42" s="3193"/>
      <c r="AD42" s="3193"/>
      <c r="AE42" s="3193"/>
      <c r="AF42" s="3193"/>
      <c r="AG42" s="3193"/>
      <c r="AH42" s="3193"/>
      <c r="AI42" s="3193"/>
      <c r="AJ42" s="3193"/>
      <c r="AK42" s="3194"/>
      <c r="AL42" s="593"/>
      <c r="AM42" s="593"/>
      <c r="AN42" s="593"/>
      <c r="AO42" s="593"/>
      <c r="AP42" s="593"/>
      <c r="AQ42" s="593"/>
      <c r="AR42" s="593"/>
      <c r="AS42" s="593"/>
      <c r="AT42" s="593"/>
      <c r="AU42" s="593"/>
      <c r="AV42" s="593"/>
      <c r="AW42" s="593"/>
      <c r="AX42" s="593"/>
      <c r="AY42" s="593"/>
    </row>
    <row r="43" spans="2:51" s="594" customFormat="1" ht="18.75" customHeight="1">
      <c r="B43" s="620"/>
      <c r="C43" s="3195"/>
      <c r="D43" s="3196"/>
      <c r="E43" s="3196"/>
      <c r="F43" s="3196"/>
      <c r="G43" s="3196"/>
      <c r="H43" s="3196"/>
      <c r="I43" s="3196"/>
      <c r="J43" s="3196"/>
      <c r="K43" s="3196"/>
      <c r="L43" s="3196"/>
      <c r="M43" s="3196"/>
      <c r="N43" s="3196"/>
      <c r="O43" s="3196"/>
      <c r="P43" s="3196"/>
      <c r="Q43" s="3196"/>
      <c r="R43" s="3196"/>
      <c r="S43" s="3196"/>
      <c r="T43" s="3196"/>
      <c r="U43" s="3196"/>
      <c r="V43" s="3196"/>
      <c r="W43" s="3196"/>
      <c r="X43" s="3196"/>
      <c r="Y43" s="3196"/>
      <c r="Z43" s="3196"/>
      <c r="AA43" s="3196"/>
      <c r="AB43" s="3196"/>
      <c r="AC43" s="3196"/>
      <c r="AD43" s="3196"/>
      <c r="AE43" s="3196"/>
      <c r="AF43" s="3196"/>
      <c r="AG43" s="3196"/>
      <c r="AH43" s="3196"/>
      <c r="AI43" s="3196"/>
      <c r="AJ43" s="3196"/>
      <c r="AK43" s="3197"/>
      <c r="AL43" s="593"/>
      <c r="AM43" s="593"/>
      <c r="AN43" s="593"/>
      <c r="AO43" s="593"/>
      <c r="AP43" s="593"/>
      <c r="AQ43" s="593"/>
      <c r="AR43" s="593"/>
      <c r="AS43" s="593"/>
      <c r="AT43" s="593"/>
      <c r="AU43" s="593"/>
      <c r="AV43" s="593"/>
      <c r="AW43" s="593"/>
      <c r="AX43" s="593"/>
      <c r="AY43" s="593"/>
    </row>
    <row r="44" spans="2:51" s="594" customFormat="1" ht="18.75" customHeight="1">
      <c r="B44" s="620"/>
      <c r="C44" s="3174" t="s">
        <v>938</v>
      </c>
      <c r="D44" s="3175"/>
      <c r="E44" s="3175"/>
      <c r="F44" s="3175"/>
      <c r="G44" s="3175"/>
      <c r="H44" s="3175"/>
      <c r="I44" s="3175"/>
      <c r="J44" s="3175"/>
      <c r="K44" s="3175"/>
      <c r="L44" s="3175"/>
      <c r="M44" s="3175"/>
      <c r="N44" s="3175"/>
      <c r="O44" s="3175"/>
      <c r="P44" s="3175"/>
      <c r="Q44" s="3175"/>
      <c r="R44" s="3175"/>
      <c r="S44" s="3175"/>
      <c r="T44" s="3175"/>
      <c r="U44" s="3175"/>
      <c r="V44" s="3175"/>
      <c r="W44" s="3175"/>
      <c r="X44" s="3175"/>
      <c r="Y44" s="3175"/>
      <c r="Z44" s="3175"/>
      <c r="AA44" s="3175"/>
      <c r="AB44" s="3175"/>
      <c r="AC44" s="3175"/>
      <c r="AD44" s="3175"/>
      <c r="AE44" s="3175"/>
      <c r="AF44" s="3175"/>
      <c r="AG44" s="3175"/>
      <c r="AH44" s="3175"/>
      <c r="AI44" s="3175"/>
      <c r="AJ44" s="3175"/>
      <c r="AK44" s="3176"/>
      <c r="AL44" s="593"/>
      <c r="AM44" s="593"/>
      <c r="AN44" s="593"/>
      <c r="AO44" s="593"/>
      <c r="AP44" s="593"/>
      <c r="AQ44" s="593"/>
      <c r="AR44" s="593"/>
      <c r="AS44" s="593"/>
      <c r="AT44" s="593"/>
      <c r="AU44" s="593"/>
      <c r="AV44" s="593"/>
      <c r="AW44" s="593"/>
      <c r="AX44" s="593"/>
      <c r="AY44" s="593"/>
    </row>
    <row r="45" spans="2:51" s="594" customFormat="1" ht="18.75" customHeight="1">
      <c r="B45" s="620"/>
      <c r="C45" s="3192"/>
      <c r="D45" s="3193"/>
      <c r="E45" s="3193"/>
      <c r="F45" s="3193"/>
      <c r="G45" s="3193"/>
      <c r="H45" s="3193"/>
      <c r="I45" s="3193"/>
      <c r="J45" s="3193"/>
      <c r="K45" s="3193"/>
      <c r="L45" s="3193"/>
      <c r="M45" s="3193"/>
      <c r="N45" s="3193"/>
      <c r="O45" s="3193"/>
      <c r="P45" s="3193"/>
      <c r="Q45" s="3193"/>
      <c r="R45" s="3193"/>
      <c r="S45" s="3193"/>
      <c r="T45" s="3193"/>
      <c r="U45" s="3193"/>
      <c r="V45" s="3193"/>
      <c r="W45" s="3193"/>
      <c r="X45" s="3193"/>
      <c r="Y45" s="3193"/>
      <c r="Z45" s="3193"/>
      <c r="AA45" s="3193"/>
      <c r="AB45" s="3193"/>
      <c r="AC45" s="3193"/>
      <c r="AD45" s="3193"/>
      <c r="AE45" s="3193"/>
      <c r="AF45" s="3193"/>
      <c r="AG45" s="3193"/>
      <c r="AH45" s="3193"/>
      <c r="AI45" s="3193"/>
      <c r="AJ45" s="3193"/>
      <c r="AK45" s="3194"/>
      <c r="AL45" s="593"/>
      <c r="AM45" s="593"/>
      <c r="AN45" s="593"/>
      <c r="AO45" s="593"/>
      <c r="AP45" s="593"/>
      <c r="AQ45" s="593"/>
      <c r="AR45" s="593"/>
      <c r="AS45" s="593"/>
      <c r="AT45" s="593"/>
      <c r="AU45" s="593"/>
      <c r="AV45" s="593"/>
      <c r="AW45" s="593"/>
      <c r="AX45" s="593"/>
      <c r="AY45" s="593"/>
    </row>
    <row r="46" spans="2:51" s="594" customFormat="1" ht="18.75" customHeight="1">
      <c r="B46" s="620"/>
      <c r="C46" s="3192"/>
      <c r="D46" s="3193"/>
      <c r="E46" s="3193"/>
      <c r="F46" s="3193"/>
      <c r="G46" s="3193"/>
      <c r="H46" s="3193"/>
      <c r="I46" s="3193"/>
      <c r="J46" s="3193"/>
      <c r="K46" s="3193"/>
      <c r="L46" s="3193"/>
      <c r="M46" s="3193"/>
      <c r="N46" s="3193"/>
      <c r="O46" s="3193"/>
      <c r="P46" s="3193"/>
      <c r="Q46" s="3193"/>
      <c r="R46" s="3193"/>
      <c r="S46" s="3193"/>
      <c r="T46" s="3193"/>
      <c r="U46" s="3193"/>
      <c r="V46" s="3193"/>
      <c r="W46" s="3193"/>
      <c r="X46" s="3193"/>
      <c r="Y46" s="3193"/>
      <c r="Z46" s="3193"/>
      <c r="AA46" s="3193"/>
      <c r="AB46" s="3193"/>
      <c r="AC46" s="3193"/>
      <c r="AD46" s="3193"/>
      <c r="AE46" s="3193"/>
      <c r="AF46" s="3193"/>
      <c r="AG46" s="3193"/>
      <c r="AH46" s="3193"/>
      <c r="AI46" s="3193"/>
      <c r="AJ46" s="3193"/>
      <c r="AK46" s="3194"/>
      <c r="AL46" s="593"/>
      <c r="AM46" s="593"/>
      <c r="AN46" s="593"/>
      <c r="AO46" s="593"/>
      <c r="AP46" s="593"/>
      <c r="AQ46" s="593"/>
      <c r="AR46" s="593"/>
      <c r="AS46" s="593"/>
      <c r="AT46" s="593"/>
      <c r="AU46" s="593"/>
      <c r="AV46" s="593"/>
      <c r="AW46" s="593"/>
      <c r="AX46" s="593"/>
      <c r="AY46" s="593"/>
    </row>
    <row r="47" spans="2:51" s="594" customFormat="1" ht="18.75" customHeight="1">
      <c r="B47" s="619"/>
      <c r="C47" s="3195"/>
      <c r="D47" s="3196"/>
      <c r="E47" s="3196"/>
      <c r="F47" s="3196"/>
      <c r="G47" s="3196"/>
      <c r="H47" s="3196"/>
      <c r="I47" s="3196"/>
      <c r="J47" s="3196"/>
      <c r="K47" s="3196"/>
      <c r="L47" s="3196"/>
      <c r="M47" s="3196"/>
      <c r="N47" s="3196"/>
      <c r="O47" s="3196"/>
      <c r="P47" s="3196"/>
      <c r="Q47" s="3196"/>
      <c r="R47" s="3196"/>
      <c r="S47" s="3196"/>
      <c r="T47" s="3196"/>
      <c r="U47" s="3196"/>
      <c r="V47" s="3196"/>
      <c r="W47" s="3196"/>
      <c r="X47" s="3196"/>
      <c r="Y47" s="3196"/>
      <c r="Z47" s="3196"/>
      <c r="AA47" s="3196"/>
      <c r="AB47" s="3196"/>
      <c r="AC47" s="3196"/>
      <c r="AD47" s="3196"/>
      <c r="AE47" s="3196"/>
      <c r="AF47" s="3196"/>
      <c r="AG47" s="3196"/>
      <c r="AH47" s="3196"/>
      <c r="AI47" s="3196"/>
      <c r="AJ47" s="3196"/>
      <c r="AK47" s="3197"/>
      <c r="AL47" s="593"/>
      <c r="AM47" s="593"/>
      <c r="AN47" s="593"/>
      <c r="AO47" s="593"/>
      <c r="AP47" s="593"/>
      <c r="AQ47" s="593"/>
      <c r="AR47" s="593"/>
      <c r="AS47" s="593"/>
      <c r="AT47" s="593"/>
      <c r="AU47" s="593"/>
      <c r="AV47" s="593"/>
      <c r="AW47" s="593"/>
      <c r="AX47" s="593"/>
      <c r="AY47" s="593"/>
    </row>
    <row r="48" spans="2:51" s="594" customFormat="1" ht="18.75" customHeight="1">
      <c r="B48" s="3174" t="s">
        <v>937</v>
      </c>
      <c r="C48" s="3175"/>
      <c r="D48" s="3175"/>
      <c r="E48" s="3175"/>
      <c r="F48" s="3175"/>
      <c r="G48" s="3175"/>
      <c r="H48" s="3175"/>
      <c r="I48" s="3175"/>
      <c r="J48" s="3175"/>
      <c r="K48" s="3175"/>
      <c r="L48" s="3175"/>
      <c r="M48" s="3175"/>
      <c r="N48" s="3175"/>
      <c r="O48" s="3175"/>
      <c r="P48" s="3175"/>
      <c r="Q48" s="3175"/>
      <c r="R48" s="3175"/>
      <c r="S48" s="3175"/>
      <c r="T48" s="3175"/>
      <c r="U48" s="3175"/>
      <c r="V48" s="3175"/>
      <c r="W48" s="3175"/>
      <c r="X48" s="3175"/>
      <c r="Y48" s="3175"/>
      <c r="Z48" s="3175"/>
      <c r="AA48" s="3175"/>
      <c r="AB48" s="3175"/>
      <c r="AC48" s="3175"/>
      <c r="AD48" s="3175"/>
      <c r="AE48" s="3175"/>
      <c r="AF48" s="3175"/>
      <c r="AG48" s="3175"/>
      <c r="AH48" s="3175"/>
      <c r="AI48" s="3175"/>
      <c r="AJ48" s="3175"/>
      <c r="AK48" s="3176"/>
      <c r="AL48" s="593"/>
      <c r="AM48" s="593"/>
      <c r="AN48" s="593"/>
      <c r="AO48" s="593"/>
      <c r="AP48" s="593"/>
      <c r="AQ48" s="593"/>
      <c r="AR48" s="593"/>
      <c r="AS48" s="593"/>
      <c r="AT48" s="593"/>
      <c r="AU48" s="593"/>
      <c r="AV48" s="593"/>
      <c r="AW48" s="593"/>
      <c r="AX48" s="593"/>
      <c r="AY48" s="593"/>
    </row>
    <row r="49" spans="2:51" s="594" customFormat="1" ht="18.75" customHeight="1">
      <c r="B49" s="603"/>
      <c r="C49" s="601" t="s">
        <v>936</v>
      </c>
      <c r="D49" s="601"/>
      <c r="E49" s="601"/>
      <c r="F49" s="601"/>
      <c r="G49" s="601"/>
      <c r="H49" s="601"/>
      <c r="I49" s="601"/>
      <c r="J49" s="601"/>
      <c r="K49" s="601"/>
      <c r="L49" s="601"/>
      <c r="M49" s="594" t="s">
        <v>935</v>
      </c>
      <c r="S49" s="601"/>
      <c r="T49" s="601" t="s">
        <v>867</v>
      </c>
      <c r="U49" s="601"/>
      <c r="V49" s="601"/>
      <c r="W49" s="601"/>
      <c r="X49" s="601"/>
      <c r="Y49" s="601"/>
      <c r="Z49" s="601" t="s">
        <v>886</v>
      </c>
      <c r="AA49" s="614"/>
      <c r="AB49" s="601"/>
      <c r="AC49" s="601"/>
      <c r="AD49" s="601"/>
      <c r="AE49" s="601"/>
      <c r="AF49" s="601"/>
      <c r="AG49" s="601"/>
      <c r="AH49" s="601"/>
      <c r="AI49" s="601"/>
      <c r="AJ49" s="601"/>
      <c r="AK49" s="618"/>
      <c r="AL49" s="593"/>
      <c r="AM49" s="593"/>
      <c r="AN49" s="593"/>
      <c r="AO49" s="593"/>
      <c r="AP49" s="593"/>
      <c r="AQ49" s="593"/>
      <c r="AR49" s="593"/>
      <c r="AS49" s="593"/>
      <c r="AT49" s="593"/>
      <c r="AU49" s="593"/>
      <c r="AV49" s="593"/>
      <c r="AW49" s="593"/>
      <c r="AX49" s="593"/>
      <c r="AY49" s="593"/>
    </row>
    <row r="50" spans="2:51" s="594" customFormat="1" ht="18.75" customHeight="1">
      <c r="B50" s="3153"/>
      <c r="C50" s="3154"/>
      <c r="D50" s="3154"/>
      <c r="E50" s="3154"/>
      <c r="F50" s="3154"/>
      <c r="G50" s="3154"/>
      <c r="H50" s="3154"/>
      <c r="I50" s="3154"/>
      <c r="J50" s="3154"/>
      <c r="K50" s="3154"/>
      <c r="L50" s="3154"/>
      <c r="M50" s="3154"/>
      <c r="N50" s="3154"/>
      <c r="O50" s="3154"/>
      <c r="P50" s="3154"/>
      <c r="Q50" s="3154"/>
      <c r="R50" s="3154"/>
      <c r="S50" s="3154"/>
      <c r="T50" s="3154"/>
      <c r="U50" s="3154"/>
      <c r="V50" s="3154"/>
      <c r="W50" s="3154"/>
      <c r="X50" s="3154"/>
      <c r="Y50" s="3154"/>
      <c r="Z50" s="3154"/>
      <c r="AA50" s="3154"/>
      <c r="AB50" s="3154"/>
      <c r="AC50" s="3154"/>
      <c r="AD50" s="3154"/>
      <c r="AE50" s="3154"/>
      <c r="AF50" s="3154"/>
      <c r="AG50" s="3154"/>
      <c r="AH50" s="3154"/>
      <c r="AI50" s="3154"/>
      <c r="AJ50" s="3154"/>
      <c r="AK50" s="3155"/>
      <c r="AL50" s="593"/>
      <c r="AM50" s="593"/>
      <c r="AN50" s="593"/>
      <c r="AO50" s="593"/>
      <c r="AP50" s="593"/>
      <c r="AQ50" s="593"/>
      <c r="AR50" s="593"/>
      <c r="AS50" s="593"/>
      <c r="AT50" s="593"/>
      <c r="AU50" s="593"/>
      <c r="AV50" s="593"/>
      <c r="AW50" s="593"/>
      <c r="AX50" s="593"/>
      <c r="AY50" s="593"/>
    </row>
    <row r="51" spans="2:51" s="594" customFormat="1" ht="18.75" customHeight="1">
      <c r="B51" s="3153"/>
      <c r="C51" s="3154"/>
      <c r="D51" s="3154"/>
      <c r="E51" s="3154"/>
      <c r="F51" s="3154"/>
      <c r="G51" s="3154"/>
      <c r="H51" s="3154"/>
      <c r="I51" s="3154"/>
      <c r="J51" s="3154"/>
      <c r="K51" s="3154"/>
      <c r="L51" s="3154"/>
      <c r="M51" s="3154"/>
      <c r="N51" s="3154"/>
      <c r="O51" s="3154"/>
      <c r="P51" s="3154"/>
      <c r="Q51" s="3154"/>
      <c r="R51" s="3154"/>
      <c r="S51" s="3154"/>
      <c r="T51" s="3154"/>
      <c r="U51" s="3154"/>
      <c r="V51" s="3154"/>
      <c r="W51" s="3154"/>
      <c r="X51" s="3154"/>
      <c r="Y51" s="3154"/>
      <c r="Z51" s="3154"/>
      <c r="AA51" s="3154"/>
      <c r="AB51" s="3154"/>
      <c r="AC51" s="3154"/>
      <c r="AD51" s="3154"/>
      <c r="AE51" s="3154"/>
      <c r="AF51" s="3154"/>
      <c r="AG51" s="3154"/>
      <c r="AH51" s="3154"/>
      <c r="AI51" s="3154"/>
      <c r="AJ51" s="3154"/>
      <c r="AK51" s="3155"/>
      <c r="AL51" s="593"/>
      <c r="AM51" s="593"/>
      <c r="AN51" s="593"/>
      <c r="AO51" s="593"/>
      <c r="AP51" s="593"/>
      <c r="AQ51" s="593"/>
      <c r="AR51" s="593"/>
      <c r="AS51" s="593"/>
      <c r="AT51" s="593"/>
      <c r="AU51" s="593"/>
      <c r="AV51" s="593"/>
      <c r="AW51" s="593"/>
      <c r="AX51" s="593"/>
      <c r="AY51" s="593"/>
    </row>
    <row r="52" spans="2:51" s="594" customFormat="1" ht="18.75" customHeight="1">
      <c r="B52" s="3156"/>
      <c r="C52" s="3157"/>
      <c r="D52" s="3157"/>
      <c r="E52" s="3157"/>
      <c r="F52" s="3157"/>
      <c r="G52" s="3157"/>
      <c r="H52" s="3157"/>
      <c r="I52" s="3157"/>
      <c r="J52" s="3157"/>
      <c r="K52" s="3157"/>
      <c r="L52" s="3157"/>
      <c r="M52" s="3157"/>
      <c r="N52" s="3157"/>
      <c r="O52" s="3157"/>
      <c r="P52" s="3154"/>
      <c r="Q52" s="3154"/>
      <c r="R52" s="3154"/>
      <c r="S52" s="3154"/>
      <c r="T52" s="3154"/>
      <c r="U52" s="3154"/>
      <c r="V52" s="3154"/>
      <c r="W52" s="3154"/>
      <c r="X52" s="3154"/>
      <c r="Y52" s="3154"/>
      <c r="Z52" s="3154"/>
      <c r="AA52" s="3154"/>
      <c r="AB52" s="3154"/>
      <c r="AC52" s="3154"/>
      <c r="AD52" s="3154"/>
      <c r="AE52" s="3154"/>
      <c r="AF52" s="3154"/>
      <c r="AG52" s="3154"/>
      <c r="AH52" s="3154"/>
      <c r="AI52" s="3154"/>
      <c r="AJ52" s="3154"/>
      <c r="AK52" s="3155"/>
      <c r="AL52" s="593"/>
      <c r="AM52" s="593"/>
      <c r="AN52" s="593"/>
      <c r="AO52" s="593"/>
      <c r="AP52" s="593"/>
      <c r="AQ52" s="593"/>
      <c r="AR52" s="593"/>
      <c r="AS52" s="593"/>
      <c r="AT52" s="593"/>
      <c r="AU52" s="593"/>
      <c r="AV52" s="593"/>
      <c r="AW52" s="593"/>
      <c r="AX52" s="593"/>
      <c r="AY52" s="593"/>
    </row>
    <row r="53" spans="2:51" s="594" customFormat="1" ht="18.75" customHeight="1">
      <c r="B53" s="3198" t="s">
        <v>934</v>
      </c>
      <c r="C53" s="3199"/>
      <c r="D53" s="3199"/>
      <c r="E53" s="3199"/>
      <c r="F53" s="3199"/>
      <c r="G53" s="3199"/>
      <c r="H53" s="3199"/>
      <c r="I53" s="3199"/>
      <c r="J53" s="3199"/>
      <c r="K53" s="3199"/>
      <c r="L53" s="3199"/>
      <c r="M53" s="3199"/>
      <c r="N53" s="3199"/>
      <c r="O53" s="3200"/>
      <c r="P53" s="617"/>
      <c r="Q53" s="597"/>
      <c r="R53" s="597" t="s">
        <v>933</v>
      </c>
      <c r="S53" s="605"/>
      <c r="T53" s="597"/>
      <c r="U53" s="597"/>
      <c r="V53" s="597"/>
      <c r="W53" s="597"/>
      <c r="X53" s="597"/>
      <c r="Y53" s="597"/>
      <c r="Z53" s="597"/>
      <c r="AA53" s="597"/>
      <c r="AB53" s="597"/>
      <c r="AC53" s="597"/>
      <c r="AD53" s="597"/>
      <c r="AE53" s="597"/>
      <c r="AF53" s="597"/>
      <c r="AG53" s="597"/>
      <c r="AH53" s="597"/>
      <c r="AI53" s="597"/>
      <c r="AJ53" s="597"/>
      <c r="AK53" s="607"/>
      <c r="AL53" s="593"/>
      <c r="AM53" s="608"/>
      <c r="AN53" s="593"/>
      <c r="AO53" s="593"/>
      <c r="AP53" s="593"/>
      <c r="AQ53" s="593"/>
      <c r="AR53" s="593"/>
      <c r="AS53" s="593"/>
      <c r="AT53" s="593"/>
      <c r="AU53" s="593"/>
      <c r="AV53" s="593"/>
      <c r="AW53" s="593"/>
      <c r="AX53" s="593"/>
      <c r="AY53" s="593"/>
    </row>
    <row r="54" spans="2:51" s="594" customFormat="1" ht="11.25" customHeight="1">
      <c r="B54" s="593"/>
      <c r="C54" s="593"/>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593"/>
      <c r="AL54" s="593"/>
      <c r="AM54" s="593"/>
      <c r="AN54" s="593"/>
      <c r="AO54" s="593"/>
      <c r="AP54" s="593"/>
      <c r="AQ54" s="593"/>
      <c r="AR54" s="593"/>
      <c r="AS54" s="593"/>
      <c r="AT54" s="593"/>
      <c r="AU54" s="593"/>
      <c r="AV54" s="593"/>
      <c r="AW54" s="593"/>
      <c r="AX54" s="593"/>
      <c r="AY54" s="593"/>
    </row>
    <row r="55" spans="2:51" s="594" customFormat="1" ht="18.75" customHeight="1">
      <c r="B55" s="612" t="s">
        <v>932</v>
      </c>
      <c r="C55" s="593"/>
      <c r="D55" s="593"/>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593"/>
      <c r="AL55" s="593"/>
      <c r="AM55" s="593"/>
      <c r="AN55" s="593"/>
      <c r="AO55" s="593"/>
      <c r="AP55" s="593"/>
      <c r="AQ55" s="593"/>
      <c r="AR55" s="593"/>
      <c r="AS55" s="593"/>
      <c r="AT55" s="593"/>
      <c r="AU55" s="593"/>
      <c r="AV55" s="593"/>
      <c r="AW55" s="593"/>
      <c r="AX55" s="593"/>
      <c r="AY55" s="593"/>
    </row>
    <row r="56" spans="2:51" s="594" customFormat="1" ht="35.25" customHeight="1">
      <c r="B56" s="3167" t="s">
        <v>931</v>
      </c>
      <c r="C56" s="3167"/>
      <c r="D56" s="3167"/>
      <c r="E56" s="3167"/>
      <c r="F56" s="3167"/>
      <c r="G56" s="3167"/>
      <c r="H56" s="3167"/>
      <c r="I56" s="3167"/>
      <c r="J56" s="3167"/>
      <c r="K56" s="3167"/>
      <c r="L56" s="3167"/>
      <c r="M56" s="3167"/>
      <c r="N56" s="3167"/>
      <c r="O56" s="3167"/>
      <c r="P56" s="3167"/>
      <c r="Q56" s="3167"/>
      <c r="R56" s="3167"/>
      <c r="S56" s="3167"/>
      <c r="T56" s="3167"/>
      <c r="U56" s="3167"/>
      <c r="V56" s="3167"/>
      <c r="W56" s="3167"/>
      <c r="X56" s="3167"/>
      <c r="Y56" s="3167"/>
      <c r="Z56" s="3167"/>
      <c r="AA56" s="3167"/>
      <c r="AB56" s="3167"/>
      <c r="AC56" s="3167"/>
      <c r="AD56" s="3167"/>
      <c r="AE56" s="3167"/>
      <c r="AF56" s="3167"/>
      <c r="AG56" s="3167"/>
      <c r="AH56" s="3167"/>
      <c r="AI56" s="3167"/>
      <c r="AJ56" s="3167"/>
      <c r="AK56" s="593"/>
      <c r="AL56" s="593"/>
      <c r="AM56" s="593"/>
      <c r="AN56" s="593"/>
      <c r="AO56" s="593"/>
      <c r="AP56" s="593"/>
      <c r="AQ56" s="593"/>
      <c r="AR56" s="593"/>
      <c r="AS56" s="593"/>
      <c r="AT56" s="593"/>
      <c r="AU56" s="593"/>
      <c r="AV56" s="593"/>
      <c r="AW56" s="593"/>
      <c r="AX56" s="593"/>
      <c r="AY56" s="593"/>
    </row>
    <row r="57" spans="2:51" s="594" customFormat="1" ht="6.75" customHeight="1">
      <c r="B57" s="593"/>
      <c r="C57" s="593"/>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3"/>
      <c r="AL57" s="593"/>
      <c r="AM57" s="593"/>
      <c r="AN57" s="593"/>
      <c r="AO57" s="593"/>
      <c r="AP57" s="593"/>
      <c r="AQ57" s="593"/>
      <c r="AR57" s="593"/>
      <c r="AS57" s="593"/>
      <c r="AT57" s="593"/>
      <c r="AU57" s="593"/>
      <c r="AV57" s="593"/>
      <c r="AW57" s="593"/>
      <c r="AX57" s="593"/>
      <c r="AY57" s="593"/>
    </row>
    <row r="58" spans="2:51" s="594" customFormat="1" ht="18.75" customHeight="1">
      <c r="B58" s="3108" t="s">
        <v>930</v>
      </c>
      <c r="C58" s="3109"/>
      <c r="D58" s="3109"/>
      <c r="E58" s="3109"/>
      <c r="F58" s="3109"/>
      <c r="G58" s="3109"/>
      <c r="H58" s="3109"/>
      <c r="I58" s="3109"/>
      <c r="J58" s="3109"/>
      <c r="K58" s="3109"/>
      <c r="L58" s="3136"/>
      <c r="M58" s="597"/>
      <c r="N58" s="598" t="s">
        <v>929</v>
      </c>
      <c r="O58" s="598"/>
      <c r="P58" s="597"/>
      <c r="Q58" s="597"/>
      <c r="R58" s="597"/>
      <c r="S58" s="597"/>
      <c r="T58" s="597"/>
      <c r="U58" s="597"/>
      <c r="V58" s="598" t="s">
        <v>867</v>
      </c>
      <c r="W58" s="597"/>
      <c r="X58" s="597"/>
      <c r="Y58" s="597"/>
      <c r="Z58" s="597"/>
      <c r="AA58" s="597"/>
      <c r="AB58" s="597"/>
      <c r="AC58" s="597"/>
      <c r="AD58" s="597"/>
      <c r="AE58" s="597"/>
      <c r="AF58" s="597"/>
      <c r="AG58" s="597"/>
      <c r="AH58" s="597"/>
      <c r="AI58" s="597"/>
      <c r="AJ58" s="597"/>
      <c r="AK58" s="595"/>
      <c r="AL58" s="593"/>
      <c r="AM58" s="593"/>
      <c r="AN58" s="593"/>
      <c r="AO58" s="593"/>
      <c r="AP58" s="593"/>
      <c r="AQ58" s="593"/>
      <c r="AR58" s="593"/>
      <c r="AS58" s="593"/>
      <c r="AT58" s="593"/>
      <c r="AU58" s="593"/>
      <c r="AV58" s="593"/>
      <c r="AW58" s="593"/>
      <c r="AX58" s="593"/>
      <c r="AY58" s="593"/>
    </row>
    <row r="59" spans="2:51" s="594" customFormat="1" ht="18.75" customHeight="1">
      <c r="B59" s="3121" t="s">
        <v>928</v>
      </c>
      <c r="C59" s="3122"/>
      <c r="D59" s="3122"/>
      <c r="E59" s="3122"/>
      <c r="F59" s="3180"/>
      <c r="G59" s="3188"/>
      <c r="H59" s="3188"/>
      <c r="I59" s="3188"/>
      <c r="J59" s="3188"/>
      <c r="K59" s="3188"/>
      <c r="L59" s="3188"/>
      <c r="M59" s="3188"/>
      <c r="N59" s="3188"/>
      <c r="O59" s="3188"/>
      <c r="P59" s="3188"/>
      <c r="Q59" s="3188"/>
      <c r="R59" s="3188"/>
      <c r="S59" s="3188"/>
      <c r="T59" s="3188"/>
      <c r="U59" s="3188"/>
      <c r="V59" s="3188"/>
      <c r="W59" s="3188"/>
      <c r="X59" s="3188"/>
      <c r="Y59" s="3188"/>
      <c r="Z59" s="3188"/>
      <c r="AA59" s="3188"/>
      <c r="AB59" s="3188"/>
      <c r="AC59" s="3188"/>
      <c r="AD59" s="3188"/>
      <c r="AE59" s="3188"/>
      <c r="AF59" s="3188"/>
      <c r="AG59" s="3188"/>
      <c r="AH59" s="3188"/>
      <c r="AI59" s="3188"/>
      <c r="AJ59" s="3188"/>
      <c r="AK59" s="3188"/>
      <c r="AL59" s="593"/>
      <c r="AM59" s="593"/>
      <c r="AN59" s="593"/>
      <c r="AO59" s="593"/>
      <c r="AP59" s="593"/>
      <c r="AQ59" s="593"/>
      <c r="AR59" s="593"/>
      <c r="AS59" s="593"/>
      <c r="AT59" s="593"/>
      <c r="AU59" s="593"/>
      <c r="AV59" s="593"/>
      <c r="AW59" s="593"/>
      <c r="AX59" s="593"/>
      <c r="AY59" s="593"/>
    </row>
    <row r="60" spans="2:51" s="594" customFormat="1" ht="18.75" customHeight="1">
      <c r="B60" s="3148"/>
      <c r="C60" s="3149"/>
      <c r="D60" s="3149"/>
      <c r="E60" s="3149"/>
      <c r="F60" s="3181"/>
      <c r="G60" s="3188"/>
      <c r="H60" s="3188"/>
      <c r="I60" s="3188"/>
      <c r="J60" s="3188"/>
      <c r="K60" s="3188"/>
      <c r="L60" s="3188"/>
      <c r="M60" s="3188"/>
      <c r="N60" s="3188"/>
      <c r="O60" s="3188"/>
      <c r="P60" s="3188"/>
      <c r="Q60" s="3188"/>
      <c r="R60" s="3188"/>
      <c r="S60" s="3188"/>
      <c r="T60" s="3188"/>
      <c r="U60" s="3188"/>
      <c r="V60" s="3188"/>
      <c r="W60" s="3188"/>
      <c r="X60" s="3188"/>
      <c r="Y60" s="3188"/>
      <c r="Z60" s="3188"/>
      <c r="AA60" s="3188"/>
      <c r="AB60" s="3188"/>
      <c r="AC60" s="3188"/>
      <c r="AD60" s="3188"/>
      <c r="AE60" s="3188"/>
      <c r="AF60" s="3188"/>
      <c r="AG60" s="3188"/>
      <c r="AH60" s="3188"/>
      <c r="AI60" s="3188"/>
      <c r="AJ60" s="3188"/>
      <c r="AK60" s="3188"/>
      <c r="AL60" s="593"/>
      <c r="AM60" s="593"/>
      <c r="AN60" s="593"/>
      <c r="AO60" s="593"/>
      <c r="AP60" s="593"/>
      <c r="AQ60" s="593"/>
      <c r="AR60" s="593"/>
      <c r="AS60" s="593"/>
      <c r="AT60" s="593"/>
      <c r="AU60" s="593"/>
      <c r="AV60" s="593"/>
      <c r="AW60" s="593"/>
      <c r="AX60" s="593"/>
      <c r="AY60" s="593"/>
    </row>
    <row r="61" spans="2:51" s="594" customFormat="1" ht="18.75" customHeight="1">
      <c r="B61" s="3123"/>
      <c r="C61" s="3124"/>
      <c r="D61" s="3124"/>
      <c r="E61" s="3124"/>
      <c r="F61" s="3182"/>
      <c r="G61" s="3188"/>
      <c r="H61" s="3188"/>
      <c r="I61" s="3188"/>
      <c r="J61" s="3188"/>
      <c r="K61" s="3188"/>
      <c r="L61" s="3188"/>
      <c r="M61" s="3188"/>
      <c r="N61" s="3188"/>
      <c r="O61" s="3188"/>
      <c r="P61" s="3188"/>
      <c r="Q61" s="3188"/>
      <c r="R61" s="3188"/>
      <c r="S61" s="3188"/>
      <c r="T61" s="3188"/>
      <c r="U61" s="3188"/>
      <c r="V61" s="3188"/>
      <c r="W61" s="3188"/>
      <c r="X61" s="3188"/>
      <c r="Y61" s="3188"/>
      <c r="Z61" s="3188"/>
      <c r="AA61" s="3188"/>
      <c r="AB61" s="3188"/>
      <c r="AC61" s="3188"/>
      <c r="AD61" s="3188"/>
      <c r="AE61" s="3188"/>
      <c r="AF61" s="3188"/>
      <c r="AG61" s="3188"/>
      <c r="AH61" s="3188"/>
      <c r="AI61" s="3188"/>
      <c r="AJ61" s="3188"/>
      <c r="AK61" s="3188"/>
      <c r="AL61" s="593"/>
      <c r="AM61" s="593"/>
      <c r="AN61" s="593"/>
      <c r="AO61" s="593"/>
      <c r="AP61" s="593"/>
      <c r="AQ61" s="593"/>
      <c r="AR61" s="593"/>
      <c r="AS61" s="593"/>
      <c r="AT61" s="593"/>
      <c r="AU61" s="593"/>
      <c r="AV61" s="593"/>
      <c r="AW61" s="593"/>
      <c r="AX61" s="593"/>
      <c r="AY61" s="593"/>
    </row>
    <row r="62" spans="2:51" s="594" customFormat="1" ht="18.75" customHeight="1">
      <c r="B62" s="3121" t="s">
        <v>927</v>
      </c>
      <c r="C62" s="3122"/>
      <c r="D62" s="3180"/>
      <c r="E62" s="3112" t="s">
        <v>926</v>
      </c>
      <c r="F62" s="3114"/>
      <c r="G62" s="3138"/>
      <c r="H62" s="3139"/>
      <c r="I62" s="3139"/>
      <c r="J62" s="3139"/>
      <c r="K62" s="3139"/>
      <c r="L62" s="3139"/>
      <c r="M62" s="3139"/>
      <c r="N62" s="3140"/>
      <c r="O62" s="3108" t="s">
        <v>925</v>
      </c>
      <c r="P62" s="3136"/>
      <c r="Q62" s="3138"/>
      <c r="R62" s="3139"/>
      <c r="S62" s="3139"/>
      <c r="T62" s="3140"/>
      <c r="U62" s="3108" t="s">
        <v>882</v>
      </c>
      <c r="V62" s="3136"/>
      <c r="W62" s="3135"/>
      <c r="X62" s="3111"/>
      <c r="Y62" s="3111"/>
      <c r="Z62" s="3111"/>
      <c r="AA62" s="3137"/>
      <c r="AB62" s="3108" t="s">
        <v>924</v>
      </c>
      <c r="AC62" s="3109"/>
      <c r="AD62" s="3109"/>
      <c r="AE62" s="599"/>
      <c r="AF62" s="606" t="s">
        <v>916</v>
      </c>
      <c r="AG62" s="605"/>
      <c r="AH62" s="597" t="s">
        <v>917</v>
      </c>
      <c r="AI62" s="605"/>
      <c r="AJ62" s="596" t="s">
        <v>916</v>
      </c>
      <c r="AK62" s="616"/>
      <c r="AL62" s="593"/>
      <c r="AM62" s="593"/>
      <c r="AN62" s="593"/>
      <c r="AO62" s="593"/>
      <c r="AP62" s="593"/>
      <c r="AQ62" s="593"/>
      <c r="AR62" s="593"/>
      <c r="AS62" s="593"/>
      <c r="AT62" s="593"/>
      <c r="AU62" s="593"/>
      <c r="AV62" s="593"/>
      <c r="AW62" s="593"/>
      <c r="AX62" s="593"/>
      <c r="AY62" s="593"/>
    </row>
    <row r="63" spans="2:51" s="594" customFormat="1" ht="18.75" customHeight="1">
      <c r="B63" s="3148"/>
      <c r="C63" s="3149"/>
      <c r="D63" s="3181"/>
      <c r="E63" s="3112" t="s">
        <v>926</v>
      </c>
      <c r="F63" s="3114"/>
      <c r="G63" s="3138"/>
      <c r="H63" s="3139"/>
      <c r="I63" s="3139"/>
      <c r="J63" s="3139"/>
      <c r="K63" s="3139"/>
      <c r="L63" s="3139"/>
      <c r="M63" s="3139"/>
      <c r="N63" s="3140"/>
      <c r="O63" s="3118" t="s">
        <v>925</v>
      </c>
      <c r="P63" s="3120"/>
      <c r="Q63" s="3138"/>
      <c r="R63" s="3139"/>
      <c r="S63" s="3139"/>
      <c r="T63" s="3140"/>
      <c r="U63" s="3108" t="s">
        <v>882</v>
      </c>
      <c r="V63" s="3136"/>
      <c r="W63" s="3135"/>
      <c r="X63" s="3111"/>
      <c r="Y63" s="3111"/>
      <c r="Z63" s="3111"/>
      <c r="AA63" s="3137"/>
      <c r="AB63" s="3108" t="s">
        <v>924</v>
      </c>
      <c r="AC63" s="3109"/>
      <c r="AD63" s="3109"/>
      <c r="AE63" s="599"/>
      <c r="AF63" s="606" t="s">
        <v>916</v>
      </c>
      <c r="AG63" s="605"/>
      <c r="AH63" s="597" t="s">
        <v>917</v>
      </c>
      <c r="AI63" s="605"/>
      <c r="AJ63" s="596" t="s">
        <v>916</v>
      </c>
      <c r="AK63" s="616"/>
      <c r="AL63" s="593"/>
      <c r="AM63" s="593"/>
      <c r="AN63" s="593"/>
      <c r="AO63" s="593"/>
      <c r="AP63" s="593"/>
      <c r="AQ63" s="593"/>
      <c r="AR63" s="593"/>
      <c r="AS63" s="593"/>
      <c r="AT63" s="593"/>
      <c r="AU63" s="593"/>
      <c r="AV63" s="593"/>
      <c r="AW63" s="593"/>
      <c r="AX63" s="593"/>
      <c r="AY63" s="593"/>
    </row>
    <row r="64" spans="2:51" s="594" customFormat="1" ht="18.75" customHeight="1">
      <c r="B64" s="3123"/>
      <c r="C64" s="3124"/>
      <c r="D64" s="3182"/>
      <c r="E64" s="3112" t="s">
        <v>926</v>
      </c>
      <c r="F64" s="3114"/>
      <c r="G64" s="3138"/>
      <c r="H64" s="3139"/>
      <c r="I64" s="3165"/>
      <c r="J64" s="3165"/>
      <c r="K64" s="3165"/>
      <c r="L64" s="3165"/>
      <c r="M64" s="3165"/>
      <c r="N64" s="3166"/>
      <c r="O64" s="3112" t="s">
        <v>925</v>
      </c>
      <c r="P64" s="3114"/>
      <c r="Q64" s="3183"/>
      <c r="R64" s="3165"/>
      <c r="S64" s="3165"/>
      <c r="T64" s="3166"/>
      <c r="U64" s="3112" t="s">
        <v>882</v>
      </c>
      <c r="V64" s="3114"/>
      <c r="W64" s="3160"/>
      <c r="X64" s="3161"/>
      <c r="Y64" s="3161"/>
      <c r="Z64" s="3161"/>
      <c r="AA64" s="3162"/>
      <c r="AB64" s="3112" t="s">
        <v>924</v>
      </c>
      <c r="AC64" s="3113"/>
      <c r="AD64" s="3113"/>
      <c r="AE64" s="603"/>
      <c r="AF64" s="615" t="s">
        <v>916</v>
      </c>
      <c r="AG64" s="614"/>
      <c r="AH64" s="601" t="s">
        <v>917</v>
      </c>
      <c r="AI64" s="614"/>
      <c r="AJ64" s="610" t="s">
        <v>916</v>
      </c>
      <c r="AK64" s="613"/>
      <c r="AL64" s="593"/>
      <c r="AM64" s="593"/>
      <c r="AN64" s="593"/>
      <c r="AO64" s="593"/>
      <c r="AP64" s="593"/>
      <c r="AQ64" s="593"/>
      <c r="AR64" s="593"/>
      <c r="AS64" s="593"/>
      <c r="AT64" s="593"/>
      <c r="AU64" s="593"/>
      <c r="AV64" s="593"/>
      <c r="AW64" s="593"/>
      <c r="AX64" s="593"/>
      <c r="AY64" s="593"/>
    </row>
    <row r="65" spans="2:51" s="594" customFormat="1" ht="18.75" customHeight="1">
      <c r="B65" s="3108" t="s">
        <v>923</v>
      </c>
      <c r="C65" s="3109"/>
      <c r="D65" s="3109"/>
      <c r="E65" s="3109"/>
      <c r="F65" s="3109"/>
      <c r="G65" s="599"/>
      <c r="H65" s="597" t="s">
        <v>922</v>
      </c>
      <c r="I65" s="597"/>
      <c r="J65" s="597" t="s">
        <v>921</v>
      </c>
      <c r="K65" s="597"/>
      <c r="L65" s="597" t="s">
        <v>920</v>
      </c>
      <c r="M65" s="605"/>
      <c r="N65" s="597"/>
      <c r="O65" s="597" t="s">
        <v>919</v>
      </c>
      <c r="P65" s="597"/>
      <c r="Q65" s="597" t="s">
        <v>918</v>
      </c>
      <c r="R65" s="597"/>
      <c r="S65" s="597"/>
      <c r="T65" s="597"/>
      <c r="U65" s="597"/>
      <c r="V65" s="597"/>
      <c r="W65" s="605"/>
      <c r="X65" s="606" t="s">
        <v>916</v>
      </c>
      <c r="Y65" s="605"/>
      <c r="Z65" s="597" t="s">
        <v>917</v>
      </c>
      <c r="AA65" s="605"/>
      <c r="AB65" s="596" t="s">
        <v>916</v>
      </c>
      <c r="AC65" s="596"/>
      <c r="AD65" s="597" t="s">
        <v>865</v>
      </c>
      <c r="AE65" s="597"/>
      <c r="AF65" s="597"/>
      <c r="AG65" s="597"/>
      <c r="AH65" s="597"/>
      <c r="AI65" s="597"/>
      <c r="AJ65" s="597"/>
      <c r="AK65" s="595"/>
      <c r="AL65" s="593"/>
      <c r="AM65" s="593"/>
      <c r="AN65" s="593"/>
      <c r="AO65" s="593"/>
      <c r="AP65" s="593"/>
      <c r="AQ65" s="593"/>
      <c r="AR65" s="593"/>
      <c r="AS65" s="593"/>
      <c r="AT65" s="593"/>
      <c r="AU65" s="593"/>
      <c r="AV65" s="593"/>
      <c r="AW65" s="593"/>
      <c r="AX65" s="593"/>
      <c r="AY65" s="593"/>
    </row>
    <row r="66" spans="2:51" s="594" customFormat="1" ht="18.75" customHeight="1">
      <c r="B66" s="3121" t="s">
        <v>915</v>
      </c>
      <c r="C66" s="3122"/>
      <c r="D66" s="3122"/>
      <c r="E66" s="3122"/>
      <c r="F66" s="3180"/>
      <c r="G66" s="3150"/>
      <c r="H66" s="3151"/>
      <c r="I66" s="3154"/>
      <c r="J66" s="3154"/>
      <c r="K66" s="3154"/>
      <c r="L66" s="3154"/>
      <c r="M66" s="3154"/>
      <c r="N66" s="3154"/>
      <c r="O66" s="3154"/>
      <c r="P66" s="3154"/>
      <c r="Q66" s="3154"/>
      <c r="R66" s="3154"/>
      <c r="S66" s="3154"/>
      <c r="T66" s="3154"/>
      <c r="U66" s="3154"/>
      <c r="V66" s="3154"/>
      <c r="W66" s="3154"/>
      <c r="X66" s="3154"/>
      <c r="Y66" s="3154"/>
      <c r="Z66" s="3154"/>
      <c r="AA66" s="3154"/>
      <c r="AB66" s="3154"/>
      <c r="AC66" s="3154"/>
      <c r="AD66" s="3154"/>
      <c r="AE66" s="3154"/>
      <c r="AF66" s="3154"/>
      <c r="AG66" s="3154"/>
      <c r="AH66" s="3154"/>
      <c r="AI66" s="3154"/>
      <c r="AJ66" s="3154"/>
      <c r="AK66" s="3155"/>
      <c r="AL66" s="593"/>
      <c r="AM66" s="593"/>
      <c r="AN66" s="593"/>
      <c r="AO66" s="593"/>
      <c r="AP66" s="593"/>
      <c r="AQ66" s="593"/>
      <c r="AR66" s="593"/>
      <c r="AS66" s="593"/>
      <c r="AT66" s="593"/>
      <c r="AU66" s="593"/>
      <c r="AV66" s="593"/>
      <c r="AW66" s="593"/>
      <c r="AX66" s="593"/>
      <c r="AY66" s="593"/>
    </row>
    <row r="67" spans="2:51" s="594" customFormat="1" ht="18.75" customHeight="1">
      <c r="B67" s="3148"/>
      <c r="C67" s="3149"/>
      <c r="D67" s="3149"/>
      <c r="E67" s="3149"/>
      <c r="F67" s="3181"/>
      <c r="G67" s="3153"/>
      <c r="H67" s="3154"/>
      <c r="I67" s="3154"/>
      <c r="J67" s="3154"/>
      <c r="K67" s="3154"/>
      <c r="L67" s="3154"/>
      <c r="M67" s="3154"/>
      <c r="N67" s="3154"/>
      <c r="O67" s="3154"/>
      <c r="P67" s="3154"/>
      <c r="Q67" s="3154"/>
      <c r="R67" s="3154"/>
      <c r="S67" s="3154"/>
      <c r="T67" s="3154"/>
      <c r="U67" s="3154"/>
      <c r="V67" s="3154"/>
      <c r="W67" s="3154"/>
      <c r="X67" s="3154"/>
      <c r="Y67" s="3154"/>
      <c r="Z67" s="3154"/>
      <c r="AA67" s="3154"/>
      <c r="AB67" s="3154"/>
      <c r="AC67" s="3154"/>
      <c r="AD67" s="3154"/>
      <c r="AE67" s="3154"/>
      <c r="AF67" s="3154"/>
      <c r="AG67" s="3154"/>
      <c r="AH67" s="3154"/>
      <c r="AI67" s="3154"/>
      <c r="AJ67" s="3154"/>
      <c r="AK67" s="3155"/>
      <c r="AL67" s="593"/>
      <c r="AM67" s="593"/>
      <c r="AN67" s="593"/>
      <c r="AO67" s="593"/>
      <c r="AP67" s="593"/>
      <c r="AQ67" s="593"/>
      <c r="AR67" s="593"/>
      <c r="AS67" s="593"/>
      <c r="AT67" s="593"/>
      <c r="AU67" s="593"/>
      <c r="AV67" s="593"/>
      <c r="AW67" s="593"/>
      <c r="AX67" s="593"/>
      <c r="AY67" s="593"/>
    </row>
    <row r="68" spans="2:51" s="594" customFormat="1" ht="18.75" customHeight="1">
      <c r="B68" s="3123"/>
      <c r="C68" s="3124"/>
      <c r="D68" s="3124"/>
      <c r="E68" s="3124"/>
      <c r="F68" s="3182"/>
      <c r="G68" s="3156"/>
      <c r="H68" s="3157"/>
      <c r="I68" s="3157"/>
      <c r="J68" s="3157"/>
      <c r="K68" s="3157"/>
      <c r="L68" s="3157"/>
      <c r="M68" s="3157"/>
      <c r="N68" s="3157"/>
      <c r="O68" s="3157"/>
      <c r="P68" s="3157"/>
      <c r="Q68" s="3157"/>
      <c r="R68" s="3157"/>
      <c r="S68" s="3157"/>
      <c r="T68" s="3157"/>
      <c r="U68" s="3157"/>
      <c r="V68" s="3157"/>
      <c r="W68" s="3157"/>
      <c r="X68" s="3157"/>
      <c r="Y68" s="3157"/>
      <c r="Z68" s="3157"/>
      <c r="AA68" s="3157"/>
      <c r="AB68" s="3157"/>
      <c r="AC68" s="3157"/>
      <c r="AD68" s="3157"/>
      <c r="AE68" s="3157"/>
      <c r="AF68" s="3157"/>
      <c r="AG68" s="3157"/>
      <c r="AH68" s="3157"/>
      <c r="AI68" s="3157"/>
      <c r="AJ68" s="3157"/>
      <c r="AK68" s="3158"/>
      <c r="AL68" s="593"/>
      <c r="AM68" s="593"/>
      <c r="AN68" s="593"/>
      <c r="AO68" s="593"/>
      <c r="AP68" s="593"/>
      <c r="AQ68" s="593"/>
      <c r="AR68" s="593"/>
      <c r="AS68" s="593"/>
      <c r="AT68" s="593"/>
      <c r="AU68" s="593"/>
      <c r="AV68" s="593"/>
      <c r="AW68" s="593"/>
      <c r="AX68" s="593"/>
      <c r="AY68" s="593"/>
    </row>
    <row r="69" spans="2:51" s="594" customFormat="1" ht="15" customHeight="1">
      <c r="B69" s="609"/>
      <c r="C69" s="609"/>
      <c r="D69" s="609"/>
      <c r="E69" s="609"/>
      <c r="F69" s="609"/>
      <c r="G69" s="609"/>
      <c r="H69" s="609"/>
      <c r="I69" s="609"/>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609"/>
      <c r="AK69" s="593"/>
      <c r="AL69" s="593"/>
      <c r="AM69" s="593"/>
      <c r="AN69" s="593"/>
      <c r="AO69" s="593"/>
      <c r="AP69" s="593"/>
      <c r="AQ69" s="593"/>
      <c r="AR69" s="593"/>
      <c r="AS69" s="593"/>
      <c r="AT69" s="593"/>
      <c r="AU69" s="593"/>
      <c r="AV69" s="593"/>
      <c r="AW69" s="593"/>
      <c r="AX69" s="593"/>
      <c r="AY69" s="593"/>
    </row>
    <row r="70" spans="2:51" s="594" customFormat="1" ht="18.75" customHeight="1">
      <c r="B70" s="612" t="s">
        <v>914</v>
      </c>
      <c r="C70" s="593"/>
      <c r="D70" s="593"/>
      <c r="E70" s="593"/>
      <c r="F70" s="593"/>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593"/>
      <c r="AL70" s="593"/>
      <c r="AM70" s="593"/>
      <c r="AN70" s="593"/>
      <c r="AO70" s="593"/>
      <c r="AP70" s="593"/>
      <c r="AQ70" s="593"/>
      <c r="AR70" s="593"/>
      <c r="AS70" s="593"/>
      <c r="AT70" s="593"/>
      <c r="AU70" s="593"/>
      <c r="AV70" s="593"/>
      <c r="AW70" s="593"/>
      <c r="AX70" s="593"/>
      <c r="AY70" s="593"/>
    </row>
    <row r="71" spans="2:51" s="594" customFormat="1" ht="27" customHeight="1">
      <c r="B71" s="3167" t="s">
        <v>913</v>
      </c>
      <c r="C71" s="3167"/>
      <c r="D71" s="3167"/>
      <c r="E71" s="3167"/>
      <c r="F71" s="3167"/>
      <c r="G71" s="3167"/>
      <c r="H71" s="3167"/>
      <c r="I71" s="3167"/>
      <c r="J71" s="3167"/>
      <c r="K71" s="3167"/>
      <c r="L71" s="3167"/>
      <c r="M71" s="3167"/>
      <c r="N71" s="3167"/>
      <c r="O71" s="3167"/>
      <c r="P71" s="3167"/>
      <c r="Q71" s="3167"/>
      <c r="R71" s="3167"/>
      <c r="S71" s="3167"/>
      <c r="T71" s="3167"/>
      <c r="U71" s="3167"/>
      <c r="V71" s="3167"/>
      <c r="W71" s="3167"/>
      <c r="X71" s="3167"/>
      <c r="Y71" s="3167"/>
      <c r="Z71" s="3167"/>
      <c r="AA71" s="3167"/>
      <c r="AB71" s="3167"/>
      <c r="AC71" s="3167"/>
      <c r="AD71" s="3167"/>
      <c r="AE71" s="3167"/>
      <c r="AF71" s="3167"/>
      <c r="AG71" s="3167"/>
      <c r="AH71" s="3167"/>
      <c r="AI71" s="3167"/>
      <c r="AJ71" s="3167"/>
      <c r="AK71" s="593"/>
      <c r="AL71" s="593"/>
      <c r="AM71" s="593"/>
      <c r="AN71" s="593"/>
      <c r="AO71" s="593"/>
      <c r="AP71" s="593"/>
      <c r="AQ71" s="593"/>
      <c r="AR71" s="593"/>
      <c r="AS71" s="593"/>
      <c r="AT71" s="593"/>
      <c r="AU71" s="593"/>
      <c r="AV71" s="593"/>
      <c r="AW71" s="593"/>
      <c r="AX71" s="593"/>
      <c r="AY71" s="593"/>
    </row>
    <row r="72" spans="2:51" s="594" customFormat="1" ht="18.75" customHeight="1">
      <c r="B72" s="608" t="s">
        <v>912</v>
      </c>
      <c r="C72" s="593"/>
      <c r="D72" s="593"/>
      <c r="E72" s="593"/>
      <c r="F72" s="593"/>
      <c r="G72" s="593"/>
      <c r="H72" s="593"/>
      <c r="I72" s="593"/>
      <c r="J72" s="593" t="s">
        <v>887</v>
      </c>
      <c r="K72" s="593"/>
      <c r="L72" s="593"/>
      <c r="M72" s="593"/>
      <c r="N72" s="593"/>
      <c r="O72" s="593"/>
      <c r="P72" s="593"/>
      <c r="Q72" s="593" t="s">
        <v>911</v>
      </c>
      <c r="T72" s="593"/>
      <c r="U72" s="593"/>
      <c r="V72" s="593"/>
      <c r="W72" s="593"/>
      <c r="AB72" s="593"/>
      <c r="AE72" s="593"/>
      <c r="AF72" s="593"/>
      <c r="AG72" s="593"/>
      <c r="AH72" s="593"/>
      <c r="AI72" s="593"/>
      <c r="AJ72" s="593"/>
      <c r="AK72" s="593"/>
      <c r="AL72" s="593"/>
      <c r="AM72" s="593"/>
      <c r="AN72" s="593"/>
      <c r="AO72" s="593"/>
      <c r="AP72" s="593"/>
      <c r="AQ72" s="593"/>
      <c r="AR72" s="593"/>
      <c r="AS72" s="593"/>
      <c r="AT72" s="593"/>
      <c r="AU72" s="593"/>
      <c r="AV72" s="593"/>
      <c r="AW72" s="593"/>
      <c r="AX72" s="593"/>
      <c r="AY72" s="593"/>
    </row>
    <row r="73" spans="2:51" s="594" customFormat="1" ht="18.75" customHeight="1">
      <c r="B73" s="3159" t="s">
        <v>910</v>
      </c>
      <c r="C73" s="3159"/>
      <c r="D73" s="3159"/>
      <c r="E73" s="3159"/>
      <c r="F73" s="599"/>
      <c r="G73" s="597" t="s">
        <v>909</v>
      </c>
      <c r="H73" s="597"/>
      <c r="I73" s="597"/>
      <c r="J73" s="597" t="s">
        <v>908</v>
      </c>
      <c r="K73" s="605"/>
      <c r="L73" s="597"/>
      <c r="M73" s="597"/>
      <c r="N73" s="597" t="s">
        <v>907</v>
      </c>
      <c r="O73" s="597"/>
      <c r="P73" s="597"/>
      <c r="Q73" s="597"/>
      <c r="R73" s="597" t="s">
        <v>906</v>
      </c>
      <c r="S73" s="597"/>
      <c r="T73" s="597"/>
      <c r="U73" s="597"/>
      <c r="V73" s="597" t="s">
        <v>871</v>
      </c>
      <c r="W73" s="597"/>
      <c r="X73" s="596"/>
      <c r="Y73" s="3111"/>
      <c r="Z73" s="3111"/>
      <c r="AA73" s="3111"/>
      <c r="AB73" s="3111"/>
      <c r="AC73" s="3111"/>
      <c r="AD73" s="3111"/>
      <c r="AE73" s="3111"/>
      <c r="AF73" s="3111"/>
      <c r="AG73" s="3111"/>
      <c r="AH73" s="3111"/>
      <c r="AI73" s="3111"/>
      <c r="AJ73" s="3111"/>
      <c r="AK73" s="595" t="s">
        <v>865</v>
      </c>
      <c r="AL73" s="593"/>
      <c r="AM73" s="593"/>
      <c r="AN73" s="593"/>
      <c r="AO73" s="593"/>
      <c r="AP73" s="593"/>
      <c r="AQ73" s="593"/>
      <c r="AR73" s="593"/>
      <c r="AS73" s="593"/>
      <c r="AT73" s="593"/>
      <c r="AU73" s="593"/>
      <c r="AV73" s="593"/>
      <c r="AW73" s="593"/>
      <c r="AX73" s="593"/>
      <c r="AY73" s="593"/>
    </row>
    <row r="74" spans="2:51" s="594" customFormat="1" ht="18.75" customHeight="1">
      <c r="B74" s="3159" t="s">
        <v>905</v>
      </c>
      <c r="C74" s="3159"/>
      <c r="D74" s="3159"/>
      <c r="E74" s="3159"/>
      <c r="F74" s="599"/>
      <c r="G74" s="597" t="s">
        <v>904</v>
      </c>
      <c r="H74" s="597"/>
      <c r="I74" s="597"/>
      <c r="J74" s="597" t="s">
        <v>903</v>
      </c>
      <c r="K74" s="597"/>
      <c r="O74" s="597"/>
      <c r="P74" s="597" t="s">
        <v>902</v>
      </c>
      <c r="Q74" s="597"/>
      <c r="R74" s="597"/>
      <c r="S74" s="597" t="s">
        <v>871</v>
      </c>
      <c r="T74" s="597"/>
      <c r="U74" s="597"/>
      <c r="V74" s="597"/>
      <c r="W74" s="597"/>
      <c r="X74" s="597"/>
      <c r="Y74" s="597"/>
      <c r="Z74" s="597"/>
      <c r="AA74" s="597"/>
      <c r="AB74" s="597"/>
      <c r="AC74" s="597"/>
      <c r="AD74" s="597"/>
      <c r="AE74" s="597"/>
      <c r="AF74" s="597"/>
      <c r="AG74" s="597"/>
      <c r="AH74" s="597"/>
      <c r="AI74" s="597"/>
      <c r="AJ74" s="597"/>
      <c r="AK74" s="595" t="s">
        <v>865</v>
      </c>
      <c r="AL74" s="593"/>
      <c r="AM74" s="593"/>
      <c r="AN74" s="593"/>
      <c r="AO74" s="593"/>
      <c r="AP74" s="593"/>
      <c r="AQ74" s="593"/>
      <c r="AR74" s="593"/>
      <c r="AS74" s="593"/>
      <c r="AT74" s="593"/>
      <c r="AU74" s="593"/>
      <c r="AV74" s="593"/>
      <c r="AW74" s="593"/>
      <c r="AX74" s="593"/>
      <c r="AY74" s="593"/>
    </row>
    <row r="75" spans="2:51" s="594" customFormat="1" ht="18.75" customHeight="1">
      <c r="B75" s="3108" t="s">
        <v>901</v>
      </c>
      <c r="C75" s="3109"/>
      <c r="D75" s="3109"/>
      <c r="E75" s="3136"/>
      <c r="F75" s="3108" t="s">
        <v>792</v>
      </c>
      <c r="G75" s="3136"/>
      <c r="H75" s="3160"/>
      <c r="I75" s="3161"/>
      <c r="J75" s="3161"/>
      <c r="K75" s="3161"/>
      <c r="L75" s="3161"/>
      <c r="M75" s="3161"/>
      <c r="N75" s="3161"/>
      <c r="O75" s="3161"/>
      <c r="P75" s="3161"/>
      <c r="Q75" s="3162"/>
      <c r="R75" s="3112" t="s">
        <v>900</v>
      </c>
      <c r="S75" s="3114"/>
      <c r="T75" s="3160"/>
      <c r="U75" s="3161"/>
      <c r="V75" s="3161"/>
      <c r="W75" s="3162"/>
      <c r="X75" s="3112" t="s">
        <v>882</v>
      </c>
      <c r="Y75" s="3114"/>
      <c r="Z75" s="3163"/>
      <c r="AA75" s="3110"/>
      <c r="AB75" s="3110"/>
      <c r="AC75" s="3110"/>
      <c r="AD75" s="3110"/>
      <c r="AE75" s="3110"/>
      <c r="AF75" s="3110"/>
      <c r="AG75" s="3110"/>
      <c r="AH75" s="3110"/>
      <c r="AI75" s="3110"/>
      <c r="AJ75" s="3110"/>
      <c r="AK75" s="3164"/>
      <c r="AL75" s="593"/>
      <c r="AM75" s="593"/>
      <c r="AN75" s="593"/>
      <c r="AO75" s="593"/>
      <c r="AP75" s="593"/>
      <c r="AQ75" s="593"/>
      <c r="AR75" s="593"/>
      <c r="AS75" s="593"/>
      <c r="AT75" s="593"/>
      <c r="AU75" s="593"/>
      <c r="AV75" s="593"/>
      <c r="AW75" s="593"/>
      <c r="AX75" s="593"/>
      <c r="AY75" s="593"/>
    </row>
    <row r="76" spans="2:51" s="594" customFormat="1" ht="18.75" customHeight="1">
      <c r="B76" s="3121" t="s">
        <v>899</v>
      </c>
      <c r="C76" s="3122"/>
      <c r="D76" s="3122"/>
      <c r="E76" s="3122"/>
      <c r="F76" s="3122"/>
      <c r="G76" s="3122"/>
      <c r="H76" s="3150"/>
      <c r="I76" s="3151"/>
      <c r="J76" s="3151"/>
      <c r="K76" s="3151"/>
      <c r="L76" s="3151"/>
      <c r="M76" s="3151"/>
      <c r="N76" s="3151"/>
      <c r="O76" s="3151"/>
      <c r="P76" s="3151"/>
      <c r="Q76" s="3151"/>
      <c r="R76" s="3151"/>
      <c r="S76" s="3151"/>
      <c r="T76" s="3151"/>
      <c r="U76" s="3151"/>
      <c r="V76" s="3151"/>
      <c r="W76" s="3151"/>
      <c r="X76" s="3151"/>
      <c r="Y76" s="3151"/>
      <c r="Z76" s="3151"/>
      <c r="AA76" s="3151"/>
      <c r="AB76" s="3151"/>
      <c r="AC76" s="3151"/>
      <c r="AD76" s="3151"/>
      <c r="AE76" s="3151"/>
      <c r="AF76" s="3151"/>
      <c r="AG76" s="3151"/>
      <c r="AH76" s="3151"/>
      <c r="AI76" s="3151"/>
      <c r="AJ76" s="3151"/>
      <c r="AK76" s="3152"/>
      <c r="AL76" s="593"/>
      <c r="AM76" s="593"/>
      <c r="AN76" s="593"/>
      <c r="AO76" s="593"/>
      <c r="AP76" s="593"/>
      <c r="AQ76" s="593"/>
      <c r="AR76" s="593"/>
      <c r="AS76" s="593"/>
      <c r="AT76" s="593"/>
      <c r="AU76" s="593"/>
      <c r="AV76" s="593"/>
      <c r="AW76" s="593"/>
      <c r="AX76" s="593"/>
      <c r="AY76" s="593"/>
    </row>
    <row r="77" spans="2:51" s="594" customFormat="1" ht="18.75" customHeight="1">
      <c r="B77" s="3148"/>
      <c r="C77" s="3149"/>
      <c r="D77" s="3149"/>
      <c r="E77" s="3149"/>
      <c r="F77" s="3149"/>
      <c r="G77" s="3149"/>
      <c r="H77" s="3153"/>
      <c r="I77" s="3154"/>
      <c r="J77" s="3154"/>
      <c r="K77" s="3154"/>
      <c r="L77" s="3154"/>
      <c r="M77" s="3154"/>
      <c r="N77" s="3154"/>
      <c r="O77" s="3154"/>
      <c r="P77" s="3154"/>
      <c r="Q77" s="3154"/>
      <c r="R77" s="3154"/>
      <c r="S77" s="3154"/>
      <c r="T77" s="3154"/>
      <c r="U77" s="3154"/>
      <c r="V77" s="3154"/>
      <c r="W77" s="3154"/>
      <c r="X77" s="3154"/>
      <c r="Y77" s="3154"/>
      <c r="Z77" s="3154"/>
      <c r="AA77" s="3154"/>
      <c r="AB77" s="3154"/>
      <c r="AC77" s="3154"/>
      <c r="AD77" s="3154"/>
      <c r="AE77" s="3154"/>
      <c r="AF77" s="3154"/>
      <c r="AG77" s="3154"/>
      <c r="AH77" s="3154"/>
      <c r="AI77" s="3154"/>
      <c r="AJ77" s="3154"/>
      <c r="AK77" s="3155"/>
      <c r="AL77" s="593"/>
      <c r="AM77" s="593"/>
      <c r="AN77" s="593"/>
      <c r="AO77" s="593"/>
      <c r="AP77" s="593"/>
      <c r="AQ77" s="593"/>
      <c r="AR77" s="593"/>
      <c r="AS77" s="593"/>
      <c r="AT77" s="593"/>
      <c r="AU77" s="593"/>
      <c r="AV77" s="593"/>
      <c r="AW77" s="593"/>
      <c r="AX77" s="593"/>
      <c r="AY77" s="593"/>
    </row>
    <row r="78" spans="2:51" s="594" customFormat="1" ht="18.75" customHeight="1">
      <c r="B78" s="3123"/>
      <c r="C78" s="3124"/>
      <c r="D78" s="3124"/>
      <c r="E78" s="3124"/>
      <c r="F78" s="3124"/>
      <c r="G78" s="3124"/>
      <c r="H78" s="3156"/>
      <c r="I78" s="3157"/>
      <c r="J78" s="3157"/>
      <c r="K78" s="3157"/>
      <c r="L78" s="3157"/>
      <c r="M78" s="3157"/>
      <c r="N78" s="3157"/>
      <c r="O78" s="3157"/>
      <c r="P78" s="3157"/>
      <c r="Q78" s="3157"/>
      <c r="R78" s="3157"/>
      <c r="S78" s="3157"/>
      <c r="T78" s="3157"/>
      <c r="U78" s="3157"/>
      <c r="V78" s="3157"/>
      <c r="W78" s="3157"/>
      <c r="X78" s="3157"/>
      <c r="Y78" s="3157"/>
      <c r="Z78" s="3157"/>
      <c r="AA78" s="3157"/>
      <c r="AB78" s="3157"/>
      <c r="AC78" s="3157"/>
      <c r="AD78" s="3157"/>
      <c r="AE78" s="3157"/>
      <c r="AF78" s="3157"/>
      <c r="AG78" s="3157"/>
      <c r="AH78" s="3157"/>
      <c r="AI78" s="3157"/>
      <c r="AJ78" s="3157"/>
      <c r="AK78" s="3158"/>
      <c r="AL78" s="593"/>
      <c r="AM78" s="593"/>
      <c r="AN78" s="593"/>
      <c r="AO78" s="593"/>
      <c r="AP78" s="593"/>
      <c r="AQ78" s="593"/>
      <c r="AR78" s="593"/>
      <c r="AS78" s="593"/>
      <c r="AT78" s="593"/>
      <c r="AU78" s="593"/>
      <c r="AV78" s="593"/>
      <c r="AW78" s="593"/>
      <c r="AX78" s="593"/>
      <c r="AY78" s="593"/>
    </row>
    <row r="79" spans="2:51" s="594" customFormat="1" ht="14.25" customHeight="1">
      <c r="B79" s="609"/>
      <c r="C79" s="609"/>
      <c r="D79" s="609"/>
      <c r="E79" s="609"/>
      <c r="F79" s="609"/>
      <c r="G79" s="609"/>
      <c r="H79" s="609"/>
      <c r="I79" s="609"/>
      <c r="J79" s="609"/>
      <c r="K79" s="609"/>
      <c r="L79" s="609"/>
      <c r="M79" s="609"/>
      <c r="N79" s="609"/>
      <c r="O79" s="609"/>
      <c r="P79" s="609"/>
      <c r="Q79" s="609"/>
      <c r="R79" s="609"/>
      <c r="S79" s="609"/>
      <c r="T79" s="609"/>
      <c r="U79" s="609"/>
      <c r="V79" s="609"/>
      <c r="W79" s="609"/>
      <c r="X79" s="609"/>
      <c r="Y79" s="609"/>
      <c r="Z79" s="609"/>
      <c r="AA79" s="609"/>
      <c r="AB79" s="609"/>
      <c r="AC79" s="609"/>
      <c r="AD79" s="609"/>
      <c r="AE79" s="609"/>
      <c r="AF79" s="609"/>
      <c r="AG79" s="609"/>
      <c r="AH79" s="609"/>
      <c r="AI79" s="609"/>
      <c r="AJ79" s="609"/>
      <c r="AK79" s="593"/>
      <c r="AL79" s="593"/>
      <c r="AM79" s="593"/>
      <c r="AN79" s="593"/>
      <c r="AO79" s="593"/>
      <c r="AP79" s="593"/>
      <c r="AQ79" s="593"/>
      <c r="AR79" s="593"/>
      <c r="AS79" s="593"/>
      <c r="AT79" s="593"/>
      <c r="AU79" s="593"/>
      <c r="AV79" s="593"/>
      <c r="AW79" s="593"/>
      <c r="AX79" s="593"/>
      <c r="AY79" s="593"/>
    </row>
    <row r="80" spans="2:51" s="594" customFormat="1" ht="18.75" customHeight="1">
      <c r="B80" s="608" t="s">
        <v>898</v>
      </c>
      <c r="C80" s="593"/>
      <c r="D80" s="593"/>
      <c r="E80" s="593"/>
      <c r="F80" s="593"/>
      <c r="G80" s="593"/>
      <c r="H80" s="593"/>
      <c r="I80" s="593"/>
      <c r="J80" s="593" t="s">
        <v>887</v>
      </c>
      <c r="K80" s="593"/>
      <c r="L80" s="593"/>
      <c r="M80" s="593"/>
      <c r="N80" s="593"/>
      <c r="O80" s="593"/>
      <c r="P80" s="593"/>
      <c r="Q80" s="593" t="s">
        <v>886</v>
      </c>
      <c r="R80" s="593"/>
      <c r="T80" s="593"/>
      <c r="U80" s="593"/>
      <c r="V80" s="593"/>
      <c r="W80" s="593"/>
      <c r="X80" s="593"/>
      <c r="Y80" s="593"/>
      <c r="Z80" s="593"/>
      <c r="AK80" s="593"/>
      <c r="AL80" s="593"/>
      <c r="AM80" s="593"/>
      <c r="AN80" s="593"/>
      <c r="AO80" s="593"/>
      <c r="AP80" s="593"/>
      <c r="AQ80" s="593"/>
      <c r="AR80" s="593"/>
      <c r="AS80" s="593"/>
      <c r="AT80" s="593"/>
      <c r="AU80" s="593"/>
      <c r="AV80" s="593"/>
      <c r="AW80" s="593"/>
      <c r="AX80" s="593"/>
      <c r="AY80" s="593"/>
    </row>
    <row r="81" spans="2:51" s="594" customFormat="1" ht="18.75" customHeight="1">
      <c r="B81" s="3121" t="s">
        <v>897</v>
      </c>
      <c r="C81" s="3122"/>
      <c r="D81" s="3122"/>
      <c r="E81" s="599"/>
      <c r="F81" s="597" t="s">
        <v>867</v>
      </c>
      <c r="G81" s="605"/>
      <c r="H81" s="597"/>
      <c r="I81" s="597" t="s">
        <v>896</v>
      </c>
      <c r="J81" s="597"/>
      <c r="K81" s="597"/>
      <c r="L81" s="597"/>
      <c r="M81" s="597"/>
      <c r="N81" s="597"/>
      <c r="O81" s="597"/>
      <c r="P81" s="597"/>
      <c r="Q81" s="597"/>
      <c r="R81" s="597"/>
      <c r="S81" s="597" t="s">
        <v>895</v>
      </c>
      <c r="T81" s="597"/>
      <c r="U81" s="605"/>
      <c r="V81" s="597"/>
      <c r="W81" s="597"/>
      <c r="X81" s="597"/>
      <c r="Y81" s="597"/>
      <c r="Z81" s="597" t="s">
        <v>894</v>
      </c>
      <c r="AA81" s="597"/>
      <c r="AB81" s="597"/>
      <c r="AC81" s="597"/>
      <c r="AD81" s="597"/>
      <c r="AE81" s="597"/>
      <c r="AF81" s="597"/>
      <c r="AG81" s="597"/>
      <c r="AH81" s="597"/>
      <c r="AI81" s="597"/>
      <c r="AJ81" s="597"/>
      <c r="AK81" s="595"/>
      <c r="AL81" s="593"/>
      <c r="AM81" s="593"/>
      <c r="AN81" s="593"/>
      <c r="AO81" s="593"/>
      <c r="AP81" s="593"/>
      <c r="AQ81" s="593"/>
      <c r="AR81" s="593"/>
      <c r="AS81" s="593"/>
      <c r="AT81" s="593"/>
      <c r="AU81" s="593"/>
      <c r="AV81" s="593"/>
      <c r="AW81" s="593"/>
      <c r="AX81" s="593"/>
    </row>
    <row r="82" spans="2:51" s="594" customFormat="1" ht="18.75" customHeight="1">
      <c r="B82" s="3148"/>
      <c r="C82" s="3149"/>
      <c r="D82" s="3149"/>
      <c r="E82" s="3108" t="s">
        <v>893</v>
      </c>
      <c r="F82" s="3109"/>
      <c r="G82" s="3136"/>
      <c r="H82" s="3147"/>
      <c r="I82" s="3147"/>
      <c r="J82" s="3147"/>
      <c r="K82" s="3147"/>
      <c r="L82" s="3147"/>
      <c r="M82" s="3147"/>
      <c r="N82" s="3147"/>
      <c r="O82" s="3147"/>
      <c r="P82" s="3147"/>
      <c r="Q82" s="3108" t="s">
        <v>892</v>
      </c>
      <c r="R82" s="3109"/>
      <c r="S82" s="3136"/>
      <c r="T82" s="3135"/>
      <c r="U82" s="3111"/>
      <c r="V82" s="3111"/>
      <c r="W82" s="3137"/>
      <c r="X82" s="3108" t="s">
        <v>891</v>
      </c>
      <c r="Y82" s="3109"/>
      <c r="Z82" s="3109"/>
      <c r="AA82" s="3136"/>
      <c r="AB82" s="3135"/>
      <c r="AC82" s="3111"/>
      <c r="AD82" s="3111"/>
      <c r="AE82" s="3111"/>
      <c r="AF82" s="3111"/>
      <c r="AG82" s="3111"/>
      <c r="AH82" s="3111"/>
      <c r="AI82" s="3111"/>
      <c r="AJ82" s="3111"/>
      <c r="AK82" s="3137"/>
      <c r="AL82" s="593"/>
      <c r="AN82" s="593"/>
      <c r="AO82" s="593"/>
      <c r="AP82" s="593"/>
      <c r="AQ82" s="593"/>
      <c r="AR82" s="593"/>
      <c r="AS82" s="593"/>
      <c r="AT82" s="593"/>
      <c r="AU82" s="593"/>
      <c r="AV82" s="593"/>
      <c r="AW82" s="593"/>
    </row>
    <row r="83" spans="2:51" s="594" customFormat="1" ht="18.75" customHeight="1">
      <c r="B83" s="3148"/>
      <c r="C83" s="3149"/>
      <c r="D83" s="3149"/>
      <c r="E83" s="3108" t="s">
        <v>893</v>
      </c>
      <c r="F83" s="3109"/>
      <c r="G83" s="3136"/>
      <c r="H83" s="3147"/>
      <c r="I83" s="3147"/>
      <c r="J83" s="3147"/>
      <c r="K83" s="3147"/>
      <c r="L83" s="3147"/>
      <c r="M83" s="3147"/>
      <c r="N83" s="3147"/>
      <c r="O83" s="3147"/>
      <c r="P83" s="3147"/>
      <c r="Q83" s="3108" t="s">
        <v>892</v>
      </c>
      <c r="R83" s="3109"/>
      <c r="S83" s="3136"/>
      <c r="T83" s="3135"/>
      <c r="U83" s="3111"/>
      <c r="V83" s="3111"/>
      <c r="W83" s="3137"/>
      <c r="X83" s="3108" t="s">
        <v>891</v>
      </c>
      <c r="Y83" s="3109"/>
      <c r="Z83" s="3109"/>
      <c r="AA83" s="3136"/>
      <c r="AB83" s="3135"/>
      <c r="AC83" s="3111"/>
      <c r="AD83" s="3111"/>
      <c r="AE83" s="3111"/>
      <c r="AF83" s="3111"/>
      <c r="AG83" s="3111"/>
      <c r="AH83" s="3111"/>
      <c r="AI83" s="3111"/>
      <c r="AJ83" s="3111"/>
      <c r="AK83" s="3137"/>
      <c r="AL83" s="593"/>
      <c r="AN83" s="593"/>
      <c r="AO83" s="593"/>
      <c r="AP83" s="593"/>
      <c r="AQ83" s="593"/>
      <c r="AR83" s="593"/>
      <c r="AS83" s="593"/>
      <c r="AT83" s="593"/>
      <c r="AU83" s="593"/>
      <c r="AV83" s="593"/>
      <c r="AW83" s="593"/>
    </row>
    <row r="84" spans="2:51" s="594" customFormat="1" ht="18.75" customHeight="1">
      <c r="B84" s="3148"/>
      <c r="C84" s="3149"/>
      <c r="D84" s="3149"/>
      <c r="E84" s="3108" t="s">
        <v>893</v>
      </c>
      <c r="F84" s="3109"/>
      <c r="G84" s="3136"/>
      <c r="H84" s="3147"/>
      <c r="I84" s="3147"/>
      <c r="J84" s="3147"/>
      <c r="K84" s="3147"/>
      <c r="L84" s="3147"/>
      <c r="M84" s="3147"/>
      <c r="N84" s="3147"/>
      <c r="O84" s="3147"/>
      <c r="P84" s="3147"/>
      <c r="Q84" s="3108" t="s">
        <v>892</v>
      </c>
      <c r="R84" s="3109"/>
      <c r="S84" s="3136"/>
      <c r="T84" s="3135"/>
      <c r="U84" s="3111"/>
      <c r="V84" s="3111"/>
      <c r="W84" s="3137"/>
      <c r="X84" s="3108" t="s">
        <v>891</v>
      </c>
      <c r="Y84" s="3109"/>
      <c r="Z84" s="3109"/>
      <c r="AA84" s="3136"/>
      <c r="AB84" s="3135"/>
      <c r="AC84" s="3111"/>
      <c r="AD84" s="3111"/>
      <c r="AE84" s="3111"/>
      <c r="AF84" s="3111"/>
      <c r="AG84" s="3111"/>
      <c r="AH84" s="3111"/>
      <c r="AI84" s="3111"/>
      <c r="AJ84" s="3111"/>
      <c r="AK84" s="3137"/>
      <c r="AL84" s="593"/>
      <c r="AN84" s="593"/>
      <c r="AO84" s="593"/>
      <c r="AP84" s="593"/>
      <c r="AQ84" s="593"/>
      <c r="AR84" s="593"/>
      <c r="AS84" s="593"/>
      <c r="AT84" s="593"/>
      <c r="AU84" s="593"/>
      <c r="AV84" s="593"/>
      <c r="AW84" s="593"/>
    </row>
    <row r="85" spans="2:51" s="594" customFormat="1" ht="18.75" customHeight="1">
      <c r="B85" s="3123"/>
      <c r="C85" s="3124"/>
      <c r="D85" s="3124"/>
      <c r="E85" s="3108" t="s">
        <v>893</v>
      </c>
      <c r="F85" s="3109"/>
      <c r="G85" s="3136"/>
      <c r="H85" s="3147"/>
      <c r="I85" s="3147"/>
      <c r="J85" s="3147"/>
      <c r="K85" s="3147"/>
      <c r="L85" s="3147"/>
      <c r="M85" s="3147"/>
      <c r="N85" s="3147"/>
      <c r="O85" s="3147"/>
      <c r="P85" s="3147"/>
      <c r="Q85" s="3108" t="s">
        <v>892</v>
      </c>
      <c r="R85" s="3109"/>
      <c r="S85" s="3136"/>
      <c r="T85" s="3135"/>
      <c r="U85" s="3111"/>
      <c r="V85" s="3111"/>
      <c r="W85" s="3137"/>
      <c r="X85" s="3108" t="s">
        <v>891</v>
      </c>
      <c r="Y85" s="3109"/>
      <c r="Z85" s="3109"/>
      <c r="AA85" s="3136"/>
      <c r="AB85" s="3135"/>
      <c r="AC85" s="3111"/>
      <c r="AD85" s="3111"/>
      <c r="AE85" s="3111"/>
      <c r="AF85" s="3111"/>
      <c r="AG85" s="3111"/>
      <c r="AH85" s="3111"/>
      <c r="AI85" s="3111"/>
      <c r="AJ85" s="3111"/>
      <c r="AK85" s="3137"/>
      <c r="AL85" s="593"/>
      <c r="AN85" s="593"/>
      <c r="AO85" s="593"/>
      <c r="AP85" s="593"/>
      <c r="AQ85" s="593"/>
      <c r="AR85" s="593"/>
      <c r="AS85" s="593"/>
      <c r="AT85" s="593"/>
      <c r="AU85" s="593"/>
      <c r="AV85" s="593"/>
      <c r="AW85" s="593"/>
    </row>
    <row r="86" spans="2:51" s="594" customFormat="1" ht="18.75" customHeight="1">
      <c r="B86" s="3121" t="s">
        <v>890</v>
      </c>
      <c r="C86" s="3122"/>
      <c r="D86" s="3122"/>
      <c r="E86" s="3122"/>
      <c r="F86" s="3122"/>
      <c r="G86" s="3122"/>
      <c r="H86" s="3141"/>
      <c r="I86" s="3142"/>
      <c r="J86" s="3142"/>
      <c r="K86" s="3142"/>
      <c r="L86" s="3142"/>
      <c r="M86" s="3142"/>
      <c r="N86" s="3142"/>
      <c r="O86" s="3142"/>
      <c r="P86" s="3142"/>
      <c r="Q86" s="3142"/>
      <c r="R86" s="3142"/>
      <c r="S86" s="3142"/>
      <c r="T86" s="3142"/>
      <c r="U86" s="3142"/>
      <c r="V86" s="3142"/>
      <c r="W86" s="3142"/>
      <c r="X86" s="3142"/>
      <c r="Y86" s="3142"/>
      <c r="Z86" s="3142"/>
      <c r="AA86" s="3142"/>
      <c r="AB86" s="3142"/>
      <c r="AC86" s="3142"/>
      <c r="AD86" s="3142"/>
      <c r="AE86" s="3142"/>
      <c r="AF86" s="3142"/>
      <c r="AG86" s="3142"/>
      <c r="AH86" s="3142"/>
      <c r="AI86" s="3142"/>
      <c r="AJ86" s="3142"/>
      <c r="AK86" s="3143"/>
      <c r="AL86" s="593"/>
      <c r="AM86" s="593"/>
      <c r="AN86" s="593"/>
      <c r="AO86" s="593"/>
      <c r="AP86" s="593"/>
      <c r="AQ86" s="593"/>
      <c r="AR86" s="593"/>
      <c r="AS86" s="593"/>
      <c r="AT86" s="593"/>
      <c r="AU86" s="593"/>
      <c r="AV86" s="593"/>
      <c r="AW86" s="593"/>
      <c r="AX86" s="593"/>
      <c r="AY86" s="593"/>
    </row>
    <row r="87" spans="2:51" s="594" customFormat="1" ht="18.75" customHeight="1">
      <c r="B87" s="3123"/>
      <c r="C87" s="3124"/>
      <c r="D87" s="3124"/>
      <c r="E87" s="3124"/>
      <c r="F87" s="3124"/>
      <c r="G87" s="3124"/>
      <c r="H87" s="3144"/>
      <c r="I87" s="3145"/>
      <c r="J87" s="3145"/>
      <c r="K87" s="3145"/>
      <c r="L87" s="3145"/>
      <c r="M87" s="3145"/>
      <c r="N87" s="3145"/>
      <c r="O87" s="3145"/>
      <c r="P87" s="3145"/>
      <c r="Q87" s="3145"/>
      <c r="R87" s="3145"/>
      <c r="S87" s="3145"/>
      <c r="T87" s="3145"/>
      <c r="U87" s="3145"/>
      <c r="V87" s="3145"/>
      <c r="W87" s="3145"/>
      <c r="X87" s="3145"/>
      <c r="Y87" s="3145"/>
      <c r="Z87" s="3145"/>
      <c r="AA87" s="3145"/>
      <c r="AB87" s="3145"/>
      <c r="AC87" s="3145"/>
      <c r="AD87" s="3145"/>
      <c r="AE87" s="3145"/>
      <c r="AF87" s="3145"/>
      <c r="AG87" s="3145"/>
      <c r="AH87" s="3145"/>
      <c r="AI87" s="3145"/>
      <c r="AJ87" s="3145"/>
      <c r="AK87" s="3146"/>
      <c r="AL87" s="593"/>
      <c r="AM87" s="593"/>
      <c r="AN87" s="593"/>
      <c r="AO87" s="593"/>
      <c r="AP87" s="593"/>
      <c r="AQ87" s="593"/>
      <c r="AR87" s="593"/>
      <c r="AS87" s="593"/>
      <c r="AT87" s="593"/>
      <c r="AU87" s="593"/>
      <c r="AV87" s="593"/>
      <c r="AW87" s="593"/>
      <c r="AX87" s="593"/>
      <c r="AY87" s="593"/>
    </row>
    <row r="88" spans="2:51" s="594" customFormat="1" ht="18.75" customHeight="1">
      <c r="B88" s="3121" t="s">
        <v>889</v>
      </c>
      <c r="C88" s="3122"/>
      <c r="D88" s="3122"/>
      <c r="E88" s="3122"/>
      <c r="F88" s="3122"/>
      <c r="G88" s="3122"/>
      <c r="H88" s="3141"/>
      <c r="I88" s="3142"/>
      <c r="J88" s="3142"/>
      <c r="K88" s="3142"/>
      <c r="L88" s="3142"/>
      <c r="M88" s="3142"/>
      <c r="N88" s="3142"/>
      <c r="O88" s="3142"/>
      <c r="P88" s="3142"/>
      <c r="Q88" s="3142"/>
      <c r="R88" s="3142"/>
      <c r="S88" s="3142"/>
      <c r="T88" s="3142"/>
      <c r="U88" s="3142"/>
      <c r="V88" s="3142"/>
      <c r="W88" s="3142"/>
      <c r="X88" s="3142"/>
      <c r="Y88" s="3142"/>
      <c r="Z88" s="3142"/>
      <c r="AA88" s="3142"/>
      <c r="AB88" s="3142"/>
      <c r="AC88" s="3142"/>
      <c r="AD88" s="3142"/>
      <c r="AE88" s="3142"/>
      <c r="AF88" s="3142"/>
      <c r="AG88" s="3142"/>
      <c r="AH88" s="3142"/>
      <c r="AI88" s="3142"/>
      <c r="AJ88" s="3142"/>
      <c r="AK88" s="3143"/>
      <c r="AL88" s="593"/>
      <c r="AM88" s="593"/>
      <c r="AN88" s="593"/>
      <c r="AO88" s="593"/>
      <c r="AP88" s="593"/>
      <c r="AQ88" s="593"/>
      <c r="AR88" s="593"/>
      <c r="AS88" s="593"/>
      <c r="AT88" s="593"/>
      <c r="AU88" s="593"/>
      <c r="AV88" s="593"/>
      <c r="AW88" s="593"/>
      <c r="AX88" s="593"/>
      <c r="AY88" s="593"/>
    </row>
    <row r="89" spans="2:51" s="594" customFormat="1" ht="18.75" customHeight="1">
      <c r="B89" s="3123"/>
      <c r="C89" s="3124"/>
      <c r="D89" s="3124"/>
      <c r="E89" s="3124"/>
      <c r="F89" s="3124"/>
      <c r="G89" s="3124"/>
      <c r="H89" s="3144"/>
      <c r="I89" s="3145"/>
      <c r="J89" s="3145"/>
      <c r="K89" s="3145"/>
      <c r="L89" s="3145"/>
      <c r="M89" s="3145"/>
      <c r="N89" s="3145"/>
      <c r="O89" s="3145"/>
      <c r="P89" s="3145"/>
      <c r="Q89" s="3145"/>
      <c r="R89" s="3145"/>
      <c r="S89" s="3145"/>
      <c r="T89" s="3145"/>
      <c r="U89" s="3145"/>
      <c r="V89" s="3145"/>
      <c r="W89" s="3145"/>
      <c r="X89" s="3145"/>
      <c r="Y89" s="3145"/>
      <c r="Z89" s="3145"/>
      <c r="AA89" s="3145"/>
      <c r="AB89" s="3145"/>
      <c r="AC89" s="3145"/>
      <c r="AD89" s="3145"/>
      <c r="AE89" s="3145"/>
      <c r="AF89" s="3145"/>
      <c r="AG89" s="3145"/>
      <c r="AH89" s="3145"/>
      <c r="AI89" s="3145"/>
      <c r="AJ89" s="3145"/>
      <c r="AK89" s="3146"/>
      <c r="AL89" s="593"/>
      <c r="AM89" s="593"/>
      <c r="AN89" s="593"/>
      <c r="AO89" s="593"/>
      <c r="AP89" s="593"/>
      <c r="AQ89" s="593"/>
      <c r="AR89" s="593"/>
      <c r="AS89" s="593"/>
      <c r="AT89" s="593"/>
      <c r="AU89" s="593"/>
      <c r="AV89" s="593"/>
      <c r="AW89" s="593"/>
      <c r="AX89" s="593"/>
      <c r="AY89" s="593"/>
    </row>
    <row r="90" spans="2:51" s="594" customFormat="1" ht="15.75" customHeight="1">
      <c r="B90" s="593"/>
      <c r="C90" s="593"/>
      <c r="D90" s="593"/>
      <c r="E90" s="593"/>
      <c r="F90" s="593"/>
      <c r="G90" s="593"/>
      <c r="H90" s="593"/>
      <c r="I90" s="593"/>
      <c r="J90" s="593"/>
      <c r="K90" s="593"/>
      <c r="L90" s="593"/>
      <c r="M90" s="593"/>
      <c r="N90" s="593"/>
      <c r="O90" s="593"/>
      <c r="P90" s="593"/>
      <c r="Q90" s="593"/>
      <c r="R90" s="593"/>
      <c r="S90" s="593"/>
      <c r="T90" s="593"/>
      <c r="U90" s="593"/>
      <c r="V90" s="593"/>
      <c r="W90" s="593"/>
      <c r="X90" s="593"/>
      <c r="Y90" s="593"/>
      <c r="Z90" s="593"/>
      <c r="AA90" s="593"/>
      <c r="AB90" s="593"/>
      <c r="AC90" s="593"/>
      <c r="AD90" s="593"/>
      <c r="AE90" s="593"/>
      <c r="AF90" s="593"/>
      <c r="AG90" s="593"/>
      <c r="AH90" s="593"/>
      <c r="AI90" s="593"/>
      <c r="AJ90" s="593"/>
      <c r="AK90" s="593"/>
      <c r="AL90" s="593"/>
      <c r="AM90" s="593"/>
      <c r="AN90" s="593"/>
      <c r="AO90" s="593"/>
      <c r="AP90" s="593"/>
      <c r="AQ90" s="593"/>
      <c r="AR90" s="593"/>
      <c r="AS90" s="593"/>
      <c r="AT90" s="593"/>
      <c r="AU90" s="593"/>
      <c r="AV90" s="593"/>
      <c r="AW90" s="593"/>
      <c r="AX90" s="593"/>
      <c r="AY90" s="593"/>
    </row>
    <row r="91" spans="2:51" s="594" customFormat="1" ht="18.75" customHeight="1">
      <c r="B91" s="608" t="s">
        <v>888</v>
      </c>
      <c r="C91" s="593"/>
      <c r="D91" s="593"/>
      <c r="E91" s="593"/>
      <c r="F91" s="593"/>
      <c r="G91" s="593"/>
      <c r="H91" s="593"/>
      <c r="I91" s="593"/>
      <c r="J91" s="593" t="s">
        <v>887</v>
      </c>
      <c r="K91" s="593"/>
      <c r="L91" s="593"/>
      <c r="M91" s="593"/>
      <c r="N91" s="593"/>
      <c r="O91" s="593"/>
      <c r="P91" s="593"/>
      <c r="Q91" s="593" t="s">
        <v>886</v>
      </c>
      <c r="R91" s="593"/>
      <c r="T91" s="593"/>
      <c r="U91" s="593"/>
      <c r="V91" s="593"/>
      <c r="W91" s="593"/>
      <c r="X91" s="593"/>
      <c r="Y91" s="593"/>
      <c r="Z91" s="593"/>
      <c r="AA91" s="593"/>
      <c r="AB91" s="593"/>
      <c r="AC91" s="593"/>
      <c r="AD91" s="593"/>
      <c r="AE91" s="593"/>
      <c r="AF91" s="593"/>
      <c r="AG91" s="593"/>
      <c r="AH91" s="593"/>
      <c r="AI91" s="593"/>
      <c r="AJ91" s="593"/>
      <c r="AK91" s="593"/>
      <c r="AL91" s="593"/>
      <c r="AM91" s="608"/>
      <c r="AN91" s="593"/>
      <c r="AO91" s="593"/>
      <c r="AP91" s="593"/>
      <c r="AQ91" s="593"/>
      <c r="AR91" s="593"/>
      <c r="AS91" s="608"/>
      <c r="AT91" s="593"/>
      <c r="AU91" s="593"/>
      <c r="AV91" s="593"/>
      <c r="AW91" s="593"/>
      <c r="AX91" s="593"/>
      <c r="AY91" s="593"/>
    </row>
    <row r="92" spans="2:51" s="594" customFormat="1" ht="18.75" customHeight="1">
      <c r="B92" s="3108" t="s">
        <v>885</v>
      </c>
      <c r="C92" s="3109"/>
      <c r="D92" s="3109"/>
      <c r="E92" s="3109"/>
      <c r="F92" s="3109"/>
      <c r="G92" s="3109"/>
      <c r="H92" s="3109"/>
      <c r="I92" s="3109"/>
      <c r="J92" s="3109"/>
      <c r="K92" s="3136"/>
      <c r="L92" s="599"/>
      <c r="M92" s="598" t="s">
        <v>867</v>
      </c>
      <c r="N92" s="598"/>
      <c r="O92" s="597"/>
      <c r="P92" s="598" t="s">
        <v>875</v>
      </c>
      <c r="Q92" s="598"/>
      <c r="R92" s="605"/>
      <c r="S92" s="597"/>
      <c r="T92" s="597"/>
      <c r="U92" s="597"/>
      <c r="V92" s="597"/>
      <c r="W92" s="597"/>
      <c r="X92" s="597"/>
      <c r="Y92" s="597"/>
      <c r="Z92" s="597"/>
      <c r="AA92" s="597"/>
      <c r="AB92" s="597"/>
      <c r="AC92" s="597"/>
      <c r="AD92" s="597"/>
      <c r="AE92" s="597"/>
      <c r="AF92" s="597"/>
      <c r="AG92" s="597"/>
      <c r="AH92" s="597"/>
      <c r="AI92" s="597"/>
      <c r="AJ92" s="597"/>
      <c r="AK92" s="595"/>
      <c r="AL92" s="593"/>
      <c r="AM92" s="593"/>
      <c r="AN92" s="593"/>
      <c r="AO92" s="593"/>
      <c r="AP92" s="593"/>
      <c r="AQ92" s="593"/>
      <c r="AR92" s="593"/>
      <c r="AS92" s="593"/>
      <c r="AT92" s="593"/>
      <c r="AU92" s="593"/>
      <c r="AV92" s="593"/>
      <c r="AW92" s="593"/>
      <c r="AX92" s="593"/>
      <c r="AY92" s="593"/>
    </row>
    <row r="93" spans="2:51" s="594" customFormat="1" ht="18.75" customHeight="1">
      <c r="B93" s="3108" t="s">
        <v>884</v>
      </c>
      <c r="C93" s="3109"/>
      <c r="D93" s="3136"/>
      <c r="E93" s="3135"/>
      <c r="F93" s="3111"/>
      <c r="G93" s="3111"/>
      <c r="H93" s="3111"/>
      <c r="I93" s="3111"/>
      <c r="J93" s="3111"/>
      <c r="K93" s="3111"/>
      <c r="L93" s="3137"/>
      <c r="M93" s="3108" t="s">
        <v>883</v>
      </c>
      <c r="N93" s="3136"/>
      <c r="O93" s="3135"/>
      <c r="P93" s="3111"/>
      <c r="Q93" s="3111"/>
      <c r="R93" s="3137"/>
      <c r="S93" s="3108" t="s">
        <v>882</v>
      </c>
      <c r="T93" s="3136"/>
      <c r="U93" s="3138"/>
      <c r="V93" s="3139"/>
      <c r="W93" s="3139"/>
      <c r="X93" s="3139"/>
      <c r="Y93" s="3140"/>
      <c r="Z93" s="3108" t="s">
        <v>881</v>
      </c>
      <c r="AA93" s="3109"/>
      <c r="AB93" s="3109"/>
      <c r="AC93" s="3135"/>
      <c r="AD93" s="3111"/>
      <c r="AE93" s="597" t="s">
        <v>880</v>
      </c>
      <c r="AF93" s="597"/>
      <c r="AG93" s="597"/>
      <c r="AH93" s="605" t="s">
        <v>879</v>
      </c>
      <c r="AI93" s="597"/>
      <c r="AJ93" s="605" t="s">
        <v>878</v>
      </c>
      <c r="AK93" s="595"/>
      <c r="AL93" s="593"/>
      <c r="AN93" s="593"/>
      <c r="AO93" s="593"/>
      <c r="AP93" s="593"/>
      <c r="AQ93" s="593"/>
      <c r="AR93" s="593"/>
      <c r="AS93" s="593"/>
      <c r="AT93" s="593"/>
      <c r="AU93" s="593"/>
      <c r="AV93" s="593"/>
      <c r="AW93" s="593"/>
      <c r="AX93" s="593"/>
      <c r="AY93" s="593"/>
    </row>
    <row r="94" spans="2:51" s="594" customFormat="1" ht="18.75" customHeight="1">
      <c r="B94" s="3108" t="s">
        <v>884</v>
      </c>
      <c r="C94" s="3109"/>
      <c r="D94" s="3136"/>
      <c r="E94" s="3135"/>
      <c r="F94" s="3111"/>
      <c r="G94" s="3111"/>
      <c r="H94" s="3111"/>
      <c r="I94" s="3111"/>
      <c r="J94" s="3111"/>
      <c r="K94" s="3111"/>
      <c r="L94" s="3137"/>
      <c r="M94" s="3108" t="s">
        <v>883</v>
      </c>
      <c r="N94" s="3136"/>
      <c r="O94" s="3135"/>
      <c r="P94" s="3111"/>
      <c r="Q94" s="3111"/>
      <c r="R94" s="3137"/>
      <c r="S94" s="3108" t="s">
        <v>882</v>
      </c>
      <c r="T94" s="3136"/>
      <c r="U94" s="3138"/>
      <c r="V94" s="3139"/>
      <c r="W94" s="3139"/>
      <c r="X94" s="3139"/>
      <c r="Y94" s="3140"/>
      <c r="Z94" s="3108" t="s">
        <v>881</v>
      </c>
      <c r="AA94" s="3109"/>
      <c r="AB94" s="3109"/>
      <c r="AC94" s="3135"/>
      <c r="AD94" s="3111"/>
      <c r="AE94" s="597" t="s">
        <v>880</v>
      </c>
      <c r="AF94" s="605"/>
      <c r="AG94" s="597"/>
      <c r="AH94" s="605" t="s">
        <v>879</v>
      </c>
      <c r="AI94" s="597"/>
      <c r="AJ94" s="605" t="s">
        <v>878</v>
      </c>
      <c r="AK94" s="595"/>
      <c r="AL94" s="593"/>
      <c r="AM94" s="593"/>
      <c r="AN94" s="593"/>
      <c r="AO94" s="593"/>
      <c r="AP94" s="593"/>
      <c r="AQ94" s="593"/>
      <c r="AR94" s="593"/>
      <c r="AS94" s="593"/>
      <c r="AT94" s="593"/>
      <c r="AU94" s="593"/>
      <c r="AV94" s="593"/>
      <c r="AW94" s="593"/>
      <c r="AX94" s="593"/>
      <c r="AY94" s="593"/>
    </row>
    <row r="95" spans="2:51" s="594" customFormat="1" ht="18.75" customHeight="1">
      <c r="B95" s="3108" t="s">
        <v>884</v>
      </c>
      <c r="C95" s="3109"/>
      <c r="D95" s="3136"/>
      <c r="E95" s="3135"/>
      <c r="F95" s="3111"/>
      <c r="G95" s="3111"/>
      <c r="H95" s="3111"/>
      <c r="I95" s="3111"/>
      <c r="J95" s="3111"/>
      <c r="K95" s="3111"/>
      <c r="L95" s="3137"/>
      <c r="M95" s="3108" t="s">
        <v>883</v>
      </c>
      <c r="N95" s="3136"/>
      <c r="O95" s="3135"/>
      <c r="P95" s="3111"/>
      <c r="Q95" s="3111"/>
      <c r="R95" s="3137"/>
      <c r="S95" s="3108" t="s">
        <v>882</v>
      </c>
      <c r="T95" s="3136"/>
      <c r="U95" s="3138"/>
      <c r="V95" s="3139"/>
      <c r="W95" s="3139"/>
      <c r="X95" s="3139"/>
      <c r="Y95" s="3140"/>
      <c r="Z95" s="3108" t="s">
        <v>881</v>
      </c>
      <c r="AA95" s="3109"/>
      <c r="AB95" s="3109"/>
      <c r="AC95" s="3135"/>
      <c r="AD95" s="3111"/>
      <c r="AE95" s="597" t="s">
        <v>880</v>
      </c>
      <c r="AF95" s="605"/>
      <c r="AG95" s="597"/>
      <c r="AH95" s="605" t="s">
        <v>879</v>
      </c>
      <c r="AI95" s="597"/>
      <c r="AJ95" s="605" t="s">
        <v>878</v>
      </c>
      <c r="AK95" s="595"/>
      <c r="AL95" s="593"/>
      <c r="AM95" s="593"/>
      <c r="AN95" s="593"/>
      <c r="AO95" s="593"/>
      <c r="AP95" s="593"/>
      <c r="AQ95" s="593"/>
      <c r="AR95" s="593"/>
      <c r="AS95" s="593"/>
      <c r="AT95" s="593"/>
      <c r="AU95" s="593"/>
      <c r="AV95" s="593"/>
      <c r="AW95" s="593"/>
      <c r="AX95" s="593"/>
      <c r="AY95" s="593"/>
    </row>
    <row r="96" spans="2:51" s="594" customFormat="1" ht="18.75" customHeight="1">
      <c r="B96" s="3112" t="s">
        <v>877</v>
      </c>
      <c r="C96" s="3113"/>
      <c r="D96" s="3114"/>
      <c r="E96" s="604" t="s">
        <v>876</v>
      </c>
      <c r="F96" s="604"/>
      <c r="G96" s="604"/>
      <c r="H96" s="599"/>
      <c r="I96" s="598" t="s">
        <v>867</v>
      </c>
      <c r="J96" s="598"/>
      <c r="K96" s="601"/>
      <c r="L96" s="602" t="s">
        <v>875</v>
      </c>
      <c r="M96" s="601"/>
      <c r="N96" s="3112" t="s">
        <v>874</v>
      </c>
      <c r="O96" s="3113"/>
      <c r="P96" s="3114"/>
      <c r="Q96" s="603"/>
      <c r="R96" s="601" t="s">
        <v>873</v>
      </c>
      <c r="S96" s="601"/>
      <c r="T96" s="601"/>
      <c r="U96" s="602" t="s">
        <v>872</v>
      </c>
      <c r="V96" s="601"/>
      <c r="W96" s="601"/>
      <c r="X96" s="602" t="s">
        <v>871</v>
      </c>
      <c r="Y96" s="601"/>
      <c r="Z96" s="3111"/>
      <c r="AA96" s="3111"/>
      <c r="AB96" s="3111"/>
      <c r="AC96" s="3111"/>
      <c r="AD96" s="3111"/>
      <c r="AE96" s="3111"/>
      <c r="AF96" s="3111"/>
      <c r="AG96" s="3111"/>
      <c r="AH96" s="3111"/>
      <c r="AI96" s="3111"/>
      <c r="AJ96" s="3111"/>
      <c r="AK96" s="600" t="s">
        <v>865</v>
      </c>
      <c r="AL96" s="593"/>
      <c r="AM96" s="593"/>
      <c r="AN96" s="593"/>
      <c r="AO96" s="593"/>
      <c r="AP96" s="593"/>
      <c r="AQ96" s="593"/>
      <c r="AR96" s="593"/>
      <c r="AS96" s="593"/>
      <c r="AT96" s="593"/>
      <c r="AU96" s="593"/>
      <c r="AV96" s="593"/>
      <c r="AW96" s="593"/>
      <c r="AX96" s="593"/>
      <c r="AY96" s="593"/>
    </row>
    <row r="97" spans="2:51" s="594" customFormat="1" ht="18.75" customHeight="1">
      <c r="B97" s="3115"/>
      <c r="C97" s="3116"/>
      <c r="D97" s="3117"/>
      <c r="E97" s="3121" t="s">
        <v>870</v>
      </c>
      <c r="F97" s="3122"/>
      <c r="G97" s="3122"/>
      <c r="H97" s="3125"/>
      <c r="I97" s="3126"/>
      <c r="J97" s="3126"/>
      <c r="K97" s="3126"/>
      <c r="L97" s="3126"/>
      <c r="M97" s="3126"/>
      <c r="N97" s="3126"/>
      <c r="O97" s="3126"/>
      <c r="P97" s="3126"/>
      <c r="Q97" s="3126"/>
      <c r="R97" s="3126"/>
      <c r="S97" s="3126"/>
      <c r="T97" s="3126"/>
      <c r="U97" s="3126"/>
      <c r="V97" s="3126"/>
      <c r="W97" s="3126"/>
      <c r="X97" s="3126"/>
      <c r="Y97" s="3126"/>
      <c r="Z97" s="3126"/>
      <c r="AA97" s="3126"/>
      <c r="AB97" s="3126"/>
      <c r="AC97" s="3126"/>
      <c r="AD97" s="3126"/>
      <c r="AE97" s="3126"/>
      <c r="AF97" s="3126"/>
      <c r="AG97" s="3126"/>
      <c r="AH97" s="3126"/>
      <c r="AI97" s="3126"/>
      <c r="AJ97" s="3126"/>
      <c r="AK97" s="3127"/>
      <c r="AL97" s="593"/>
      <c r="AM97" s="593"/>
      <c r="AN97" s="593"/>
      <c r="AO97" s="593"/>
      <c r="AP97" s="593"/>
      <c r="AQ97" s="593"/>
      <c r="AR97" s="593"/>
      <c r="AS97" s="593"/>
      <c r="AT97" s="593"/>
      <c r="AU97" s="593"/>
      <c r="AV97" s="593"/>
      <c r="AW97" s="593"/>
      <c r="AX97" s="593"/>
      <c r="AY97" s="593"/>
    </row>
    <row r="98" spans="2:51" s="594" customFormat="1" ht="18.75" customHeight="1">
      <c r="B98" s="3115"/>
      <c r="C98" s="3116"/>
      <c r="D98" s="3117"/>
      <c r="E98" s="3123"/>
      <c r="F98" s="3124"/>
      <c r="G98" s="3124"/>
      <c r="H98" s="3128"/>
      <c r="I98" s="3129"/>
      <c r="J98" s="3129"/>
      <c r="K98" s="3129"/>
      <c r="L98" s="3129"/>
      <c r="M98" s="3129"/>
      <c r="N98" s="3129"/>
      <c r="O98" s="3129"/>
      <c r="P98" s="3129"/>
      <c r="Q98" s="3129"/>
      <c r="R98" s="3129"/>
      <c r="S98" s="3129"/>
      <c r="T98" s="3129"/>
      <c r="U98" s="3129"/>
      <c r="V98" s="3129"/>
      <c r="W98" s="3129"/>
      <c r="X98" s="3129"/>
      <c r="Y98" s="3129"/>
      <c r="Z98" s="3129"/>
      <c r="AA98" s="3129"/>
      <c r="AB98" s="3129"/>
      <c r="AC98" s="3129"/>
      <c r="AD98" s="3129"/>
      <c r="AE98" s="3129"/>
      <c r="AF98" s="3129"/>
      <c r="AG98" s="3129"/>
      <c r="AH98" s="3129"/>
      <c r="AI98" s="3129"/>
      <c r="AJ98" s="3129"/>
      <c r="AK98" s="3130"/>
      <c r="AL98" s="593"/>
      <c r="AM98" s="593"/>
      <c r="AN98" s="593"/>
      <c r="AO98" s="593"/>
      <c r="AP98" s="593"/>
      <c r="AQ98" s="593"/>
      <c r="AR98" s="593"/>
      <c r="AS98" s="593"/>
      <c r="AT98" s="593"/>
      <c r="AU98" s="593"/>
      <c r="AV98" s="593"/>
      <c r="AW98" s="593"/>
      <c r="AX98" s="593"/>
      <c r="AY98" s="593"/>
    </row>
    <row r="99" spans="2:51" s="594" customFormat="1" ht="18" customHeight="1">
      <c r="B99" s="3118"/>
      <c r="C99" s="3119"/>
      <c r="D99" s="3120"/>
      <c r="E99" s="3131" t="s">
        <v>869</v>
      </c>
      <c r="F99" s="3131"/>
      <c r="G99" s="3131"/>
      <c r="H99" s="3131"/>
      <c r="I99" s="3131"/>
      <c r="J99" s="3131"/>
      <c r="K99" s="3131"/>
      <c r="L99" s="3132"/>
      <c r="M99" s="3133"/>
      <c r="N99" s="3133"/>
      <c r="O99" s="3133"/>
      <c r="P99" s="3133"/>
      <c r="Q99" s="3133"/>
      <c r="R99" s="3133"/>
      <c r="S99" s="3133"/>
      <c r="T99" s="3133"/>
      <c r="U99" s="3133"/>
      <c r="V99" s="3133"/>
      <c r="W99" s="3133"/>
      <c r="X99" s="3133"/>
      <c r="Y99" s="3133"/>
      <c r="Z99" s="3133"/>
      <c r="AA99" s="3133"/>
      <c r="AB99" s="3133"/>
      <c r="AC99" s="3133"/>
      <c r="AD99" s="3133"/>
      <c r="AE99" s="3133"/>
      <c r="AF99" s="3133"/>
      <c r="AG99" s="3133"/>
      <c r="AH99" s="3133"/>
      <c r="AI99" s="3133"/>
      <c r="AJ99" s="3133"/>
      <c r="AK99" s="3134"/>
      <c r="AL99" s="593"/>
      <c r="AM99" s="593"/>
      <c r="AN99" s="593"/>
      <c r="AO99" s="593"/>
      <c r="AP99" s="593"/>
      <c r="AQ99" s="593"/>
      <c r="AR99" s="593"/>
      <c r="AS99" s="593"/>
      <c r="AT99" s="593"/>
      <c r="AU99" s="593"/>
      <c r="AV99" s="593"/>
      <c r="AW99" s="593"/>
      <c r="AX99" s="593"/>
      <c r="AY99" s="593"/>
    </row>
    <row r="100" spans="2:51" s="594" customFormat="1" ht="18.75" customHeight="1">
      <c r="B100" s="3108" t="s">
        <v>868</v>
      </c>
      <c r="C100" s="3109"/>
      <c r="D100" s="3109"/>
      <c r="E100" s="599"/>
      <c r="F100" s="3110" t="s">
        <v>867</v>
      </c>
      <c r="G100" s="3110"/>
      <c r="H100" s="597"/>
      <c r="I100" s="597" t="s">
        <v>866</v>
      </c>
      <c r="J100" s="597"/>
      <c r="K100" s="597"/>
      <c r="L100" s="597"/>
      <c r="M100" s="3111"/>
      <c r="N100" s="3111"/>
      <c r="O100" s="3111"/>
      <c r="P100" s="3111"/>
      <c r="Q100" s="3111"/>
      <c r="R100" s="3111"/>
      <c r="S100" s="3111"/>
      <c r="T100" s="3111"/>
      <c r="U100" s="3111"/>
      <c r="V100" s="3111"/>
      <c r="W100" s="3111"/>
      <c r="X100" s="3111"/>
      <c r="Y100" s="3111"/>
      <c r="Z100" s="3111"/>
      <c r="AA100" s="3111"/>
      <c r="AB100" s="3111"/>
      <c r="AC100" s="3111"/>
      <c r="AD100" s="3111"/>
      <c r="AE100" s="3111"/>
      <c r="AF100" s="3111"/>
      <c r="AG100" s="3111"/>
      <c r="AH100" s="3111"/>
      <c r="AI100" s="3111"/>
      <c r="AJ100" s="3111"/>
      <c r="AK100" s="595" t="s">
        <v>865</v>
      </c>
      <c r="AL100" s="593"/>
      <c r="AM100" s="593"/>
      <c r="AN100" s="593"/>
      <c r="AO100" s="593"/>
      <c r="AP100" s="593"/>
      <c r="AQ100" s="593"/>
      <c r="AR100" s="593"/>
      <c r="AS100" s="593"/>
      <c r="AT100" s="593"/>
      <c r="AU100" s="593"/>
      <c r="AV100" s="593"/>
      <c r="AW100" s="593"/>
      <c r="AX100" s="593"/>
    </row>
    <row r="101" spans="2:51" s="594" customFormat="1" ht="18.75" customHeight="1">
      <c r="B101" s="593"/>
      <c r="C101" s="593"/>
      <c r="D101" s="593"/>
      <c r="E101" s="593"/>
      <c r="F101" s="593"/>
      <c r="G101" s="593"/>
      <c r="H101" s="593"/>
      <c r="I101" s="593"/>
      <c r="J101" s="593"/>
      <c r="K101" s="593"/>
      <c r="L101" s="593"/>
      <c r="M101" s="593"/>
      <c r="N101" s="593"/>
      <c r="O101" s="593"/>
      <c r="P101" s="593"/>
      <c r="Q101" s="593"/>
      <c r="R101" s="593"/>
      <c r="S101" s="593"/>
      <c r="T101" s="593"/>
      <c r="U101" s="593"/>
      <c r="V101" s="593"/>
      <c r="W101" s="593"/>
      <c r="X101" s="593"/>
      <c r="Y101" s="593"/>
      <c r="Z101" s="593"/>
      <c r="AA101" s="593"/>
      <c r="AB101" s="593"/>
      <c r="AC101" s="593"/>
      <c r="AD101" s="593"/>
      <c r="AE101" s="593"/>
      <c r="AF101" s="593"/>
      <c r="AG101" s="593"/>
      <c r="AH101" s="593"/>
      <c r="AI101" s="593"/>
      <c r="AJ101" s="593"/>
      <c r="AK101" s="593"/>
      <c r="AL101" s="593"/>
      <c r="AM101" s="593"/>
      <c r="AN101" s="593"/>
      <c r="AO101" s="593"/>
      <c r="AP101" s="593"/>
      <c r="AQ101" s="593"/>
      <c r="AR101" s="593"/>
      <c r="AS101" s="593"/>
      <c r="AT101" s="593"/>
      <c r="AU101" s="593"/>
      <c r="AV101" s="593"/>
      <c r="AW101" s="593"/>
      <c r="AX101" s="593"/>
      <c r="AY101" s="593"/>
    </row>
    <row r="102" spans="2:51" ht="18.75" customHeight="1"/>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s="593" customFormat="1" ht="18.75" customHeight="1"/>
    <row r="114" s="593" customFormat="1" ht="18.75" customHeight="1"/>
    <row r="115" s="593" customFormat="1" ht="18.75" customHeight="1"/>
    <row r="116" s="593" customFormat="1" ht="18.75" customHeight="1"/>
    <row r="117" s="593" customFormat="1" ht="18.75" customHeight="1"/>
    <row r="118" s="593" customFormat="1" ht="18.75" customHeight="1"/>
    <row r="119" s="593" customFormat="1" ht="18.75" customHeight="1"/>
    <row r="120" s="593" customFormat="1" ht="18.75" customHeight="1"/>
    <row r="121" s="593" customFormat="1" ht="18.75" customHeight="1"/>
    <row r="122" s="593" customFormat="1" ht="18.75" customHeight="1"/>
    <row r="123" s="593" customFormat="1" ht="18.75" customHeight="1"/>
    <row r="124" s="593" customFormat="1" ht="18.75" customHeight="1"/>
    <row r="125" s="593" customFormat="1" ht="18.75" customHeight="1"/>
    <row r="126" s="593" customFormat="1" ht="18.75" customHeight="1"/>
    <row r="127" s="593" customFormat="1" ht="18.75" customHeight="1"/>
    <row r="128" s="593" customFormat="1" ht="18.75" customHeight="1"/>
    <row r="129" s="593" customFormat="1" ht="18.75" customHeight="1"/>
    <row r="130" s="593" customFormat="1" ht="18.75" customHeight="1"/>
    <row r="131" s="593" customFormat="1" ht="18.75" customHeight="1"/>
    <row r="132" s="593" customFormat="1" ht="18.75" customHeight="1"/>
    <row r="133" s="593" customFormat="1" ht="18.75" customHeight="1"/>
    <row r="134" s="593" customFormat="1" ht="18.75" customHeight="1"/>
    <row r="135" s="593" customFormat="1" ht="18.75" customHeight="1"/>
    <row r="136" s="593" customFormat="1" ht="18.75" customHeight="1"/>
    <row r="137" s="593" customFormat="1" ht="18.75" customHeight="1"/>
    <row r="138" s="593" customFormat="1" ht="18.75" customHeight="1"/>
    <row r="139" s="593" customFormat="1" ht="18.75" customHeight="1"/>
    <row r="140" s="593" customFormat="1" ht="18.75" customHeight="1"/>
    <row r="141" s="593" customFormat="1" ht="18.75" customHeight="1"/>
    <row r="142" s="593" customFormat="1" ht="18.75" customHeight="1"/>
    <row r="143" s="593" customFormat="1" ht="18.75" customHeight="1"/>
    <row r="144" s="593" customFormat="1" ht="18.75" customHeight="1"/>
    <row r="145" s="593" customFormat="1" ht="18.75" customHeight="1"/>
    <row r="146" s="593" customFormat="1" ht="18.75" customHeight="1"/>
    <row r="147" s="593" customFormat="1" ht="18.75" customHeight="1"/>
    <row r="148" s="593" customFormat="1" ht="18.75" customHeight="1"/>
    <row r="149" s="593" customFormat="1" ht="18.75" customHeight="1"/>
    <row r="150" s="593" customFormat="1" ht="18.75" customHeight="1"/>
    <row r="151" s="593" customFormat="1" ht="18.75" customHeight="1"/>
    <row r="152" s="593" customFormat="1" ht="18.75" customHeight="1"/>
    <row r="153" s="593" customFormat="1" ht="18.75" customHeight="1"/>
    <row r="154" s="593" customFormat="1" ht="18.75" customHeight="1"/>
    <row r="155" s="593" customFormat="1" ht="18.75" customHeight="1"/>
    <row r="156" s="593" customFormat="1" ht="18.75" customHeight="1"/>
    <row r="157" s="593" customFormat="1" ht="18.75" customHeight="1"/>
    <row r="158" s="593" customFormat="1" ht="18.75" customHeight="1"/>
    <row r="159" s="593" customFormat="1" ht="18.75" customHeight="1"/>
    <row r="160" s="593" customFormat="1" ht="18.75" customHeight="1"/>
    <row r="161" s="593" customFormat="1" ht="18.75" customHeight="1"/>
    <row r="162" s="593" customFormat="1" ht="18.75" customHeight="1"/>
    <row r="163" s="593" customFormat="1" ht="18.75" customHeight="1"/>
    <row r="164" s="593" customFormat="1" ht="18.75" customHeight="1"/>
    <row r="165" s="593" customFormat="1" ht="18.75" customHeight="1"/>
    <row r="166" s="593" customFormat="1" ht="18.75" customHeight="1"/>
    <row r="167" s="593" customFormat="1" ht="18.75" customHeight="1"/>
    <row r="168" s="593" customFormat="1" ht="18.75" customHeight="1"/>
    <row r="169" s="593" customFormat="1" ht="18.75" customHeight="1"/>
    <row r="170" s="593" customFormat="1" ht="18.75" customHeight="1"/>
    <row r="171" s="593" customFormat="1" ht="18.75" customHeight="1"/>
    <row r="172" s="593" customFormat="1" ht="18.75" customHeight="1"/>
    <row r="173" s="593" customFormat="1" ht="18.75" customHeight="1"/>
    <row r="174" s="593" customFormat="1" ht="18.75" customHeight="1"/>
    <row r="175" s="593" customFormat="1" ht="18.75" customHeight="1"/>
    <row r="176" s="593" customFormat="1" ht="18.75" customHeight="1"/>
    <row r="177" s="593" customFormat="1" ht="18.75" customHeight="1"/>
    <row r="178" s="593" customFormat="1" ht="18.75" customHeight="1"/>
    <row r="179" s="593" customFormat="1" ht="18.75" customHeight="1"/>
    <row r="180" s="593" customFormat="1" ht="18.75" customHeight="1"/>
    <row r="181" s="593" customFormat="1" ht="18.75" customHeight="1"/>
    <row r="182" s="593" customFormat="1" ht="18.75" customHeight="1"/>
    <row r="183" s="593" customFormat="1" ht="18.75" customHeight="1"/>
    <row r="184" s="593" customFormat="1" ht="18.75" customHeight="1"/>
    <row r="185" s="593" customFormat="1" ht="18.75" customHeight="1"/>
    <row r="186" s="593" customFormat="1" ht="18.75" customHeight="1"/>
    <row r="187" s="593" customFormat="1" ht="18.75" customHeight="1"/>
    <row r="188" s="593" customFormat="1" ht="18.75" customHeight="1"/>
    <row r="189" s="593" customFormat="1" ht="18.75" customHeight="1"/>
    <row r="190" s="593" customFormat="1" ht="18.75" customHeight="1"/>
    <row r="191" s="593" customFormat="1" ht="18.75" customHeight="1"/>
    <row r="192" s="593" customFormat="1" ht="18.75" customHeight="1"/>
    <row r="193" s="593" customFormat="1" ht="18.75" customHeight="1"/>
    <row r="194" s="593" customFormat="1" ht="18.75" customHeight="1"/>
    <row r="195" s="593" customFormat="1" ht="18.75" customHeight="1"/>
    <row r="196" s="593" customFormat="1" ht="18.75" customHeight="1"/>
    <row r="197" s="593" customFormat="1" ht="18.75" customHeight="1"/>
    <row r="198" s="593" customFormat="1" ht="18.75" customHeight="1"/>
    <row r="199" s="593" customFormat="1" ht="18.75" customHeight="1"/>
    <row r="200" s="593" customFormat="1" ht="18.75" customHeight="1"/>
    <row r="201" s="593" customFormat="1" ht="18.75" customHeight="1"/>
    <row r="202" s="593" customFormat="1" ht="18.75" customHeight="1"/>
    <row r="203" s="593" customFormat="1" ht="18.75" customHeight="1"/>
    <row r="204" s="593" customFormat="1" ht="18.75" customHeight="1"/>
    <row r="205" s="593" customFormat="1" ht="18.75" customHeight="1"/>
    <row r="206" s="593" customFormat="1" ht="18.75" customHeight="1"/>
    <row r="207" s="593" customFormat="1" ht="18.75" customHeight="1"/>
    <row r="208" s="593" customFormat="1" ht="18.75" customHeight="1"/>
    <row r="209" s="593" customFormat="1" ht="18.75" customHeight="1"/>
    <row r="210" s="593" customFormat="1" ht="18.75" customHeight="1"/>
    <row r="211" s="593" customFormat="1" ht="18.75" customHeight="1"/>
    <row r="212" s="593" customFormat="1" ht="18.75" customHeight="1"/>
    <row r="213" s="593" customFormat="1" ht="18.75" customHeight="1"/>
    <row r="214" s="593" customFormat="1" ht="18.75" customHeight="1"/>
    <row r="215" s="593" customFormat="1" ht="18.75" customHeight="1"/>
    <row r="216" s="593" customFormat="1" ht="18.75" customHeight="1"/>
    <row r="217" s="593" customFormat="1" ht="18.75" customHeight="1"/>
    <row r="218" s="593" customFormat="1" ht="18.75" customHeight="1"/>
    <row r="219" s="593" customFormat="1" ht="18.75" customHeight="1"/>
    <row r="220" s="593" customFormat="1" ht="18.75" customHeight="1"/>
    <row r="221" s="593" customFormat="1" ht="18.75" customHeight="1"/>
    <row r="222" s="593" customFormat="1" ht="18.75" customHeight="1"/>
    <row r="223" s="593" customFormat="1" ht="18.75" customHeight="1"/>
    <row r="224" s="593" customFormat="1" ht="18.75" customHeight="1"/>
    <row r="225" s="593" customFormat="1" ht="18.75" customHeight="1"/>
    <row r="226" s="593" customFormat="1" ht="18.75" customHeight="1"/>
    <row r="227" s="593" customFormat="1" ht="18.75" customHeight="1"/>
    <row r="228" s="593" customFormat="1" ht="18.75" customHeight="1"/>
    <row r="229" s="593" customFormat="1" ht="18.75" customHeight="1"/>
    <row r="230" s="593" customFormat="1" ht="18.75" customHeight="1"/>
    <row r="231" s="593" customFormat="1" ht="18.75" customHeight="1"/>
    <row r="232" s="593" customFormat="1" ht="18.75" customHeight="1"/>
    <row r="233" s="593" customFormat="1" ht="18.75" customHeight="1"/>
    <row r="234" s="593" customFormat="1" ht="18.75" customHeight="1"/>
    <row r="235" s="593" customFormat="1" ht="18.75" customHeight="1"/>
    <row r="236" s="593" customFormat="1" ht="18.75" customHeight="1"/>
    <row r="237" s="593" customFormat="1" ht="18.75" customHeight="1"/>
    <row r="238" s="593" customFormat="1" ht="18.75" customHeight="1"/>
    <row r="239" s="593" customFormat="1" ht="18.75" customHeight="1"/>
    <row r="240" s="593" customFormat="1" ht="18.75" customHeight="1"/>
    <row r="241" s="593" customFormat="1" ht="18.75" customHeight="1"/>
    <row r="242" s="593" customFormat="1" ht="18.75" customHeight="1"/>
    <row r="243" s="593" customFormat="1" ht="18.75" customHeight="1"/>
    <row r="244" s="593" customFormat="1" ht="18.75" customHeight="1"/>
    <row r="245" s="593" customFormat="1" ht="18.75" customHeight="1"/>
    <row r="246" s="593" customFormat="1" ht="18.75" customHeight="1"/>
    <row r="247" s="593" customFormat="1" ht="18.75" customHeight="1"/>
    <row r="248" s="593" customFormat="1" ht="18.75" customHeight="1"/>
    <row r="249" s="593" customFormat="1" ht="18.75" customHeight="1"/>
    <row r="250" s="593" customFormat="1" ht="18.75" customHeight="1"/>
    <row r="251" s="593" customFormat="1" ht="18.75" customHeight="1"/>
    <row r="252" s="593" customFormat="1" ht="18.75" customHeight="1"/>
    <row r="253" s="593" customFormat="1" ht="18.75" customHeight="1"/>
    <row r="254" s="593" customFormat="1" ht="18.75" customHeight="1"/>
    <row r="255" s="593" customFormat="1" ht="18.75" customHeight="1"/>
    <row r="256" s="593" customFormat="1" ht="18.75" customHeight="1"/>
    <row r="257" s="593" customFormat="1" ht="18.75" customHeight="1"/>
    <row r="258" s="593" customFormat="1" ht="18.75" customHeight="1"/>
    <row r="259" s="593" customFormat="1" ht="18.75" customHeight="1"/>
    <row r="260" s="593" customFormat="1" ht="18.75" customHeight="1"/>
    <row r="261" s="593" customFormat="1" ht="18.75" customHeight="1"/>
    <row r="262" s="593" customFormat="1" ht="18.75" customHeight="1"/>
    <row r="263" s="593" customFormat="1" ht="18.75" customHeight="1"/>
    <row r="264" s="593" customFormat="1" ht="18.75" customHeight="1"/>
    <row r="265" s="593" customFormat="1" ht="18.75" customHeight="1"/>
    <row r="266" s="593" customFormat="1" ht="18.75" customHeight="1"/>
    <row r="267" s="593" customFormat="1" ht="18.75" customHeight="1"/>
    <row r="268" s="593" customFormat="1" ht="18.75" customHeight="1"/>
    <row r="269" s="593" customFormat="1" ht="18.75" customHeight="1"/>
    <row r="270" s="593" customFormat="1" ht="18.75" customHeight="1"/>
    <row r="271" s="593" customFormat="1" ht="18.75" customHeight="1"/>
    <row r="272" s="593" customFormat="1" ht="18.75" customHeight="1"/>
    <row r="273" s="593" customFormat="1" ht="18.75" customHeight="1"/>
    <row r="274" s="593" customFormat="1" ht="18.75" customHeight="1"/>
    <row r="275" s="593" customFormat="1" ht="18.75" customHeight="1"/>
    <row r="276" s="593" customFormat="1" ht="18.75" customHeight="1"/>
    <row r="277" s="593" customFormat="1" ht="18.75" customHeight="1"/>
    <row r="278" s="593" customFormat="1" ht="18.75" customHeight="1"/>
    <row r="279" s="593" customFormat="1" ht="18.75" customHeight="1"/>
    <row r="280" s="593" customFormat="1" ht="18.75" customHeight="1"/>
    <row r="281" s="593" customFormat="1" ht="18.75" customHeight="1"/>
    <row r="282" s="593" customFormat="1" ht="18.75" customHeight="1"/>
    <row r="283" s="593" customFormat="1" ht="18.75" customHeight="1"/>
    <row r="284" s="593" customFormat="1" ht="18.75" customHeight="1"/>
    <row r="285" s="593" customFormat="1" ht="18.75" customHeight="1"/>
    <row r="286" s="593" customFormat="1" ht="18.75" customHeight="1"/>
    <row r="287" s="593" customFormat="1" ht="18.75" customHeight="1"/>
    <row r="288" s="593" customFormat="1" ht="18.75" customHeight="1"/>
    <row r="289" s="593" customFormat="1" ht="18.75" customHeight="1"/>
    <row r="290" s="593" customFormat="1" ht="18.75" customHeight="1"/>
    <row r="291" s="593" customFormat="1" ht="18.75" customHeight="1"/>
    <row r="292" s="593" customFormat="1" ht="18.75" customHeight="1"/>
    <row r="293" s="593" customFormat="1" ht="18.75" customHeight="1"/>
    <row r="294" s="593" customFormat="1" ht="18.75" customHeight="1"/>
    <row r="295" s="593" customFormat="1" ht="18.75" customHeight="1"/>
    <row r="296" s="593" customFormat="1" ht="18.75" customHeight="1"/>
    <row r="297" s="593" customFormat="1" ht="18.75" customHeight="1"/>
    <row r="298" s="593" customFormat="1" ht="18.75" customHeight="1"/>
  </sheetData>
  <mergeCells count="156">
    <mergeCell ref="L12:M12"/>
    <mergeCell ref="O12:P12"/>
    <mergeCell ref="B16:F17"/>
    <mergeCell ref="U27:W27"/>
    <mergeCell ref="D28:F28"/>
    <mergeCell ref="U28:W28"/>
    <mergeCell ref="C41:AK43"/>
    <mergeCell ref="B2:AJ2"/>
    <mergeCell ref="B6:D6"/>
    <mergeCell ref="E6:O6"/>
    <mergeCell ref="P6:R6"/>
    <mergeCell ref="S6:Y6"/>
    <mergeCell ref="AB6:AJ6"/>
    <mergeCell ref="D27:F27"/>
    <mergeCell ref="B13:D13"/>
    <mergeCell ref="E13:AK13"/>
    <mergeCell ref="B14:D14"/>
    <mergeCell ref="E14:AK14"/>
    <mergeCell ref="B15:E15"/>
    <mergeCell ref="N15:AJ15"/>
    <mergeCell ref="B21:AK21"/>
    <mergeCell ref="B11:D11"/>
    <mergeCell ref="E11:Q11"/>
    <mergeCell ref="R11:S12"/>
    <mergeCell ref="T11:AK12"/>
    <mergeCell ref="AB16:AD17"/>
    <mergeCell ref="M17:N17"/>
    <mergeCell ref="B12:D12"/>
    <mergeCell ref="E12:G12"/>
    <mergeCell ref="I12:J12"/>
    <mergeCell ref="B58:L58"/>
    <mergeCell ref="B59:F61"/>
    <mergeCell ref="G59:AK61"/>
    <mergeCell ref="C37:AK39"/>
    <mergeCell ref="C40:AK40"/>
    <mergeCell ref="B53:O53"/>
    <mergeCell ref="B56:AJ56"/>
    <mergeCell ref="AI17:AJ17"/>
    <mergeCell ref="B20:AJ20"/>
    <mergeCell ref="C44:AK44"/>
    <mergeCell ref="C45:AK47"/>
    <mergeCell ref="B48:AK48"/>
    <mergeCell ref="B50:AK52"/>
    <mergeCell ref="C31:AK33"/>
    <mergeCell ref="C34:AK34"/>
    <mergeCell ref="C35:D35"/>
    <mergeCell ref="P35:Q35"/>
    <mergeCell ref="C36:D36"/>
    <mergeCell ref="P36:U36"/>
    <mergeCell ref="B23:AK25"/>
    <mergeCell ref="C26:AK26"/>
    <mergeCell ref="C27:C30"/>
    <mergeCell ref="D29:E29"/>
    <mergeCell ref="D30:E30"/>
    <mergeCell ref="B65:F65"/>
    <mergeCell ref="B66:F68"/>
    <mergeCell ref="G66:AK68"/>
    <mergeCell ref="W62:AA62"/>
    <mergeCell ref="AB62:AD62"/>
    <mergeCell ref="E63:F63"/>
    <mergeCell ref="G63:N63"/>
    <mergeCell ref="O63:P63"/>
    <mergeCell ref="Q63:T63"/>
    <mergeCell ref="U63:V63"/>
    <mergeCell ref="O64:P64"/>
    <mergeCell ref="Q64:T64"/>
    <mergeCell ref="U64:V64"/>
    <mergeCell ref="W64:AA64"/>
    <mergeCell ref="W63:AA63"/>
    <mergeCell ref="AB63:AD63"/>
    <mergeCell ref="B62:D64"/>
    <mergeCell ref="E62:F62"/>
    <mergeCell ref="G62:N62"/>
    <mergeCell ref="O62:P62"/>
    <mergeCell ref="Q62:T62"/>
    <mergeCell ref="U62:V62"/>
    <mergeCell ref="E64:F64"/>
    <mergeCell ref="G64:N64"/>
    <mergeCell ref="B71:AJ71"/>
    <mergeCell ref="B73:E73"/>
    <mergeCell ref="Y73:AJ73"/>
    <mergeCell ref="B74:E74"/>
    <mergeCell ref="B75:E75"/>
    <mergeCell ref="F75:G75"/>
    <mergeCell ref="H75:Q75"/>
    <mergeCell ref="R75:S75"/>
    <mergeCell ref="T75:W75"/>
    <mergeCell ref="X75:Y75"/>
    <mergeCell ref="Z75:AK75"/>
    <mergeCell ref="B81:D85"/>
    <mergeCell ref="E82:G82"/>
    <mergeCell ref="H82:P82"/>
    <mergeCell ref="Q82:S82"/>
    <mergeCell ref="T82:W82"/>
    <mergeCell ref="X82:AA82"/>
    <mergeCell ref="B86:G87"/>
    <mergeCell ref="H86:AK87"/>
    <mergeCell ref="AB82:AK82"/>
    <mergeCell ref="E85:G85"/>
    <mergeCell ref="H85:P85"/>
    <mergeCell ref="Q85:S85"/>
    <mergeCell ref="T85:W85"/>
    <mergeCell ref="X85:AA85"/>
    <mergeCell ref="AB85:AK85"/>
    <mergeCell ref="E84:G84"/>
    <mergeCell ref="AB83:AK83"/>
    <mergeCell ref="B88:G89"/>
    <mergeCell ref="H88:AK89"/>
    <mergeCell ref="AB64:AD64"/>
    <mergeCell ref="E83:G83"/>
    <mergeCell ref="H83:P83"/>
    <mergeCell ref="Q83:S83"/>
    <mergeCell ref="T83:W83"/>
    <mergeCell ref="X83:AA83"/>
    <mergeCell ref="U93:Y93"/>
    <mergeCell ref="Z93:AB93"/>
    <mergeCell ref="AC93:AD93"/>
    <mergeCell ref="H84:P84"/>
    <mergeCell ref="Q84:S84"/>
    <mergeCell ref="T84:W84"/>
    <mergeCell ref="X84:AA84"/>
    <mergeCell ref="AB84:AK84"/>
    <mergeCell ref="B92:K92"/>
    <mergeCell ref="B93:D93"/>
    <mergeCell ref="E93:L93"/>
    <mergeCell ref="M93:N93"/>
    <mergeCell ref="O93:R93"/>
    <mergeCell ref="S93:T93"/>
    <mergeCell ref="B76:G78"/>
    <mergeCell ref="H76:AK78"/>
    <mergeCell ref="Z94:AB94"/>
    <mergeCell ref="AC94:AD94"/>
    <mergeCell ref="B95:D95"/>
    <mergeCell ref="E95:L95"/>
    <mergeCell ref="M95:N95"/>
    <mergeCell ref="O95:R95"/>
    <mergeCell ref="S95:T95"/>
    <mergeCell ref="U95:Y95"/>
    <mergeCell ref="Z95:AB95"/>
    <mergeCell ref="AC95:AD95"/>
    <mergeCell ref="B94:D94"/>
    <mergeCell ref="E94:L94"/>
    <mergeCell ref="M94:N94"/>
    <mergeCell ref="O94:R94"/>
    <mergeCell ref="S94:T94"/>
    <mergeCell ref="U94:Y94"/>
    <mergeCell ref="B100:D100"/>
    <mergeCell ref="F100:G100"/>
    <mergeCell ref="M100:AJ100"/>
    <mergeCell ref="B96:D99"/>
    <mergeCell ref="N96:P96"/>
    <mergeCell ref="Z96:AJ96"/>
    <mergeCell ref="E97:G98"/>
    <mergeCell ref="H97:AK98"/>
    <mergeCell ref="E99:K99"/>
    <mergeCell ref="L99:AK99"/>
  </mergeCells>
  <phoneticPr fontId="5"/>
  <pageMargins left="0.43307086614173229" right="0.43307086614173229" top="0.55118110236220474" bottom="0.55118110236220474" header="0.31496062992125984" footer="0.31496062992125984"/>
  <pageSetup paperSize="9" scale="76"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17</xdr:col>
                    <xdr:colOff>12700</xdr:colOff>
                    <xdr:row>2</xdr:row>
                    <xdr:rowOff>107950</xdr:rowOff>
                  </from>
                  <to>
                    <xdr:col>18</xdr:col>
                    <xdr:colOff>57150</xdr:colOff>
                    <xdr:row>4</xdr:row>
                    <xdr:rowOff>57150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19</xdr:col>
                    <xdr:colOff>209550</xdr:colOff>
                    <xdr:row>2</xdr:row>
                    <xdr:rowOff>107950</xdr:rowOff>
                  </from>
                  <to>
                    <xdr:col>21</xdr:col>
                    <xdr:colOff>44450</xdr:colOff>
                    <xdr:row>4</xdr:row>
                    <xdr:rowOff>57150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5</xdr:col>
                    <xdr:colOff>12700</xdr:colOff>
                    <xdr:row>14</xdr:row>
                    <xdr:rowOff>12700</xdr:rowOff>
                  </from>
                  <to>
                    <xdr:col>6</xdr:col>
                    <xdr:colOff>57150</xdr:colOff>
                    <xdr:row>15</xdr:row>
                    <xdr:rowOff>12700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8</xdr:col>
                    <xdr:colOff>0</xdr:colOff>
                    <xdr:row>14</xdr:row>
                    <xdr:rowOff>0</xdr:rowOff>
                  </from>
                  <to>
                    <xdr:col>9</xdr:col>
                    <xdr:colOff>44450</xdr:colOff>
                    <xdr:row>14</xdr:row>
                    <xdr:rowOff>228600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18</xdr:col>
                    <xdr:colOff>0</xdr:colOff>
                    <xdr:row>21</xdr:row>
                    <xdr:rowOff>12700</xdr:rowOff>
                  </from>
                  <to>
                    <xdr:col>19</xdr:col>
                    <xdr:colOff>44450</xdr:colOff>
                    <xdr:row>22</xdr:row>
                    <xdr:rowOff>12700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24</xdr:col>
                    <xdr:colOff>12700</xdr:colOff>
                    <xdr:row>21</xdr:row>
                    <xdr:rowOff>0</xdr:rowOff>
                  </from>
                  <to>
                    <xdr:col>25</xdr:col>
                    <xdr:colOff>57150</xdr:colOff>
                    <xdr:row>21</xdr:row>
                    <xdr:rowOff>228600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xdr:col>
                    <xdr:colOff>12700</xdr:colOff>
                    <xdr:row>21</xdr:row>
                    <xdr:rowOff>12700</xdr:rowOff>
                  </from>
                  <to>
                    <xdr:col>2</xdr:col>
                    <xdr:colOff>57150</xdr:colOff>
                    <xdr:row>22</xdr:row>
                    <xdr:rowOff>12700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18</xdr:col>
                    <xdr:colOff>0</xdr:colOff>
                    <xdr:row>48</xdr:row>
                    <xdr:rowOff>12700</xdr:rowOff>
                  </from>
                  <to>
                    <xdr:col>19</xdr:col>
                    <xdr:colOff>44450</xdr:colOff>
                    <xdr:row>49</xdr:row>
                    <xdr:rowOff>12700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24</xdr:col>
                    <xdr:colOff>12700</xdr:colOff>
                    <xdr:row>48</xdr:row>
                    <xdr:rowOff>0</xdr:rowOff>
                  </from>
                  <to>
                    <xdr:col>25</xdr:col>
                    <xdr:colOff>57150</xdr:colOff>
                    <xdr:row>48</xdr:row>
                    <xdr:rowOff>228600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xdr:col>
                    <xdr:colOff>12700</xdr:colOff>
                    <xdr:row>48</xdr:row>
                    <xdr:rowOff>12700</xdr:rowOff>
                  </from>
                  <to>
                    <xdr:col>2</xdr:col>
                    <xdr:colOff>57150</xdr:colOff>
                    <xdr:row>49</xdr:row>
                    <xdr:rowOff>12700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12</xdr:col>
                    <xdr:colOff>0</xdr:colOff>
                    <xdr:row>57</xdr:row>
                    <xdr:rowOff>0</xdr:rowOff>
                  </from>
                  <to>
                    <xdr:col>13</xdr:col>
                    <xdr:colOff>44450</xdr:colOff>
                    <xdr:row>57</xdr:row>
                    <xdr:rowOff>228600</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20</xdr:col>
                    <xdr:colOff>0</xdr:colOff>
                    <xdr:row>57</xdr:row>
                    <xdr:rowOff>0</xdr:rowOff>
                  </from>
                  <to>
                    <xdr:col>21</xdr:col>
                    <xdr:colOff>44450</xdr:colOff>
                    <xdr:row>57</xdr:row>
                    <xdr:rowOff>228600</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8</xdr:col>
                    <xdr:colOff>0</xdr:colOff>
                    <xdr:row>71</xdr:row>
                    <xdr:rowOff>0</xdr:rowOff>
                  </from>
                  <to>
                    <xdr:col>9</xdr:col>
                    <xdr:colOff>44450</xdr:colOff>
                    <xdr:row>71</xdr:row>
                    <xdr:rowOff>228600</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15</xdr:col>
                    <xdr:colOff>0</xdr:colOff>
                    <xdr:row>71</xdr:row>
                    <xdr:rowOff>0</xdr:rowOff>
                  </from>
                  <to>
                    <xdr:col>16</xdr:col>
                    <xdr:colOff>44450</xdr:colOff>
                    <xdr:row>71</xdr:row>
                    <xdr:rowOff>228600</xdr:rowOff>
                  </to>
                </anchor>
              </controlPr>
            </control>
          </mc:Choice>
        </mc:AlternateContent>
        <mc:AlternateContent xmlns:mc="http://schemas.openxmlformats.org/markup-compatibility/2006">
          <mc:Choice Requires="x14">
            <control shapeId="67599" r:id="rId18" name="Check Box 15">
              <controlPr defaultSize="0" autoFill="0" autoLine="0" autoPict="0">
                <anchor moveWithCells="1">
                  <from>
                    <xdr:col>5</xdr:col>
                    <xdr:colOff>0</xdr:colOff>
                    <xdr:row>72</xdr:row>
                    <xdr:rowOff>0</xdr:rowOff>
                  </from>
                  <to>
                    <xdr:col>6</xdr:col>
                    <xdr:colOff>44450</xdr:colOff>
                    <xdr:row>72</xdr:row>
                    <xdr:rowOff>228600</xdr:rowOff>
                  </to>
                </anchor>
              </controlPr>
            </control>
          </mc:Choice>
        </mc:AlternateContent>
        <mc:AlternateContent xmlns:mc="http://schemas.openxmlformats.org/markup-compatibility/2006">
          <mc:Choice Requires="x14">
            <control shapeId="67600" r:id="rId19" name="Check Box 16">
              <controlPr defaultSize="0" autoFill="0" autoLine="0" autoPict="0">
                <anchor moveWithCells="1">
                  <from>
                    <xdr:col>5</xdr:col>
                    <xdr:colOff>0</xdr:colOff>
                    <xdr:row>73</xdr:row>
                    <xdr:rowOff>0</xdr:rowOff>
                  </from>
                  <to>
                    <xdr:col>6</xdr:col>
                    <xdr:colOff>44450</xdr:colOff>
                    <xdr:row>73</xdr:row>
                    <xdr:rowOff>228600</xdr:rowOff>
                  </to>
                </anchor>
              </controlPr>
            </control>
          </mc:Choice>
        </mc:AlternateContent>
        <mc:AlternateContent xmlns:mc="http://schemas.openxmlformats.org/markup-compatibility/2006">
          <mc:Choice Requires="x14">
            <control shapeId="67601" r:id="rId20" name="Check Box 17">
              <controlPr defaultSize="0" autoFill="0" autoLine="0" autoPict="0">
                <anchor moveWithCells="1">
                  <from>
                    <xdr:col>8</xdr:col>
                    <xdr:colOff>0</xdr:colOff>
                    <xdr:row>72</xdr:row>
                    <xdr:rowOff>0</xdr:rowOff>
                  </from>
                  <to>
                    <xdr:col>9</xdr:col>
                    <xdr:colOff>44450</xdr:colOff>
                    <xdr:row>72</xdr:row>
                    <xdr:rowOff>228600</xdr:rowOff>
                  </to>
                </anchor>
              </controlPr>
            </control>
          </mc:Choice>
        </mc:AlternateContent>
        <mc:AlternateContent xmlns:mc="http://schemas.openxmlformats.org/markup-compatibility/2006">
          <mc:Choice Requires="x14">
            <control shapeId="67602" r:id="rId21" name="Check Box 18">
              <controlPr defaultSize="0" autoFill="0" autoLine="0" autoPict="0">
                <anchor moveWithCells="1">
                  <from>
                    <xdr:col>8</xdr:col>
                    <xdr:colOff>0</xdr:colOff>
                    <xdr:row>73</xdr:row>
                    <xdr:rowOff>0</xdr:rowOff>
                  </from>
                  <to>
                    <xdr:col>9</xdr:col>
                    <xdr:colOff>44450</xdr:colOff>
                    <xdr:row>73</xdr:row>
                    <xdr:rowOff>228600</xdr:rowOff>
                  </to>
                </anchor>
              </controlPr>
            </control>
          </mc:Choice>
        </mc:AlternateContent>
        <mc:AlternateContent xmlns:mc="http://schemas.openxmlformats.org/markup-compatibility/2006">
          <mc:Choice Requires="x14">
            <control shapeId="67603" r:id="rId22" name="Check Box 19">
              <controlPr defaultSize="0" autoFill="0" autoLine="0" autoPict="0">
                <anchor moveWithCells="1">
                  <from>
                    <xdr:col>14</xdr:col>
                    <xdr:colOff>0</xdr:colOff>
                    <xdr:row>73</xdr:row>
                    <xdr:rowOff>0</xdr:rowOff>
                  </from>
                  <to>
                    <xdr:col>15</xdr:col>
                    <xdr:colOff>44450</xdr:colOff>
                    <xdr:row>73</xdr:row>
                    <xdr:rowOff>228600</xdr:rowOff>
                  </to>
                </anchor>
              </controlPr>
            </control>
          </mc:Choice>
        </mc:AlternateContent>
        <mc:AlternateContent xmlns:mc="http://schemas.openxmlformats.org/markup-compatibility/2006">
          <mc:Choice Requires="x14">
            <control shapeId="67604" r:id="rId23" name="Check Box 20">
              <controlPr defaultSize="0" autoFill="0" autoLine="0" autoPict="0">
                <anchor moveWithCells="1">
                  <from>
                    <xdr:col>12</xdr:col>
                    <xdr:colOff>0</xdr:colOff>
                    <xdr:row>72</xdr:row>
                    <xdr:rowOff>0</xdr:rowOff>
                  </from>
                  <to>
                    <xdr:col>13</xdr:col>
                    <xdr:colOff>44450</xdr:colOff>
                    <xdr:row>72</xdr:row>
                    <xdr:rowOff>228600</xdr:rowOff>
                  </to>
                </anchor>
              </controlPr>
            </control>
          </mc:Choice>
        </mc:AlternateContent>
        <mc:AlternateContent xmlns:mc="http://schemas.openxmlformats.org/markup-compatibility/2006">
          <mc:Choice Requires="x14">
            <control shapeId="67605" r:id="rId24" name="Check Box 21">
              <controlPr defaultSize="0" autoFill="0" autoLine="0" autoPict="0">
                <anchor moveWithCells="1">
                  <from>
                    <xdr:col>16</xdr:col>
                    <xdr:colOff>0</xdr:colOff>
                    <xdr:row>72</xdr:row>
                    <xdr:rowOff>0</xdr:rowOff>
                  </from>
                  <to>
                    <xdr:col>17</xdr:col>
                    <xdr:colOff>44450</xdr:colOff>
                    <xdr:row>72</xdr:row>
                    <xdr:rowOff>228600</xdr:rowOff>
                  </to>
                </anchor>
              </controlPr>
            </control>
          </mc:Choice>
        </mc:AlternateContent>
        <mc:AlternateContent xmlns:mc="http://schemas.openxmlformats.org/markup-compatibility/2006">
          <mc:Choice Requires="x14">
            <control shapeId="67606" r:id="rId25" name="Check Box 22">
              <controlPr defaultSize="0" autoFill="0" autoLine="0" autoPict="0">
                <anchor moveWithCells="1">
                  <from>
                    <xdr:col>20</xdr:col>
                    <xdr:colOff>0</xdr:colOff>
                    <xdr:row>72</xdr:row>
                    <xdr:rowOff>0</xdr:rowOff>
                  </from>
                  <to>
                    <xdr:col>21</xdr:col>
                    <xdr:colOff>44450</xdr:colOff>
                    <xdr:row>72</xdr:row>
                    <xdr:rowOff>228600</xdr:rowOff>
                  </to>
                </anchor>
              </controlPr>
            </control>
          </mc:Choice>
        </mc:AlternateContent>
        <mc:AlternateContent xmlns:mc="http://schemas.openxmlformats.org/markup-compatibility/2006">
          <mc:Choice Requires="x14">
            <control shapeId="67607" r:id="rId26" name="Check Box 23">
              <controlPr defaultSize="0" autoFill="0" autoLine="0" autoPict="0">
                <anchor moveWithCells="1">
                  <from>
                    <xdr:col>20</xdr:col>
                    <xdr:colOff>0</xdr:colOff>
                    <xdr:row>72</xdr:row>
                    <xdr:rowOff>0</xdr:rowOff>
                  </from>
                  <to>
                    <xdr:col>21</xdr:col>
                    <xdr:colOff>44450</xdr:colOff>
                    <xdr:row>72</xdr:row>
                    <xdr:rowOff>228600</xdr:rowOff>
                  </to>
                </anchor>
              </controlPr>
            </control>
          </mc:Choice>
        </mc:AlternateContent>
        <mc:AlternateContent xmlns:mc="http://schemas.openxmlformats.org/markup-compatibility/2006">
          <mc:Choice Requires="x14">
            <control shapeId="67608" r:id="rId27" name="Check Box 24">
              <controlPr defaultSize="0" autoFill="0" autoLine="0" autoPict="0">
                <anchor moveWithCells="1">
                  <from>
                    <xdr:col>17</xdr:col>
                    <xdr:colOff>0</xdr:colOff>
                    <xdr:row>73</xdr:row>
                    <xdr:rowOff>0</xdr:rowOff>
                  </from>
                  <to>
                    <xdr:col>18</xdr:col>
                    <xdr:colOff>44450</xdr:colOff>
                    <xdr:row>73</xdr:row>
                    <xdr:rowOff>228600</xdr:rowOff>
                  </to>
                </anchor>
              </controlPr>
            </control>
          </mc:Choice>
        </mc:AlternateContent>
        <mc:AlternateContent xmlns:mc="http://schemas.openxmlformats.org/markup-compatibility/2006">
          <mc:Choice Requires="x14">
            <control shapeId="67609" r:id="rId28" name="Check Box 25">
              <controlPr defaultSize="0" autoFill="0" autoLine="0" autoPict="0">
                <anchor moveWithCells="1">
                  <from>
                    <xdr:col>17</xdr:col>
                    <xdr:colOff>0</xdr:colOff>
                    <xdr:row>73</xdr:row>
                    <xdr:rowOff>0</xdr:rowOff>
                  </from>
                  <to>
                    <xdr:col>18</xdr:col>
                    <xdr:colOff>44450</xdr:colOff>
                    <xdr:row>73</xdr:row>
                    <xdr:rowOff>228600</xdr:rowOff>
                  </to>
                </anchor>
              </controlPr>
            </control>
          </mc:Choice>
        </mc:AlternateContent>
        <mc:AlternateContent xmlns:mc="http://schemas.openxmlformats.org/markup-compatibility/2006">
          <mc:Choice Requires="x14">
            <control shapeId="67610" r:id="rId29" name="Check Box 26">
              <controlPr defaultSize="0" autoFill="0" autoLine="0" autoPict="0">
                <anchor moveWithCells="1">
                  <from>
                    <xdr:col>8</xdr:col>
                    <xdr:colOff>0</xdr:colOff>
                    <xdr:row>79</xdr:row>
                    <xdr:rowOff>0</xdr:rowOff>
                  </from>
                  <to>
                    <xdr:col>9</xdr:col>
                    <xdr:colOff>44450</xdr:colOff>
                    <xdr:row>79</xdr:row>
                    <xdr:rowOff>228600</xdr:rowOff>
                  </to>
                </anchor>
              </controlPr>
            </control>
          </mc:Choice>
        </mc:AlternateContent>
        <mc:AlternateContent xmlns:mc="http://schemas.openxmlformats.org/markup-compatibility/2006">
          <mc:Choice Requires="x14">
            <control shapeId="67611" r:id="rId30" name="Check Box 27">
              <controlPr defaultSize="0" autoFill="0" autoLine="0" autoPict="0">
                <anchor moveWithCells="1">
                  <from>
                    <xdr:col>15</xdr:col>
                    <xdr:colOff>0</xdr:colOff>
                    <xdr:row>79</xdr:row>
                    <xdr:rowOff>0</xdr:rowOff>
                  </from>
                  <to>
                    <xdr:col>16</xdr:col>
                    <xdr:colOff>44450</xdr:colOff>
                    <xdr:row>79</xdr:row>
                    <xdr:rowOff>228600</xdr:rowOff>
                  </to>
                </anchor>
              </controlPr>
            </control>
          </mc:Choice>
        </mc:AlternateContent>
        <mc:AlternateContent xmlns:mc="http://schemas.openxmlformats.org/markup-compatibility/2006">
          <mc:Choice Requires="x14">
            <control shapeId="67612" r:id="rId31" name="Check Box 28">
              <controlPr defaultSize="0" autoFill="0" autoLine="0" autoPict="0">
                <anchor moveWithCells="1">
                  <from>
                    <xdr:col>4</xdr:col>
                    <xdr:colOff>0</xdr:colOff>
                    <xdr:row>80</xdr:row>
                    <xdr:rowOff>0</xdr:rowOff>
                  </from>
                  <to>
                    <xdr:col>5</xdr:col>
                    <xdr:colOff>44450</xdr:colOff>
                    <xdr:row>80</xdr:row>
                    <xdr:rowOff>228600</xdr:rowOff>
                  </to>
                </anchor>
              </controlPr>
            </control>
          </mc:Choice>
        </mc:AlternateContent>
        <mc:AlternateContent xmlns:mc="http://schemas.openxmlformats.org/markup-compatibility/2006">
          <mc:Choice Requires="x14">
            <control shapeId="67613" r:id="rId32" name="Check Box 29">
              <controlPr defaultSize="0" autoFill="0" autoLine="0" autoPict="0">
                <anchor moveWithCells="1">
                  <from>
                    <xdr:col>7</xdr:col>
                    <xdr:colOff>0</xdr:colOff>
                    <xdr:row>80</xdr:row>
                    <xdr:rowOff>0</xdr:rowOff>
                  </from>
                  <to>
                    <xdr:col>8</xdr:col>
                    <xdr:colOff>44450</xdr:colOff>
                    <xdr:row>80</xdr:row>
                    <xdr:rowOff>228600</xdr:rowOff>
                  </to>
                </anchor>
              </controlPr>
            </control>
          </mc:Choice>
        </mc:AlternateContent>
        <mc:AlternateContent xmlns:mc="http://schemas.openxmlformats.org/markup-compatibility/2006">
          <mc:Choice Requires="x14">
            <control shapeId="67614" r:id="rId33" name="Check Box 30">
              <controlPr defaultSize="0" autoFill="0" autoLine="0" autoPict="0">
                <anchor moveWithCells="1">
                  <from>
                    <xdr:col>17</xdr:col>
                    <xdr:colOff>0</xdr:colOff>
                    <xdr:row>80</xdr:row>
                    <xdr:rowOff>0</xdr:rowOff>
                  </from>
                  <to>
                    <xdr:col>18</xdr:col>
                    <xdr:colOff>44450</xdr:colOff>
                    <xdr:row>80</xdr:row>
                    <xdr:rowOff>228600</xdr:rowOff>
                  </to>
                </anchor>
              </controlPr>
            </control>
          </mc:Choice>
        </mc:AlternateContent>
        <mc:AlternateContent xmlns:mc="http://schemas.openxmlformats.org/markup-compatibility/2006">
          <mc:Choice Requires="x14">
            <control shapeId="67615" r:id="rId34" name="Check Box 31">
              <controlPr defaultSize="0" autoFill="0" autoLine="0" autoPict="0">
                <anchor moveWithCells="1">
                  <from>
                    <xdr:col>24</xdr:col>
                    <xdr:colOff>0</xdr:colOff>
                    <xdr:row>80</xdr:row>
                    <xdr:rowOff>0</xdr:rowOff>
                  </from>
                  <to>
                    <xdr:col>25</xdr:col>
                    <xdr:colOff>44450</xdr:colOff>
                    <xdr:row>80</xdr:row>
                    <xdr:rowOff>228600</xdr:rowOff>
                  </to>
                </anchor>
              </controlPr>
            </control>
          </mc:Choice>
        </mc:AlternateContent>
        <mc:AlternateContent xmlns:mc="http://schemas.openxmlformats.org/markup-compatibility/2006">
          <mc:Choice Requires="x14">
            <control shapeId="67616" r:id="rId35" name="Check Box 32">
              <controlPr defaultSize="0" autoFill="0" autoLine="0" autoPict="0">
                <anchor moveWithCells="1">
                  <from>
                    <xdr:col>8</xdr:col>
                    <xdr:colOff>0</xdr:colOff>
                    <xdr:row>90</xdr:row>
                    <xdr:rowOff>0</xdr:rowOff>
                  </from>
                  <to>
                    <xdr:col>9</xdr:col>
                    <xdr:colOff>44450</xdr:colOff>
                    <xdr:row>90</xdr:row>
                    <xdr:rowOff>228600</xdr:rowOff>
                  </to>
                </anchor>
              </controlPr>
            </control>
          </mc:Choice>
        </mc:AlternateContent>
        <mc:AlternateContent xmlns:mc="http://schemas.openxmlformats.org/markup-compatibility/2006">
          <mc:Choice Requires="x14">
            <control shapeId="67617" r:id="rId36" name="Check Box 33">
              <controlPr defaultSize="0" autoFill="0" autoLine="0" autoPict="0">
                <anchor moveWithCells="1">
                  <from>
                    <xdr:col>11</xdr:col>
                    <xdr:colOff>0</xdr:colOff>
                    <xdr:row>91</xdr:row>
                    <xdr:rowOff>0</xdr:rowOff>
                  </from>
                  <to>
                    <xdr:col>12</xdr:col>
                    <xdr:colOff>44450</xdr:colOff>
                    <xdr:row>91</xdr:row>
                    <xdr:rowOff>228600</xdr:rowOff>
                  </to>
                </anchor>
              </controlPr>
            </control>
          </mc:Choice>
        </mc:AlternateContent>
        <mc:AlternateContent xmlns:mc="http://schemas.openxmlformats.org/markup-compatibility/2006">
          <mc:Choice Requires="x14">
            <control shapeId="67618" r:id="rId37" name="Check Box 34">
              <controlPr defaultSize="0" autoFill="0" autoLine="0" autoPict="0">
                <anchor moveWithCells="1">
                  <from>
                    <xdr:col>14</xdr:col>
                    <xdr:colOff>0</xdr:colOff>
                    <xdr:row>91</xdr:row>
                    <xdr:rowOff>0</xdr:rowOff>
                  </from>
                  <to>
                    <xdr:col>15</xdr:col>
                    <xdr:colOff>44450</xdr:colOff>
                    <xdr:row>91</xdr:row>
                    <xdr:rowOff>228600</xdr:rowOff>
                  </to>
                </anchor>
              </controlPr>
            </control>
          </mc:Choice>
        </mc:AlternateContent>
        <mc:AlternateContent xmlns:mc="http://schemas.openxmlformats.org/markup-compatibility/2006">
          <mc:Choice Requires="x14">
            <control shapeId="67619" r:id="rId38" name="Check Box 35">
              <controlPr defaultSize="0" autoFill="0" autoLine="0" autoPict="0">
                <anchor moveWithCells="1">
                  <from>
                    <xdr:col>32</xdr:col>
                    <xdr:colOff>0</xdr:colOff>
                    <xdr:row>92</xdr:row>
                    <xdr:rowOff>0</xdr:rowOff>
                  </from>
                  <to>
                    <xdr:col>33</xdr:col>
                    <xdr:colOff>44450</xdr:colOff>
                    <xdr:row>92</xdr:row>
                    <xdr:rowOff>228600</xdr:rowOff>
                  </to>
                </anchor>
              </controlPr>
            </control>
          </mc:Choice>
        </mc:AlternateContent>
        <mc:AlternateContent xmlns:mc="http://schemas.openxmlformats.org/markup-compatibility/2006">
          <mc:Choice Requires="x14">
            <control shapeId="67620" r:id="rId39" name="Check Box 36">
              <controlPr defaultSize="0" autoFill="0" autoLine="0" autoPict="0">
                <anchor moveWithCells="1">
                  <from>
                    <xdr:col>34</xdr:col>
                    <xdr:colOff>0</xdr:colOff>
                    <xdr:row>92</xdr:row>
                    <xdr:rowOff>0</xdr:rowOff>
                  </from>
                  <to>
                    <xdr:col>35</xdr:col>
                    <xdr:colOff>44450</xdr:colOff>
                    <xdr:row>92</xdr:row>
                    <xdr:rowOff>228600</xdr:rowOff>
                  </to>
                </anchor>
              </controlPr>
            </control>
          </mc:Choice>
        </mc:AlternateContent>
        <mc:AlternateContent xmlns:mc="http://schemas.openxmlformats.org/markup-compatibility/2006">
          <mc:Choice Requires="x14">
            <control shapeId="67621" r:id="rId40" name="Check Box 37">
              <controlPr defaultSize="0" autoFill="0" autoLine="0" autoPict="0">
                <anchor moveWithCells="1">
                  <from>
                    <xdr:col>32</xdr:col>
                    <xdr:colOff>0</xdr:colOff>
                    <xdr:row>93</xdr:row>
                    <xdr:rowOff>0</xdr:rowOff>
                  </from>
                  <to>
                    <xdr:col>33</xdr:col>
                    <xdr:colOff>44450</xdr:colOff>
                    <xdr:row>93</xdr:row>
                    <xdr:rowOff>228600</xdr:rowOff>
                  </to>
                </anchor>
              </controlPr>
            </control>
          </mc:Choice>
        </mc:AlternateContent>
        <mc:AlternateContent xmlns:mc="http://schemas.openxmlformats.org/markup-compatibility/2006">
          <mc:Choice Requires="x14">
            <control shapeId="67622" r:id="rId41" name="Check Box 38">
              <controlPr defaultSize="0" autoFill="0" autoLine="0" autoPict="0">
                <anchor moveWithCells="1">
                  <from>
                    <xdr:col>34</xdr:col>
                    <xdr:colOff>0</xdr:colOff>
                    <xdr:row>93</xdr:row>
                    <xdr:rowOff>0</xdr:rowOff>
                  </from>
                  <to>
                    <xdr:col>35</xdr:col>
                    <xdr:colOff>44450</xdr:colOff>
                    <xdr:row>93</xdr:row>
                    <xdr:rowOff>228600</xdr:rowOff>
                  </to>
                </anchor>
              </controlPr>
            </control>
          </mc:Choice>
        </mc:AlternateContent>
        <mc:AlternateContent xmlns:mc="http://schemas.openxmlformats.org/markup-compatibility/2006">
          <mc:Choice Requires="x14">
            <control shapeId="67623" r:id="rId42" name="Check Box 39">
              <controlPr defaultSize="0" autoFill="0" autoLine="0" autoPict="0">
                <anchor moveWithCells="1">
                  <from>
                    <xdr:col>32</xdr:col>
                    <xdr:colOff>0</xdr:colOff>
                    <xdr:row>94</xdr:row>
                    <xdr:rowOff>0</xdr:rowOff>
                  </from>
                  <to>
                    <xdr:col>33</xdr:col>
                    <xdr:colOff>44450</xdr:colOff>
                    <xdr:row>94</xdr:row>
                    <xdr:rowOff>228600</xdr:rowOff>
                  </to>
                </anchor>
              </controlPr>
            </control>
          </mc:Choice>
        </mc:AlternateContent>
        <mc:AlternateContent xmlns:mc="http://schemas.openxmlformats.org/markup-compatibility/2006">
          <mc:Choice Requires="x14">
            <control shapeId="67624" r:id="rId43" name="Check Box 40">
              <controlPr defaultSize="0" autoFill="0" autoLine="0" autoPict="0">
                <anchor moveWithCells="1">
                  <from>
                    <xdr:col>34</xdr:col>
                    <xdr:colOff>0</xdr:colOff>
                    <xdr:row>94</xdr:row>
                    <xdr:rowOff>0</xdr:rowOff>
                  </from>
                  <to>
                    <xdr:col>35</xdr:col>
                    <xdr:colOff>44450</xdr:colOff>
                    <xdr:row>94</xdr:row>
                    <xdr:rowOff>228600</xdr:rowOff>
                  </to>
                </anchor>
              </controlPr>
            </control>
          </mc:Choice>
        </mc:AlternateContent>
        <mc:AlternateContent xmlns:mc="http://schemas.openxmlformats.org/markup-compatibility/2006">
          <mc:Choice Requires="x14">
            <control shapeId="67625" r:id="rId44" name="Check Box 41">
              <controlPr defaultSize="0" autoFill="0" autoLine="0" autoPict="0">
                <anchor moveWithCells="1">
                  <from>
                    <xdr:col>7</xdr:col>
                    <xdr:colOff>0</xdr:colOff>
                    <xdr:row>95</xdr:row>
                    <xdr:rowOff>0</xdr:rowOff>
                  </from>
                  <to>
                    <xdr:col>8</xdr:col>
                    <xdr:colOff>44450</xdr:colOff>
                    <xdr:row>95</xdr:row>
                    <xdr:rowOff>228600</xdr:rowOff>
                  </to>
                </anchor>
              </controlPr>
            </control>
          </mc:Choice>
        </mc:AlternateContent>
        <mc:AlternateContent xmlns:mc="http://schemas.openxmlformats.org/markup-compatibility/2006">
          <mc:Choice Requires="x14">
            <control shapeId="67626" r:id="rId45" name="Check Box 42">
              <controlPr defaultSize="0" autoFill="0" autoLine="0" autoPict="0">
                <anchor moveWithCells="1">
                  <from>
                    <xdr:col>10</xdr:col>
                    <xdr:colOff>0</xdr:colOff>
                    <xdr:row>95</xdr:row>
                    <xdr:rowOff>0</xdr:rowOff>
                  </from>
                  <to>
                    <xdr:col>11</xdr:col>
                    <xdr:colOff>44450</xdr:colOff>
                    <xdr:row>95</xdr:row>
                    <xdr:rowOff>228600</xdr:rowOff>
                  </to>
                </anchor>
              </controlPr>
            </control>
          </mc:Choice>
        </mc:AlternateContent>
        <mc:AlternateContent xmlns:mc="http://schemas.openxmlformats.org/markup-compatibility/2006">
          <mc:Choice Requires="x14">
            <control shapeId="67627" r:id="rId46" name="Check Box 43">
              <controlPr defaultSize="0" autoFill="0" autoLine="0" autoPict="0">
                <anchor moveWithCells="1">
                  <from>
                    <xdr:col>16</xdr:col>
                    <xdr:colOff>0</xdr:colOff>
                    <xdr:row>95</xdr:row>
                    <xdr:rowOff>0</xdr:rowOff>
                  </from>
                  <to>
                    <xdr:col>17</xdr:col>
                    <xdr:colOff>44450</xdr:colOff>
                    <xdr:row>95</xdr:row>
                    <xdr:rowOff>228600</xdr:rowOff>
                  </to>
                </anchor>
              </controlPr>
            </control>
          </mc:Choice>
        </mc:AlternateContent>
        <mc:AlternateContent xmlns:mc="http://schemas.openxmlformats.org/markup-compatibility/2006">
          <mc:Choice Requires="x14">
            <control shapeId="67628" r:id="rId47" name="Check Box 44">
              <controlPr defaultSize="0" autoFill="0" autoLine="0" autoPict="0">
                <anchor moveWithCells="1">
                  <from>
                    <xdr:col>19</xdr:col>
                    <xdr:colOff>0</xdr:colOff>
                    <xdr:row>95</xdr:row>
                    <xdr:rowOff>0</xdr:rowOff>
                  </from>
                  <to>
                    <xdr:col>20</xdr:col>
                    <xdr:colOff>44450</xdr:colOff>
                    <xdr:row>95</xdr:row>
                    <xdr:rowOff>228600</xdr:rowOff>
                  </to>
                </anchor>
              </controlPr>
            </control>
          </mc:Choice>
        </mc:AlternateContent>
        <mc:AlternateContent xmlns:mc="http://schemas.openxmlformats.org/markup-compatibility/2006">
          <mc:Choice Requires="x14">
            <control shapeId="67629" r:id="rId48" name="Check Box 45">
              <controlPr defaultSize="0" autoFill="0" autoLine="0" autoPict="0">
                <anchor moveWithCells="1">
                  <from>
                    <xdr:col>22</xdr:col>
                    <xdr:colOff>0</xdr:colOff>
                    <xdr:row>95</xdr:row>
                    <xdr:rowOff>0</xdr:rowOff>
                  </from>
                  <to>
                    <xdr:col>23</xdr:col>
                    <xdr:colOff>44450</xdr:colOff>
                    <xdr:row>95</xdr:row>
                    <xdr:rowOff>228600</xdr:rowOff>
                  </to>
                </anchor>
              </controlPr>
            </control>
          </mc:Choice>
        </mc:AlternateContent>
        <mc:AlternateContent xmlns:mc="http://schemas.openxmlformats.org/markup-compatibility/2006">
          <mc:Choice Requires="x14">
            <control shapeId="67630" r:id="rId49" name="Check Box 46">
              <controlPr defaultSize="0" autoFill="0" autoLine="0" autoPict="0">
                <anchor moveWithCells="1">
                  <from>
                    <xdr:col>4</xdr:col>
                    <xdr:colOff>12700</xdr:colOff>
                    <xdr:row>99</xdr:row>
                    <xdr:rowOff>12700</xdr:rowOff>
                  </from>
                  <to>
                    <xdr:col>5</xdr:col>
                    <xdr:colOff>57150</xdr:colOff>
                    <xdr:row>100</xdr:row>
                    <xdr:rowOff>12700</xdr:rowOff>
                  </to>
                </anchor>
              </controlPr>
            </control>
          </mc:Choice>
        </mc:AlternateContent>
        <mc:AlternateContent xmlns:mc="http://schemas.openxmlformats.org/markup-compatibility/2006">
          <mc:Choice Requires="x14">
            <control shapeId="67631" r:id="rId50" name="Check Box 47">
              <controlPr defaultSize="0" autoFill="0" autoLine="0" autoPict="0">
                <anchor moveWithCells="1">
                  <from>
                    <xdr:col>7</xdr:col>
                    <xdr:colOff>0</xdr:colOff>
                    <xdr:row>99</xdr:row>
                    <xdr:rowOff>0</xdr:rowOff>
                  </from>
                  <to>
                    <xdr:col>8</xdr:col>
                    <xdr:colOff>44450</xdr:colOff>
                    <xdr:row>99</xdr:row>
                    <xdr:rowOff>228600</xdr:rowOff>
                  </to>
                </anchor>
              </controlPr>
            </control>
          </mc:Choice>
        </mc:AlternateContent>
        <mc:AlternateContent xmlns:mc="http://schemas.openxmlformats.org/markup-compatibility/2006">
          <mc:Choice Requires="x14">
            <control shapeId="67632" r:id="rId51" name="Check Box 48">
              <controlPr defaultSize="0" autoFill="0" autoLine="0" autoPict="0">
                <anchor moveWithCells="1">
                  <from>
                    <xdr:col>8</xdr:col>
                    <xdr:colOff>0</xdr:colOff>
                    <xdr:row>90</xdr:row>
                    <xdr:rowOff>0</xdr:rowOff>
                  </from>
                  <to>
                    <xdr:col>9</xdr:col>
                    <xdr:colOff>44450</xdr:colOff>
                    <xdr:row>90</xdr:row>
                    <xdr:rowOff>228600</xdr:rowOff>
                  </to>
                </anchor>
              </controlPr>
            </control>
          </mc:Choice>
        </mc:AlternateContent>
        <mc:AlternateContent xmlns:mc="http://schemas.openxmlformats.org/markup-compatibility/2006">
          <mc:Choice Requires="x14">
            <control shapeId="67633" r:id="rId52" name="Check Box 49">
              <controlPr defaultSize="0" autoFill="0" autoLine="0" autoPict="0">
                <anchor moveWithCells="1">
                  <from>
                    <xdr:col>15</xdr:col>
                    <xdr:colOff>0</xdr:colOff>
                    <xdr:row>90</xdr:row>
                    <xdr:rowOff>0</xdr:rowOff>
                  </from>
                  <to>
                    <xdr:col>16</xdr:col>
                    <xdr:colOff>44450</xdr:colOff>
                    <xdr:row>90</xdr:row>
                    <xdr:rowOff>228600</xdr:rowOff>
                  </to>
                </anchor>
              </controlPr>
            </control>
          </mc:Choice>
        </mc:AlternateContent>
        <mc:AlternateContent xmlns:mc="http://schemas.openxmlformats.org/markup-compatibility/2006">
          <mc:Choice Requires="x14">
            <control shapeId="67634" r:id="rId53" name="Check Box 50">
              <controlPr defaultSize="0" autoFill="0" autoLine="0" autoPict="0">
                <anchor moveWithCells="1">
                  <from>
                    <xdr:col>1</xdr:col>
                    <xdr:colOff>12700</xdr:colOff>
                    <xdr:row>21</xdr:row>
                    <xdr:rowOff>12700</xdr:rowOff>
                  </from>
                  <to>
                    <xdr:col>2</xdr:col>
                    <xdr:colOff>57150</xdr:colOff>
                    <xdr:row>22</xdr:row>
                    <xdr:rowOff>12700</xdr:rowOff>
                  </to>
                </anchor>
              </controlPr>
            </control>
          </mc:Choice>
        </mc:AlternateContent>
        <mc:AlternateContent xmlns:mc="http://schemas.openxmlformats.org/markup-compatibility/2006">
          <mc:Choice Requires="x14">
            <control shapeId="67635" r:id="rId54" name="Check Box 51">
              <controlPr defaultSize="0" autoFill="0" autoLine="0" autoPict="0">
                <anchor moveWithCells="1">
                  <from>
                    <xdr:col>1</xdr:col>
                    <xdr:colOff>12700</xdr:colOff>
                    <xdr:row>48</xdr:row>
                    <xdr:rowOff>12700</xdr:rowOff>
                  </from>
                  <to>
                    <xdr:col>2</xdr:col>
                    <xdr:colOff>57150</xdr:colOff>
                    <xdr:row>49</xdr:row>
                    <xdr:rowOff>12700</xdr:rowOff>
                  </to>
                </anchor>
              </controlPr>
            </control>
          </mc:Choice>
        </mc:AlternateContent>
        <mc:AlternateContent xmlns:mc="http://schemas.openxmlformats.org/markup-compatibility/2006">
          <mc:Choice Requires="x14">
            <control shapeId="67636" r:id="rId55" name="Check Box 52">
              <controlPr defaultSize="0" autoFill="0" autoLine="0" autoPict="0">
                <anchor moveWithCells="1">
                  <from>
                    <xdr:col>24</xdr:col>
                    <xdr:colOff>12700</xdr:colOff>
                    <xdr:row>21</xdr:row>
                    <xdr:rowOff>0</xdr:rowOff>
                  </from>
                  <to>
                    <xdr:col>25</xdr:col>
                    <xdr:colOff>57150</xdr:colOff>
                    <xdr:row>21</xdr:row>
                    <xdr:rowOff>228600</xdr:rowOff>
                  </to>
                </anchor>
              </controlPr>
            </control>
          </mc:Choice>
        </mc:AlternateContent>
        <mc:AlternateContent xmlns:mc="http://schemas.openxmlformats.org/markup-compatibility/2006">
          <mc:Choice Requires="x14">
            <control shapeId="67637" r:id="rId56" name="Check Box 53">
              <controlPr defaultSize="0" autoFill="0" autoLine="0" autoPict="0">
                <anchor moveWithCells="1">
                  <from>
                    <xdr:col>24</xdr:col>
                    <xdr:colOff>12700</xdr:colOff>
                    <xdr:row>21</xdr:row>
                    <xdr:rowOff>0</xdr:rowOff>
                  </from>
                  <to>
                    <xdr:col>25</xdr:col>
                    <xdr:colOff>57150</xdr:colOff>
                    <xdr:row>21</xdr:row>
                    <xdr:rowOff>228600</xdr:rowOff>
                  </to>
                </anchor>
              </controlPr>
            </control>
          </mc:Choice>
        </mc:AlternateContent>
        <mc:AlternateContent xmlns:mc="http://schemas.openxmlformats.org/markup-compatibility/2006">
          <mc:Choice Requires="x14">
            <control shapeId="67638" r:id="rId57" name="Check Box 54">
              <controlPr defaultSize="0" autoFill="0" autoLine="0" autoPict="0">
                <anchor moveWithCells="1">
                  <from>
                    <xdr:col>24</xdr:col>
                    <xdr:colOff>12700</xdr:colOff>
                    <xdr:row>48</xdr:row>
                    <xdr:rowOff>0</xdr:rowOff>
                  </from>
                  <to>
                    <xdr:col>25</xdr:col>
                    <xdr:colOff>57150</xdr:colOff>
                    <xdr:row>48</xdr:row>
                    <xdr:rowOff>228600</xdr:rowOff>
                  </to>
                </anchor>
              </controlPr>
            </control>
          </mc:Choice>
        </mc:AlternateContent>
        <mc:AlternateContent xmlns:mc="http://schemas.openxmlformats.org/markup-compatibility/2006">
          <mc:Choice Requires="x14">
            <control shapeId="67639" r:id="rId58" name="Check Box 55">
              <controlPr defaultSize="0" autoFill="0" autoLine="0" autoPict="0">
                <anchor moveWithCells="1">
                  <from>
                    <xdr:col>16</xdr:col>
                    <xdr:colOff>12700</xdr:colOff>
                    <xdr:row>51</xdr:row>
                    <xdr:rowOff>222250</xdr:rowOff>
                  </from>
                  <to>
                    <xdr:col>17</xdr:col>
                    <xdr:colOff>57150</xdr:colOff>
                    <xdr:row>53</xdr:row>
                    <xdr:rowOff>50800</xdr:rowOff>
                  </to>
                </anchor>
              </controlPr>
            </control>
          </mc:Choice>
        </mc:AlternateContent>
        <mc:AlternateContent xmlns:mc="http://schemas.openxmlformats.org/markup-compatibility/2006">
          <mc:Choice Requires="x14">
            <control shapeId="67640" r:id="rId59" name="Check Box 56">
              <controlPr defaultSize="0" autoFill="0" autoLine="0" autoPict="0">
                <anchor moveWithCells="1">
                  <from>
                    <xdr:col>30</xdr:col>
                    <xdr:colOff>0</xdr:colOff>
                    <xdr:row>15</xdr:row>
                    <xdr:rowOff>12700</xdr:rowOff>
                  </from>
                  <to>
                    <xdr:col>31</xdr:col>
                    <xdr:colOff>44450</xdr:colOff>
                    <xdr:row>16</xdr:row>
                    <xdr:rowOff>12700</xdr:rowOff>
                  </to>
                </anchor>
              </controlPr>
            </control>
          </mc:Choice>
        </mc:AlternateContent>
        <mc:AlternateContent xmlns:mc="http://schemas.openxmlformats.org/markup-compatibility/2006">
          <mc:Choice Requires="x14">
            <control shapeId="67641" r:id="rId60" name="Check Box 57">
              <controlPr defaultSize="0" autoFill="0" autoLine="0" autoPict="0">
                <anchor moveWithCells="1">
                  <from>
                    <xdr:col>33</xdr:col>
                    <xdr:colOff>0</xdr:colOff>
                    <xdr:row>15</xdr:row>
                    <xdr:rowOff>0</xdr:rowOff>
                  </from>
                  <to>
                    <xdr:col>34</xdr:col>
                    <xdr:colOff>44450</xdr:colOff>
                    <xdr:row>15</xdr:row>
                    <xdr:rowOff>228600</xdr:rowOff>
                  </to>
                </anchor>
              </controlPr>
            </control>
          </mc:Choice>
        </mc:AlternateContent>
        <mc:AlternateContent xmlns:mc="http://schemas.openxmlformats.org/markup-compatibility/2006">
          <mc:Choice Requires="x14">
            <control shapeId="67642" r:id="rId61" name="Check Box 58">
              <controlPr defaultSize="0" autoFill="0" autoLine="0" autoPict="0">
                <anchor moveWithCells="1">
                  <from>
                    <xdr:col>30</xdr:col>
                    <xdr:colOff>0</xdr:colOff>
                    <xdr:row>16</xdr:row>
                    <xdr:rowOff>0</xdr:rowOff>
                  </from>
                  <to>
                    <xdr:col>31</xdr:col>
                    <xdr:colOff>44450</xdr:colOff>
                    <xdr:row>16</xdr:row>
                    <xdr:rowOff>228600</xdr:rowOff>
                  </to>
                </anchor>
              </controlPr>
            </control>
          </mc:Choice>
        </mc:AlternateContent>
        <mc:AlternateContent xmlns:mc="http://schemas.openxmlformats.org/markup-compatibility/2006">
          <mc:Choice Requires="x14">
            <control shapeId="67643" r:id="rId62" name="Check Box 59">
              <controlPr defaultSize="0" autoFill="0" autoLine="0" autoPict="0">
                <anchor moveWithCells="1">
                  <from>
                    <xdr:col>9</xdr:col>
                    <xdr:colOff>0</xdr:colOff>
                    <xdr:row>16</xdr:row>
                    <xdr:rowOff>0</xdr:rowOff>
                  </from>
                  <to>
                    <xdr:col>10</xdr:col>
                    <xdr:colOff>44450</xdr:colOff>
                    <xdr:row>16</xdr:row>
                    <xdr:rowOff>228600</xdr:rowOff>
                  </to>
                </anchor>
              </controlPr>
            </control>
          </mc:Choice>
        </mc:AlternateContent>
        <mc:AlternateContent xmlns:mc="http://schemas.openxmlformats.org/markup-compatibility/2006">
          <mc:Choice Requires="x14">
            <control shapeId="67644" r:id="rId63" name="Check Box 60">
              <controlPr defaultSize="0" autoFill="0" autoLine="0" autoPict="0">
                <anchor moveWithCells="1">
                  <from>
                    <xdr:col>15</xdr:col>
                    <xdr:colOff>0</xdr:colOff>
                    <xdr:row>16</xdr:row>
                    <xdr:rowOff>0</xdr:rowOff>
                  </from>
                  <to>
                    <xdr:col>16</xdr:col>
                    <xdr:colOff>44450</xdr:colOff>
                    <xdr:row>16</xdr:row>
                    <xdr:rowOff>228600</xdr:rowOff>
                  </to>
                </anchor>
              </controlPr>
            </control>
          </mc:Choice>
        </mc:AlternateContent>
        <mc:AlternateContent xmlns:mc="http://schemas.openxmlformats.org/markup-compatibility/2006">
          <mc:Choice Requires="x14">
            <control shapeId="67645" r:id="rId64" name="Check Box 61">
              <controlPr defaultSize="0" autoFill="0" autoLine="0" autoPict="0">
                <anchor moveWithCells="1">
                  <from>
                    <xdr:col>6</xdr:col>
                    <xdr:colOff>0</xdr:colOff>
                    <xdr:row>15</xdr:row>
                    <xdr:rowOff>0</xdr:rowOff>
                  </from>
                  <to>
                    <xdr:col>7</xdr:col>
                    <xdr:colOff>44450</xdr:colOff>
                    <xdr:row>15</xdr:row>
                    <xdr:rowOff>228600</xdr:rowOff>
                  </to>
                </anchor>
              </controlPr>
            </control>
          </mc:Choice>
        </mc:AlternateContent>
        <mc:AlternateContent xmlns:mc="http://schemas.openxmlformats.org/markup-compatibility/2006">
          <mc:Choice Requires="x14">
            <control shapeId="67646" r:id="rId65" name="Check Box 62">
              <controlPr defaultSize="0" autoFill="0" autoLine="0" autoPict="0">
                <anchor moveWithCells="1">
                  <from>
                    <xdr:col>9</xdr:col>
                    <xdr:colOff>0</xdr:colOff>
                    <xdr:row>15</xdr:row>
                    <xdr:rowOff>0</xdr:rowOff>
                  </from>
                  <to>
                    <xdr:col>10</xdr:col>
                    <xdr:colOff>44450</xdr:colOff>
                    <xdr:row>15</xdr:row>
                    <xdr:rowOff>228600</xdr:rowOff>
                  </to>
                </anchor>
              </controlPr>
            </control>
          </mc:Choice>
        </mc:AlternateContent>
        <mc:AlternateContent xmlns:mc="http://schemas.openxmlformats.org/markup-compatibility/2006">
          <mc:Choice Requires="x14">
            <control shapeId="67647" r:id="rId66" name="Check Box 63">
              <controlPr defaultSize="0" autoFill="0" autoLine="0" autoPict="0">
                <anchor moveWithCells="1">
                  <from>
                    <xdr:col>16</xdr:col>
                    <xdr:colOff>31750</xdr:colOff>
                    <xdr:row>15</xdr:row>
                    <xdr:rowOff>12700</xdr:rowOff>
                  </from>
                  <to>
                    <xdr:col>17</xdr:col>
                    <xdr:colOff>76200</xdr:colOff>
                    <xdr:row>16</xdr:row>
                    <xdr:rowOff>12700</xdr:rowOff>
                  </to>
                </anchor>
              </controlPr>
            </control>
          </mc:Choice>
        </mc:AlternateContent>
        <mc:AlternateContent xmlns:mc="http://schemas.openxmlformats.org/markup-compatibility/2006">
          <mc:Choice Requires="x14">
            <control shapeId="67648" r:id="rId67" name="Check Box 64">
              <controlPr defaultSize="0" autoFill="0" autoLine="0" autoPict="0">
                <anchor moveWithCells="1">
                  <from>
                    <xdr:col>18</xdr:col>
                    <xdr:colOff>19050</xdr:colOff>
                    <xdr:row>15</xdr:row>
                    <xdr:rowOff>12700</xdr:rowOff>
                  </from>
                  <to>
                    <xdr:col>19</xdr:col>
                    <xdr:colOff>63500</xdr:colOff>
                    <xdr:row>16</xdr:row>
                    <xdr:rowOff>12700</xdr:rowOff>
                  </to>
                </anchor>
              </controlPr>
            </control>
          </mc:Choice>
        </mc:AlternateContent>
        <mc:AlternateContent xmlns:mc="http://schemas.openxmlformats.org/markup-compatibility/2006">
          <mc:Choice Requires="x14">
            <control shapeId="67649" r:id="rId68" name="Check Box 65">
              <controlPr defaultSize="0" autoFill="0" autoLine="0" autoPict="0">
                <anchor moveWithCells="1">
                  <from>
                    <xdr:col>20</xdr:col>
                    <xdr:colOff>31750</xdr:colOff>
                    <xdr:row>15</xdr:row>
                    <xdr:rowOff>12700</xdr:rowOff>
                  </from>
                  <to>
                    <xdr:col>21</xdr:col>
                    <xdr:colOff>76200</xdr:colOff>
                    <xdr:row>16</xdr:row>
                    <xdr:rowOff>12700</xdr:rowOff>
                  </to>
                </anchor>
              </controlPr>
            </control>
          </mc:Choice>
        </mc:AlternateContent>
        <mc:AlternateContent xmlns:mc="http://schemas.openxmlformats.org/markup-compatibility/2006">
          <mc:Choice Requires="x14">
            <control shapeId="67650" r:id="rId69" name="Check Box 66">
              <controlPr defaultSize="0" autoFill="0" autoLine="0" autoPict="0">
                <anchor moveWithCells="1">
                  <from>
                    <xdr:col>22</xdr:col>
                    <xdr:colOff>38100</xdr:colOff>
                    <xdr:row>15</xdr:row>
                    <xdr:rowOff>12700</xdr:rowOff>
                  </from>
                  <to>
                    <xdr:col>23</xdr:col>
                    <xdr:colOff>82550</xdr:colOff>
                    <xdr:row>16</xdr:row>
                    <xdr:rowOff>12700</xdr:rowOff>
                  </to>
                </anchor>
              </controlPr>
            </control>
          </mc:Choice>
        </mc:AlternateContent>
        <mc:AlternateContent xmlns:mc="http://schemas.openxmlformats.org/markup-compatibility/2006">
          <mc:Choice Requires="x14">
            <control shapeId="67651" r:id="rId70" name="Check Box 67">
              <controlPr defaultSize="0" autoFill="0" autoLine="0" autoPict="0">
                <anchor moveWithCells="1">
                  <from>
                    <xdr:col>24</xdr:col>
                    <xdr:colOff>31750</xdr:colOff>
                    <xdr:row>15</xdr:row>
                    <xdr:rowOff>19050</xdr:rowOff>
                  </from>
                  <to>
                    <xdr:col>25</xdr:col>
                    <xdr:colOff>76200</xdr:colOff>
                    <xdr:row>16</xdr:row>
                    <xdr:rowOff>19050</xdr:rowOff>
                  </to>
                </anchor>
              </controlPr>
            </control>
          </mc:Choice>
        </mc:AlternateContent>
        <mc:AlternateContent xmlns:mc="http://schemas.openxmlformats.org/markup-compatibility/2006">
          <mc:Choice Requires="x14">
            <control shapeId="67652" r:id="rId71" name="Check Box 68">
              <controlPr defaultSize="0" autoFill="0" autoLine="0" autoPict="0">
                <anchor moveWithCells="1">
                  <from>
                    <xdr:col>6</xdr:col>
                    <xdr:colOff>0</xdr:colOff>
                    <xdr:row>16</xdr:row>
                    <xdr:rowOff>0</xdr:rowOff>
                  </from>
                  <to>
                    <xdr:col>7</xdr:col>
                    <xdr:colOff>44450</xdr:colOff>
                    <xdr:row>16</xdr:row>
                    <xdr:rowOff>228600</xdr:rowOff>
                  </to>
                </anchor>
              </controlPr>
            </control>
          </mc:Choice>
        </mc:AlternateContent>
        <mc:AlternateContent xmlns:mc="http://schemas.openxmlformats.org/markup-compatibility/2006">
          <mc:Choice Requires="x14">
            <control shapeId="67653" r:id="rId72" name="Check Box 69">
              <controlPr defaultSize="0" autoFill="0" autoLine="0" autoPict="0">
                <anchor moveWithCells="1">
                  <from>
                    <xdr:col>6</xdr:col>
                    <xdr:colOff>0</xdr:colOff>
                    <xdr:row>64</xdr:row>
                    <xdr:rowOff>0</xdr:rowOff>
                  </from>
                  <to>
                    <xdr:col>7</xdr:col>
                    <xdr:colOff>44450</xdr:colOff>
                    <xdr:row>64</xdr:row>
                    <xdr:rowOff>228600</xdr:rowOff>
                  </to>
                </anchor>
              </controlPr>
            </control>
          </mc:Choice>
        </mc:AlternateContent>
        <mc:AlternateContent xmlns:mc="http://schemas.openxmlformats.org/markup-compatibility/2006">
          <mc:Choice Requires="x14">
            <control shapeId="67654" r:id="rId73" name="Check Box 70">
              <controlPr defaultSize="0" autoFill="0" autoLine="0" autoPict="0">
                <anchor moveWithCells="1">
                  <from>
                    <xdr:col>8</xdr:col>
                    <xdr:colOff>0</xdr:colOff>
                    <xdr:row>64</xdr:row>
                    <xdr:rowOff>0</xdr:rowOff>
                  </from>
                  <to>
                    <xdr:col>9</xdr:col>
                    <xdr:colOff>44450</xdr:colOff>
                    <xdr:row>64</xdr:row>
                    <xdr:rowOff>228600</xdr:rowOff>
                  </to>
                </anchor>
              </controlPr>
            </control>
          </mc:Choice>
        </mc:AlternateContent>
        <mc:AlternateContent xmlns:mc="http://schemas.openxmlformats.org/markup-compatibility/2006">
          <mc:Choice Requires="x14">
            <control shapeId="67655" r:id="rId74" name="Check Box 71">
              <controlPr defaultSize="0" autoFill="0" autoLine="0" autoPict="0">
                <anchor moveWithCells="1">
                  <from>
                    <xdr:col>10</xdr:col>
                    <xdr:colOff>0</xdr:colOff>
                    <xdr:row>64</xdr:row>
                    <xdr:rowOff>0</xdr:rowOff>
                  </from>
                  <to>
                    <xdr:col>11</xdr:col>
                    <xdr:colOff>44450</xdr:colOff>
                    <xdr:row>64</xdr:row>
                    <xdr:rowOff>228600</xdr:rowOff>
                  </to>
                </anchor>
              </controlPr>
            </control>
          </mc:Choice>
        </mc:AlternateContent>
        <mc:AlternateContent xmlns:mc="http://schemas.openxmlformats.org/markup-compatibility/2006">
          <mc:Choice Requires="x14">
            <control shapeId="67656" r:id="rId75" name="Check Box 72">
              <controlPr defaultSize="0" autoFill="0" autoLine="0" autoPict="0">
                <anchor moveWithCells="1">
                  <from>
                    <xdr:col>13</xdr:col>
                    <xdr:colOff>0</xdr:colOff>
                    <xdr:row>64</xdr:row>
                    <xdr:rowOff>0</xdr:rowOff>
                  </from>
                  <to>
                    <xdr:col>14</xdr:col>
                    <xdr:colOff>44450</xdr:colOff>
                    <xdr:row>64</xdr:row>
                    <xdr:rowOff>228600</xdr:rowOff>
                  </to>
                </anchor>
              </controlPr>
            </control>
          </mc:Choice>
        </mc:AlternateContent>
        <mc:AlternateContent xmlns:mc="http://schemas.openxmlformats.org/markup-compatibility/2006">
          <mc:Choice Requires="x14">
            <control shapeId="67657" r:id="rId76" name="Check Box 73">
              <controlPr defaultSize="0" autoFill="0" autoLine="0" autoPict="0">
                <anchor moveWithCells="1">
                  <from>
                    <xdr:col>8</xdr:col>
                    <xdr:colOff>0</xdr:colOff>
                    <xdr:row>79</xdr:row>
                    <xdr:rowOff>0</xdr:rowOff>
                  </from>
                  <to>
                    <xdr:col>9</xdr:col>
                    <xdr:colOff>44450</xdr:colOff>
                    <xdr:row>79</xdr:row>
                    <xdr:rowOff>228600</xdr:rowOff>
                  </to>
                </anchor>
              </controlPr>
            </control>
          </mc:Choice>
        </mc:AlternateContent>
        <mc:AlternateContent xmlns:mc="http://schemas.openxmlformats.org/markup-compatibility/2006">
          <mc:Choice Requires="x14">
            <control shapeId="67658" r:id="rId77" name="Check Box 74">
              <controlPr defaultSize="0" autoFill="0" autoLine="0" autoPict="0">
                <anchor moveWithCells="1">
                  <from>
                    <xdr:col>8</xdr:col>
                    <xdr:colOff>0</xdr:colOff>
                    <xdr:row>90</xdr:row>
                    <xdr:rowOff>0</xdr:rowOff>
                  </from>
                  <to>
                    <xdr:col>9</xdr:col>
                    <xdr:colOff>44450</xdr:colOff>
                    <xdr:row>90</xdr:row>
                    <xdr:rowOff>228600</xdr:rowOff>
                  </to>
                </anchor>
              </controlPr>
            </control>
          </mc:Choice>
        </mc:AlternateContent>
        <mc:AlternateContent xmlns:mc="http://schemas.openxmlformats.org/markup-compatibility/2006">
          <mc:Choice Requires="x14">
            <control shapeId="67659" r:id="rId78" name="Check Box 75">
              <controlPr defaultSize="0" autoFill="0" autoLine="0" autoPict="0">
                <anchor moveWithCells="1">
                  <from>
                    <xdr:col>11</xdr:col>
                    <xdr:colOff>0</xdr:colOff>
                    <xdr:row>21</xdr:row>
                    <xdr:rowOff>12700</xdr:rowOff>
                  </from>
                  <to>
                    <xdr:col>12</xdr:col>
                    <xdr:colOff>44450</xdr:colOff>
                    <xdr:row>22</xdr:row>
                    <xdr:rowOff>12700</xdr:rowOff>
                  </to>
                </anchor>
              </controlPr>
            </control>
          </mc:Choice>
        </mc:AlternateContent>
        <mc:AlternateContent xmlns:mc="http://schemas.openxmlformats.org/markup-compatibility/2006">
          <mc:Choice Requires="x14">
            <control shapeId="67660" r:id="rId79" name="Check Box 76">
              <controlPr defaultSize="0" autoFill="0" autoLine="0" autoPict="0">
                <anchor moveWithCells="1">
                  <from>
                    <xdr:col>11</xdr:col>
                    <xdr:colOff>0</xdr:colOff>
                    <xdr:row>48</xdr:row>
                    <xdr:rowOff>12700</xdr:rowOff>
                  </from>
                  <to>
                    <xdr:col>12</xdr:col>
                    <xdr:colOff>44450</xdr:colOff>
                    <xdr:row>49</xdr:row>
                    <xdr:rowOff>12700</xdr:rowOff>
                  </to>
                </anchor>
              </controlPr>
            </control>
          </mc:Choice>
        </mc:AlternateContent>
        <mc:AlternateContent xmlns:mc="http://schemas.openxmlformats.org/markup-compatibility/2006">
          <mc:Choice Requires="x14">
            <control shapeId="67661" r:id="rId80" name="Check Box 77">
              <controlPr defaultSize="0" autoFill="0" autoLine="0" autoPict="0">
                <anchor moveWithCells="1">
                  <from>
                    <xdr:col>6</xdr:col>
                    <xdr:colOff>19050</xdr:colOff>
                    <xdr:row>25</xdr:row>
                    <xdr:rowOff>222250</xdr:rowOff>
                  </from>
                  <to>
                    <xdr:col>7</xdr:col>
                    <xdr:colOff>63500</xdr:colOff>
                    <xdr:row>27</xdr:row>
                    <xdr:rowOff>31750</xdr:rowOff>
                  </to>
                </anchor>
              </controlPr>
            </control>
          </mc:Choice>
        </mc:AlternateContent>
        <mc:AlternateContent xmlns:mc="http://schemas.openxmlformats.org/markup-compatibility/2006">
          <mc:Choice Requires="x14">
            <control shapeId="67662" r:id="rId81" name="Check Box 78">
              <controlPr defaultSize="0" autoFill="0" autoLine="0" autoPict="0">
                <anchor moveWithCells="1">
                  <from>
                    <xdr:col>5</xdr:col>
                    <xdr:colOff>12700</xdr:colOff>
                    <xdr:row>27</xdr:row>
                    <xdr:rowOff>171450</xdr:rowOff>
                  </from>
                  <to>
                    <xdr:col>6</xdr:col>
                    <xdr:colOff>57150</xdr:colOff>
                    <xdr:row>29</xdr:row>
                    <xdr:rowOff>19050</xdr:rowOff>
                  </to>
                </anchor>
              </controlPr>
            </control>
          </mc:Choice>
        </mc:AlternateContent>
        <mc:AlternateContent xmlns:mc="http://schemas.openxmlformats.org/markup-compatibility/2006">
          <mc:Choice Requires="x14">
            <control shapeId="67663" r:id="rId82" name="Check Box 79">
              <controlPr defaultSize="0" autoFill="0" autoLine="0" autoPict="0">
                <anchor moveWithCells="1">
                  <from>
                    <xdr:col>5</xdr:col>
                    <xdr:colOff>19050</xdr:colOff>
                    <xdr:row>28</xdr:row>
                    <xdr:rowOff>171450</xdr:rowOff>
                  </from>
                  <to>
                    <xdr:col>6</xdr:col>
                    <xdr:colOff>63500</xdr:colOff>
                    <xdr:row>30</xdr:row>
                    <xdr:rowOff>19050</xdr:rowOff>
                  </to>
                </anchor>
              </controlPr>
            </control>
          </mc:Choice>
        </mc:AlternateContent>
        <mc:AlternateContent xmlns:mc="http://schemas.openxmlformats.org/markup-compatibility/2006">
          <mc:Choice Requires="x14">
            <control shapeId="67664" r:id="rId83" name="Check Box 80">
              <controlPr defaultSize="0" autoFill="0" autoLine="0" autoPict="0">
                <anchor moveWithCells="1">
                  <from>
                    <xdr:col>9</xdr:col>
                    <xdr:colOff>12700</xdr:colOff>
                    <xdr:row>25</xdr:row>
                    <xdr:rowOff>222250</xdr:rowOff>
                  </from>
                  <to>
                    <xdr:col>10</xdr:col>
                    <xdr:colOff>57150</xdr:colOff>
                    <xdr:row>27</xdr:row>
                    <xdr:rowOff>31750</xdr:rowOff>
                  </to>
                </anchor>
              </controlPr>
            </control>
          </mc:Choice>
        </mc:AlternateContent>
        <mc:AlternateContent xmlns:mc="http://schemas.openxmlformats.org/markup-compatibility/2006">
          <mc:Choice Requires="x14">
            <control shapeId="67665" r:id="rId84" name="Check Box 81">
              <controlPr defaultSize="0" autoFill="0" autoLine="0" autoPict="0">
                <anchor moveWithCells="1">
                  <from>
                    <xdr:col>8</xdr:col>
                    <xdr:colOff>12700</xdr:colOff>
                    <xdr:row>27</xdr:row>
                    <xdr:rowOff>184150</xdr:rowOff>
                  </from>
                  <to>
                    <xdr:col>9</xdr:col>
                    <xdr:colOff>57150</xdr:colOff>
                    <xdr:row>29</xdr:row>
                    <xdr:rowOff>31750</xdr:rowOff>
                  </to>
                </anchor>
              </controlPr>
            </control>
          </mc:Choice>
        </mc:AlternateContent>
        <mc:AlternateContent xmlns:mc="http://schemas.openxmlformats.org/markup-compatibility/2006">
          <mc:Choice Requires="x14">
            <control shapeId="67666" r:id="rId85" name="Check Box 82">
              <controlPr defaultSize="0" autoFill="0" autoLine="0" autoPict="0">
                <anchor moveWithCells="1">
                  <from>
                    <xdr:col>8</xdr:col>
                    <xdr:colOff>12700</xdr:colOff>
                    <xdr:row>28</xdr:row>
                    <xdr:rowOff>184150</xdr:rowOff>
                  </from>
                  <to>
                    <xdr:col>9</xdr:col>
                    <xdr:colOff>57150</xdr:colOff>
                    <xdr:row>30</xdr:row>
                    <xdr:rowOff>31750</xdr:rowOff>
                  </to>
                </anchor>
              </controlPr>
            </control>
          </mc:Choice>
        </mc:AlternateContent>
        <mc:AlternateContent xmlns:mc="http://schemas.openxmlformats.org/markup-compatibility/2006">
          <mc:Choice Requires="x14">
            <control shapeId="67667" r:id="rId86" name="Check Box 83">
              <controlPr defaultSize="0" autoFill="0" autoLine="0" autoPict="0">
                <anchor moveWithCells="1">
                  <from>
                    <xdr:col>12</xdr:col>
                    <xdr:colOff>0</xdr:colOff>
                    <xdr:row>25</xdr:row>
                    <xdr:rowOff>222250</xdr:rowOff>
                  </from>
                  <to>
                    <xdr:col>13</xdr:col>
                    <xdr:colOff>44450</xdr:colOff>
                    <xdr:row>27</xdr:row>
                    <xdr:rowOff>31750</xdr:rowOff>
                  </to>
                </anchor>
              </controlPr>
            </control>
          </mc:Choice>
        </mc:AlternateContent>
        <mc:AlternateContent xmlns:mc="http://schemas.openxmlformats.org/markup-compatibility/2006">
          <mc:Choice Requires="x14">
            <control shapeId="67668" r:id="rId87" name="Check Box 84">
              <controlPr defaultSize="0" autoFill="0" autoLine="0" autoPict="0">
                <anchor moveWithCells="1">
                  <from>
                    <xdr:col>11</xdr:col>
                    <xdr:colOff>0</xdr:colOff>
                    <xdr:row>27</xdr:row>
                    <xdr:rowOff>184150</xdr:rowOff>
                  </from>
                  <to>
                    <xdr:col>12</xdr:col>
                    <xdr:colOff>44450</xdr:colOff>
                    <xdr:row>29</xdr:row>
                    <xdr:rowOff>31750</xdr:rowOff>
                  </to>
                </anchor>
              </controlPr>
            </control>
          </mc:Choice>
        </mc:AlternateContent>
        <mc:AlternateContent xmlns:mc="http://schemas.openxmlformats.org/markup-compatibility/2006">
          <mc:Choice Requires="x14">
            <control shapeId="67669" r:id="rId88" name="Check Box 85">
              <controlPr defaultSize="0" autoFill="0" autoLine="0" autoPict="0">
                <anchor moveWithCells="1">
                  <from>
                    <xdr:col>11</xdr:col>
                    <xdr:colOff>0</xdr:colOff>
                    <xdr:row>28</xdr:row>
                    <xdr:rowOff>184150</xdr:rowOff>
                  </from>
                  <to>
                    <xdr:col>12</xdr:col>
                    <xdr:colOff>44450</xdr:colOff>
                    <xdr:row>30</xdr:row>
                    <xdr:rowOff>31750</xdr:rowOff>
                  </to>
                </anchor>
              </controlPr>
            </control>
          </mc:Choice>
        </mc:AlternateContent>
        <mc:AlternateContent xmlns:mc="http://schemas.openxmlformats.org/markup-compatibility/2006">
          <mc:Choice Requires="x14">
            <control shapeId="67670" r:id="rId89" name="Check Box 86">
              <controlPr defaultSize="0" autoFill="0" autoLine="0" autoPict="0">
                <anchor moveWithCells="1">
                  <from>
                    <xdr:col>15</xdr:col>
                    <xdr:colOff>0</xdr:colOff>
                    <xdr:row>29</xdr:row>
                    <xdr:rowOff>0</xdr:rowOff>
                  </from>
                  <to>
                    <xdr:col>16</xdr:col>
                    <xdr:colOff>44450</xdr:colOff>
                    <xdr:row>30</xdr:row>
                    <xdr:rowOff>38100</xdr:rowOff>
                  </to>
                </anchor>
              </controlPr>
            </control>
          </mc:Choice>
        </mc:AlternateContent>
        <mc:AlternateContent xmlns:mc="http://schemas.openxmlformats.org/markup-compatibility/2006">
          <mc:Choice Requires="x14">
            <control shapeId="67671" r:id="rId90" name="Check Box 87">
              <controlPr defaultSize="0" autoFill="0" autoLine="0" autoPict="0">
                <anchor moveWithCells="1">
                  <from>
                    <xdr:col>15</xdr:col>
                    <xdr:colOff>0</xdr:colOff>
                    <xdr:row>27</xdr:row>
                    <xdr:rowOff>184150</xdr:rowOff>
                  </from>
                  <to>
                    <xdr:col>16</xdr:col>
                    <xdr:colOff>44450</xdr:colOff>
                    <xdr:row>29</xdr:row>
                    <xdr:rowOff>31750</xdr:rowOff>
                  </to>
                </anchor>
              </controlPr>
            </control>
          </mc:Choice>
        </mc:AlternateContent>
        <mc:AlternateContent xmlns:mc="http://schemas.openxmlformats.org/markup-compatibility/2006">
          <mc:Choice Requires="x14">
            <control shapeId="67672" r:id="rId91" name="Check Box 88">
              <controlPr defaultSize="0" autoFill="0" autoLine="0" autoPict="0">
                <anchor moveWithCells="1">
                  <from>
                    <xdr:col>16</xdr:col>
                    <xdr:colOff>0</xdr:colOff>
                    <xdr:row>25</xdr:row>
                    <xdr:rowOff>228600</xdr:rowOff>
                  </from>
                  <to>
                    <xdr:col>17</xdr:col>
                    <xdr:colOff>44450</xdr:colOff>
                    <xdr:row>27</xdr:row>
                    <xdr:rowOff>38100</xdr:rowOff>
                  </to>
                </anchor>
              </controlPr>
            </control>
          </mc:Choice>
        </mc:AlternateContent>
        <mc:AlternateContent xmlns:mc="http://schemas.openxmlformats.org/markup-compatibility/2006">
          <mc:Choice Requires="x14">
            <control shapeId="67673" r:id="rId92" name="Check Box 89">
              <controlPr defaultSize="0" autoFill="0" autoLine="0" autoPict="0">
                <anchor moveWithCells="1">
                  <from>
                    <xdr:col>23</xdr:col>
                    <xdr:colOff>0</xdr:colOff>
                    <xdr:row>25</xdr:row>
                    <xdr:rowOff>209550</xdr:rowOff>
                  </from>
                  <to>
                    <xdr:col>24</xdr:col>
                    <xdr:colOff>44450</xdr:colOff>
                    <xdr:row>27</xdr:row>
                    <xdr:rowOff>19050</xdr:rowOff>
                  </to>
                </anchor>
              </controlPr>
            </control>
          </mc:Choice>
        </mc:AlternateContent>
        <mc:AlternateContent xmlns:mc="http://schemas.openxmlformats.org/markup-compatibility/2006">
          <mc:Choice Requires="x14">
            <control shapeId="67674" r:id="rId93" name="Check Box 90">
              <controlPr defaultSize="0" autoFill="0" autoLine="0" autoPict="0">
                <anchor moveWithCells="1">
                  <from>
                    <xdr:col>25</xdr:col>
                    <xdr:colOff>203200</xdr:colOff>
                    <xdr:row>25</xdr:row>
                    <xdr:rowOff>222250</xdr:rowOff>
                  </from>
                  <to>
                    <xdr:col>27</xdr:col>
                    <xdr:colOff>38100</xdr:colOff>
                    <xdr:row>27</xdr:row>
                    <xdr:rowOff>31750</xdr:rowOff>
                  </to>
                </anchor>
              </controlPr>
            </control>
          </mc:Choice>
        </mc:AlternateContent>
        <mc:AlternateContent xmlns:mc="http://schemas.openxmlformats.org/markup-compatibility/2006">
          <mc:Choice Requires="x14">
            <control shapeId="67675" r:id="rId94" name="Check Box 91">
              <controlPr defaultSize="0" autoFill="0" autoLine="0" autoPict="0">
                <anchor moveWithCells="1">
                  <from>
                    <xdr:col>29</xdr:col>
                    <xdr:colOff>0</xdr:colOff>
                    <xdr:row>25</xdr:row>
                    <xdr:rowOff>222250</xdr:rowOff>
                  </from>
                  <to>
                    <xdr:col>30</xdr:col>
                    <xdr:colOff>44450</xdr:colOff>
                    <xdr:row>27</xdr:row>
                    <xdr:rowOff>31750</xdr:rowOff>
                  </to>
                </anchor>
              </controlPr>
            </control>
          </mc:Choice>
        </mc:AlternateContent>
        <mc:AlternateContent xmlns:mc="http://schemas.openxmlformats.org/markup-compatibility/2006">
          <mc:Choice Requires="x14">
            <control shapeId="67676" r:id="rId95" name="Check Box 92">
              <controlPr defaultSize="0" autoFill="0" autoLine="0" autoPict="0">
                <anchor moveWithCells="1">
                  <from>
                    <xdr:col>33</xdr:col>
                    <xdr:colOff>0</xdr:colOff>
                    <xdr:row>25</xdr:row>
                    <xdr:rowOff>209550</xdr:rowOff>
                  </from>
                  <to>
                    <xdr:col>34</xdr:col>
                    <xdr:colOff>44450</xdr:colOff>
                    <xdr:row>27</xdr:row>
                    <xdr:rowOff>19050</xdr:rowOff>
                  </to>
                </anchor>
              </controlPr>
            </control>
          </mc:Choice>
        </mc:AlternateContent>
        <mc:AlternateContent xmlns:mc="http://schemas.openxmlformats.org/markup-compatibility/2006">
          <mc:Choice Requires="x14">
            <control shapeId="67677" r:id="rId96" name="Check Box 93">
              <controlPr defaultSize="0" autoFill="0" autoLine="0" autoPict="0">
                <anchor moveWithCells="1">
                  <from>
                    <xdr:col>23</xdr:col>
                    <xdr:colOff>0</xdr:colOff>
                    <xdr:row>26</xdr:row>
                    <xdr:rowOff>171450</xdr:rowOff>
                  </from>
                  <to>
                    <xdr:col>24</xdr:col>
                    <xdr:colOff>44450</xdr:colOff>
                    <xdr:row>28</xdr:row>
                    <xdr:rowOff>19050</xdr:rowOff>
                  </to>
                </anchor>
              </controlPr>
            </control>
          </mc:Choice>
        </mc:AlternateContent>
        <mc:AlternateContent xmlns:mc="http://schemas.openxmlformats.org/markup-compatibility/2006">
          <mc:Choice Requires="x14">
            <control shapeId="67678" r:id="rId97" name="Check Box 94">
              <controlPr defaultSize="0" autoFill="0" autoLine="0" autoPict="0">
                <anchor moveWithCells="1">
                  <from>
                    <xdr:col>25</xdr:col>
                    <xdr:colOff>203200</xdr:colOff>
                    <xdr:row>26</xdr:row>
                    <xdr:rowOff>171450</xdr:rowOff>
                  </from>
                  <to>
                    <xdr:col>27</xdr:col>
                    <xdr:colOff>38100</xdr:colOff>
                    <xdr:row>28</xdr:row>
                    <xdr:rowOff>19050</xdr:rowOff>
                  </to>
                </anchor>
              </controlPr>
            </control>
          </mc:Choice>
        </mc:AlternateContent>
        <mc:AlternateContent xmlns:mc="http://schemas.openxmlformats.org/markup-compatibility/2006">
          <mc:Choice Requires="x14">
            <control shapeId="67679" r:id="rId98" name="Check Box 95">
              <controlPr defaultSize="0" autoFill="0" autoLine="0" autoPict="0">
                <anchor moveWithCells="1">
                  <from>
                    <xdr:col>29</xdr:col>
                    <xdr:colOff>0</xdr:colOff>
                    <xdr:row>26</xdr:row>
                    <xdr:rowOff>171450</xdr:rowOff>
                  </from>
                  <to>
                    <xdr:col>30</xdr:col>
                    <xdr:colOff>44450</xdr:colOff>
                    <xdr:row>28</xdr:row>
                    <xdr:rowOff>19050</xdr:rowOff>
                  </to>
                </anchor>
              </controlPr>
            </control>
          </mc:Choice>
        </mc:AlternateContent>
        <mc:AlternateContent xmlns:mc="http://schemas.openxmlformats.org/markup-compatibility/2006">
          <mc:Choice Requires="x14">
            <control shapeId="67680" r:id="rId99" name="Check Box 96">
              <controlPr defaultSize="0" autoFill="0" autoLine="0" autoPict="0">
                <anchor moveWithCells="1">
                  <from>
                    <xdr:col>33</xdr:col>
                    <xdr:colOff>0</xdr:colOff>
                    <xdr:row>26</xdr:row>
                    <xdr:rowOff>165100</xdr:rowOff>
                  </from>
                  <to>
                    <xdr:col>34</xdr:col>
                    <xdr:colOff>44450</xdr:colOff>
                    <xdr:row>28</xdr:row>
                    <xdr:rowOff>12700</xdr:rowOff>
                  </to>
                </anchor>
              </controlPr>
            </control>
          </mc:Choice>
        </mc:AlternateContent>
        <mc:AlternateContent xmlns:mc="http://schemas.openxmlformats.org/markup-compatibility/2006">
          <mc:Choice Requires="x14">
            <control shapeId="67681" r:id="rId100" name="Check Box 97">
              <controlPr defaultSize="0" autoFill="0" autoLine="0" autoPict="0">
                <anchor moveWithCells="1">
                  <from>
                    <xdr:col>20</xdr:col>
                    <xdr:colOff>209550</xdr:colOff>
                    <xdr:row>27</xdr:row>
                    <xdr:rowOff>171450</xdr:rowOff>
                  </from>
                  <to>
                    <xdr:col>22</xdr:col>
                    <xdr:colOff>44450</xdr:colOff>
                    <xdr:row>29</xdr:row>
                    <xdr:rowOff>19050</xdr:rowOff>
                  </to>
                </anchor>
              </controlPr>
            </control>
          </mc:Choice>
        </mc:AlternateContent>
        <mc:AlternateContent xmlns:mc="http://schemas.openxmlformats.org/markup-compatibility/2006">
          <mc:Choice Requires="x14">
            <control shapeId="67682" r:id="rId101" name="Check Box 98">
              <controlPr defaultSize="0" autoFill="0" autoLine="0" autoPict="0">
                <anchor moveWithCells="1">
                  <from>
                    <xdr:col>24</xdr:col>
                    <xdr:colOff>12700</xdr:colOff>
                    <xdr:row>27</xdr:row>
                    <xdr:rowOff>171450</xdr:rowOff>
                  </from>
                  <to>
                    <xdr:col>25</xdr:col>
                    <xdr:colOff>57150</xdr:colOff>
                    <xdr:row>29</xdr:row>
                    <xdr:rowOff>19050</xdr:rowOff>
                  </to>
                </anchor>
              </controlPr>
            </control>
          </mc:Choice>
        </mc:AlternateContent>
        <mc:AlternateContent xmlns:mc="http://schemas.openxmlformats.org/markup-compatibility/2006">
          <mc:Choice Requires="x14">
            <control shapeId="67683" r:id="rId102" name="Check Box 99">
              <controlPr defaultSize="0" autoFill="0" autoLine="0" autoPict="0">
                <anchor moveWithCells="1">
                  <from>
                    <xdr:col>28</xdr:col>
                    <xdr:colOff>0</xdr:colOff>
                    <xdr:row>27</xdr:row>
                    <xdr:rowOff>171450</xdr:rowOff>
                  </from>
                  <to>
                    <xdr:col>29</xdr:col>
                    <xdr:colOff>44450</xdr:colOff>
                    <xdr:row>29</xdr:row>
                    <xdr:rowOff>19050</xdr:rowOff>
                  </to>
                </anchor>
              </controlPr>
            </control>
          </mc:Choice>
        </mc:AlternateContent>
        <mc:AlternateContent xmlns:mc="http://schemas.openxmlformats.org/markup-compatibility/2006">
          <mc:Choice Requires="x14">
            <control shapeId="67684" r:id="rId103" name="Check Box 100">
              <controlPr defaultSize="0" autoFill="0" autoLine="0" autoPict="0">
                <anchor moveWithCells="1">
                  <from>
                    <xdr:col>21</xdr:col>
                    <xdr:colOff>0</xdr:colOff>
                    <xdr:row>28</xdr:row>
                    <xdr:rowOff>171450</xdr:rowOff>
                  </from>
                  <to>
                    <xdr:col>22</xdr:col>
                    <xdr:colOff>44450</xdr:colOff>
                    <xdr:row>30</xdr:row>
                    <xdr:rowOff>19050</xdr:rowOff>
                  </to>
                </anchor>
              </controlPr>
            </control>
          </mc:Choice>
        </mc:AlternateContent>
        <mc:AlternateContent xmlns:mc="http://schemas.openxmlformats.org/markup-compatibility/2006">
          <mc:Choice Requires="x14">
            <control shapeId="67685" r:id="rId104" name="Check Box 101">
              <controlPr defaultSize="0" autoFill="0" autoLine="0" autoPict="0">
                <anchor moveWithCells="1">
                  <from>
                    <xdr:col>24</xdr:col>
                    <xdr:colOff>0</xdr:colOff>
                    <xdr:row>28</xdr:row>
                    <xdr:rowOff>171450</xdr:rowOff>
                  </from>
                  <to>
                    <xdr:col>25</xdr:col>
                    <xdr:colOff>44450</xdr:colOff>
                    <xdr:row>30</xdr:row>
                    <xdr:rowOff>19050</xdr:rowOff>
                  </to>
                </anchor>
              </controlPr>
            </control>
          </mc:Choice>
        </mc:AlternateContent>
        <mc:AlternateContent xmlns:mc="http://schemas.openxmlformats.org/markup-compatibility/2006">
          <mc:Choice Requires="x14">
            <control shapeId="67686" r:id="rId105" name="Check Box 102">
              <controlPr defaultSize="0" autoFill="0" autoLine="0" autoPict="0">
                <anchor moveWithCells="1">
                  <from>
                    <xdr:col>28</xdr:col>
                    <xdr:colOff>0</xdr:colOff>
                    <xdr:row>28</xdr:row>
                    <xdr:rowOff>171450</xdr:rowOff>
                  </from>
                  <to>
                    <xdr:col>29</xdr:col>
                    <xdr:colOff>44450</xdr:colOff>
                    <xdr:row>30</xdr:row>
                    <xdr:rowOff>19050</xdr:rowOff>
                  </to>
                </anchor>
              </controlPr>
            </control>
          </mc:Choice>
        </mc:AlternateContent>
        <mc:AlternateContent xmlns:mc="http://schemas.openxmlformats.org/markup-compatibility/2006">
          <mc:Choice Requires="x14">
            <control shapeId="67687" r:id="rId106" name="Check Box 103">
              <controlPr defaultSize="0" autoFill="0" autoLine="0" autoPict="0">
                <anchor moveWithCells="1">
                  <from>
                    <xdr:col>32</xdr:col>
                    <xdr:colOff>0</xdr:colOff>
                    <xdr:row>28</xdr:row>
                    <xdr:rowOff>171450</xdr:rowOff>
                  </from>
                  <to>
                    <xdr:col>33</xdr:col>
                    <xdr:colOff>44450</xdr:colOff>
                    <xdr:row>30</xdr:row>
                    <xdr:rowOff>19050</xdr:rowOff>
                  </to>
                </anchor>
              </controlPr>
            </control>
          </mc:Choice>
        </mc:AlternateContent>
        <mc:AlternateContent xmlns:mc="http://schemas.openxmlformats.org/markup-compatibility/2006">
          <mc:Choice Requires="x14">
            <control shapeId="67688" r:id="rId107" name="Check Box 104">
              <controlPr defaultSize="0" autoFill="0" autoLine="0" autoPict="0">
                <anchor moveWithCells="1">
                  <from>
                    <xdr:col>32</xdr:col>
                    <xdr:colOff>0</xdr:colOff>
                    <xdr:row>27</xdr:row>
                    <xdr:rowOff>165100</xdr:rowOff>
                  </from>
                  <to>
                    <xdr:col>33</xdr:col>
                    <xdr:colOff>44450</xdr:colOff>
                    <xdr:row>29</xdr:row>
                    <xdr:rowOff>12700</xdr:rowOff>
                  </to>
                </anchor>
              </controlPr>
            </control>
          </mc:Choice>
        </mc:AlternateContent>
        <mc:AlternateContent xmlns:mc="http://schemas.openxmlformats.org/markup-compatibility/2006">
          <mc:Choice Requires="x14">
            <control shapeId="67689" r:id="rId108" name="Check Box 105">
              <controlPr defaultSize="0" autoFill="0" autoLine="0" autoPict="0">
                <anchor moveWithCells="1">
                  <from>
                    <xdr:col>6</xdr:col>
                    <xdr:colOff>19050</xdr:colOff>
                    <xdr:row>26</xdr:row>
                    <xdr:rowOff>184150</xdr:rowOff>
                  </from>
                  <to>
                    <xdr:col>7</xdr:col>
                    <xdr:colOff>63500</xdr:colOff>
                    <xdr:row>28</xdr:row>
                    <xdr:rowOff>31750</xdr:rowOff>
                  </to>
                </anchor>
              </controlPr>
            </control>
          </mc:Choice>
        </mc:AlternateContent>
        <mc:AlternateContent xmlns:mc="http://schemas.openxmlformats.org/markup-compatibility/2006">
          <mc:Choice Requires="x14">
            <control shapeId="67690" r:id="rId109" name="Check Box 106">
              <controlPr defaultSize="0" autoFill="0" autoLine="0" autoPict="0">
                <anchor moveWithCells="1">
                  <from>
                    <xdr:col>9</xdr:col>
                    <xdr:colOff>12700</xdr:colOff>
                    <xdr:row>26</xdr:row>
                    <xdr:rowOff>184150</xdr:rowOff>
                  </from>
                  <to>
                    <xdr:col>10</xdr:col>
                    <xdr:colOff>57150</xdr:colOff>
                    <xdr:row>28</xdr:row>
                    <xdr:rowOff>31750</xdr:rowOff>
                  </to>
                </anchor>
              </controlPr>
            </control>
          </mc:Choice>
        </mc:AlternateContent>
        <mc:AlternateContent xmlns:mc="http://schemas.openxmlformats.org/markup-compatibility/2006">
          <mc:Choice Requires="x14">
            <control shapeId="67691" r:id="rId110" name="Check Box 107">
              <controlPr defaultSize="0" autoFill="0" autoLine="0" autoPict="0">
                <anchor moveWithCells="1">
                  <from>
                    <xdr:col>12</xdr:col>
                    <xdr:colOff>0</xdr:colOff>
                    <xdr:row>26</xdr:row>
                    <xdr:rowOff>171450</xdr:rowOff>
                  </from>
                  <to>
                    <xdr:col>13</xdr:col>
                    <xdr:colOff>44450</xdr:colOff>
                    <xdr:row>28</xdr:row>
                    <xdr:rowOff>19050</xdr:rowOff>
                  </to>
                </anchor>
              </controlPr>
            </control>
          </mc:Choice>
        </mc:AlternateContent>
        <mc:AlternateContent xmlns:mc="http://schemas.openxmlformats.org/markup-compatibility/2006">
          <mc:Choice Requires="x14">
            <control shapeId="67692" r:id="rId111" name="Check Box 108">
              <controlPr defaultSize="0" autoFill="0" autoLine="0" autoPict="0">
                <anchor moveWithCells="1">
                  <from>
                    <xdr:col>16</xdr:col>
                    <xdr:colOff>0</xdr:colOff>
                    <xdr:row>26</xdr:row>
                    <xdr:rowOff>165100</xdr:rowOff>
                  </from>
                  <to>
                    <xdr:col>17</xdr:col>
                    <xdr:colOff>44450</xdr:colOff>
                    <xdr:row>28</xdr:row>
                    <xdr:rowOff>12700</xdr:rowOff>
                  </to>
                </anchor>
              </controlPr>
            </control>
          </mc:Choice>
        </mc:AlternateContent>
        <mc:AlternateContent xmlns:mc="http://schemas.openxmlformats.org/markup-compatibility/2006">
          <mc:Choice Requires="x14">
            <control shapeId="67693" r:id="rId112" name="Check Box 109">
              <controlPr defaultSize="0" autoFill="0" autoLine="0" autoPict="0">
                <anchor moveWithCells="1">
                  <from>
                    <xdr:col>4</xdr:col>
                    <xdr:colOff>12700</xdr:colOff>
                    <xdr:row>33</xdr:row>
                    <xdr:rowOff>222250</xdr:rowOff>
                  </from>
                  <to>
                    <xdr:col>5</xdr:col>
                    <xdr:colOff>57150</xdr:colOff>
                    <xdr:row>35</xdr:row>
                    <xdr:rowOff>31750</xdr:rowOff>
                  </to>
                </anchor>
              </controlPr>
            </control>
          </mc:Choice>
        </mc:AlternateContent>
        <mc:AlternateContent xmlns:mc="http://schemas.openxmlformats.org/markup-compatibility/2006">
          <mc:Choice Requires="x14">
            <control shapeId="67694" r:id="rId113" name="Check Box 110">
              <controlPr defaultSize="0" autoFill="0" autoLine="0" autoPict="0">
                <anchor moveWithCells="1">
                  <from>
                    <xdr:col>8</xdr:col>
                    <xdr:colOff>12700</xdr:colOff>
                    <xdr:row>33</xdr:row>
                    <xdr:rowOff>222250</xdr:rowOff>
                  </from>
                  <to>
                    <xdr:col>9</xdr:col>
                    <xdr:colOff>57150</xdr:colOff>
                    <xdr:row>35</xdr:row>
                    <xdr:rowOff>31750</xdr:rowOff>
                  </to>
                </anchor>
              </controlPr>
            </control>
          </mc:Choice>
        </mc:AlternateContent>
        <mc:AlternateContent xmlns:mc="http://schemas.openxmlformats.org/markup-compatibility/2006">
          <mc:Choice Requires="x14">
            <control shapeId="67695" r:id="rId114" name="Check Box 111">
              <controlPr defaultSize="0" autoFill="0" autoLine="0" autoPict="0">
                <anchor moveWithCells="1">
                  <from>
                    <xdr:col>12</xdr:col>
                    <xdr:colOff>12700</xdr:colOff>
                    <xdr:row>33</xdr:row>
                    <xdr:rowOff>222250</xdr:rowOff>
                  </from>
                  <to>
                    <xdr:col>13</xdr:col>
                    <xdr:colOff>57150</xdr:colOff>
                    <xdr:row>35</xdr:row>
                    <xdr:rowOff>31750</xdr:rowOff>
                  </to>
                </anchor>
              </controlPr>
            </control>
          </mc:Choice>
        </mc:AlternateContent>
        <mc:AlternateContent xmlns:mc="http://schemas.openxmlformats.org/markup-compatibility/2006">
          <mc:Choice Requires="x14">
            <control shapeId="67696" r:id="rId115" name="Check Box 112">
              <controlPr defaultSize="0" autoFill="0" autoLine="0" autoPict="0">
                <anchor moveWithCells="1">
                  <from>
                    <xdr:col>17</xdr:col>
                    <xdr:colOff>12700</xdr:colOff>
                    <xdr:row>33</xdr:row>
                    <xdr:rowOff>222250</xdr:rowOff>
                  </from>
                  <to>
                    <xdr:col>18</xdr:col>
                    <xdr:colOff>57150</xdr:colOff>
                    <xdr:row>35</xdr:row>
                    <xdr:rowOff>31750</xdr:rowOff>
                  </to>
                </anchor>
              </controlPr>
            </control>
          </mc:Choice>
        </mc:AlternateContent>
        <mc:AlternateContent xmlns:mc="http://schemas.openxmlformats.org/markup-compatibility/2006">
          <mc:Choice Requires="x14">
            <control shapeId="67697" r:id="rId116" name="Check Box 113">
              <controlPr defaultSize="0" autoFill="0" autoLine="0" autoPict="0">
                <anchor moveWithCells="1">
                  <from>
                    <xdr:col>21</xdr:col>
                    <xdr:colOff>12700</xdr:colOff>
                    <xdr:row>33</xdr:row>
                    <xdr:rowOff>222250</xdr:rowOff>
                  </from>
                  <to>
                    <xdr:col>22</xdr:col>
                    <xdr:colOff>57150</xdr:colOff>
                    <xdr:row>35</xdr:row>
                    <xdr:rowOff>31750</xdr:rowOff>
                  </to>
                </anchor>
              </controlPr>
            </control>
          </mc:Choice>
        </mc:AlternateContent>
        <mc:AlternateContent xmlns:mc="http://schemas.openxmlformats.org/markup-compatibility/2006">
          <mc:Choice Requires="x14">
            <control shapeId="67698" r:id="rId117" name="Check Box 114">
              <controlPr defaultSize="0" autoFill="0" autoLine="0" autoPict="0">
                <anchor moveWithCells="1">
                  <from>
                    <xdr:col>25</xdr:col>
                    <xdr:colOff>12700</xdr:colOff>
                    <xdr:row>33</xdr:row>
                    <xdr:rowOff>222250</xdr:rowOff>
                  </from>
                  <to>
                    <xdr:col>26</xdr:col>
                    <xdr:colOff>57150</xdr:colOff>
                    <xdr:row>35</xdr:row>
                    <xdr:rowOff>31750</xdr:rowOff>
                  </to>
                </anchor>
              </controlPr>
            </control>
          </mc:Choice>
        </mc:AlternateContent>
        <mc:AlternateContent xmlns:mc="http://schemas.openxmlformats.org/markup-compatibility/2006">
          <mc:Choice Requires="x14">
            <control shapeId="67699" r:id="rId118" name="Check Box 115">
              <controlPr defaultSize="0" autoFill="0" autoLine="0" autoPict="0">
                <anchor moveWithCells="1">
                  <from>
                    <xdr:col>4</xdr:col>
                    <xdr:colOff>12700</xdr:colOff>
                    <xdr:row>34</xdr:row>
                    <xdr:rowOff>222250</xdr:rowOff>
                  </from>
                  <to>
                    <xdr:col>5</xdr:col>
                    <xdr:colOff>57150</xdr:colOff>
                    <xdr:row>36</xdr:row>
                    <xdr:rowOff>38100</xdr:rowOff>
                  </to>
                </anchor>
              </controlPr>
            </control>
          </mc:Choice>
        </mc:AlternateContent>
        <mc:AlternateContent xmlns:mc="http://schemas.openxmlformats.org/markup-compatibility/2006">
          <mc:Choice Requires="x14">
            <control shapeId="67700" r:id="rId119" name="Check Box 116">
              <controlPr defaultSize="0" autoFill="0" autoLine="0" autoPict="0">
                <anchor moveWithCells="1">
                  <from>
                    <xdr:col>8</xdr:col>
                    <xdr:colOff>12700</xdr:colOff>
                    <xdr:row>34</xdr:row>
                    <xdr:rowOff>222250</xdr:rowOff>
                  </from>
                  <to>
                    <xdr:col>9</xdr:col>
                    <xdr:colOff>57150</xdr:colOff>
                    <xdr:row>36</xdr:row>
                    <xdr:rowOff>38100</xdr:rowOff>
                  </to>
                </anchor>
              </controlPr>
            </control>
          </mc:Choice>
        </mc:AlternateContent>
        <mc:AlternateContent xmlns:mc="http://schemas.openxmlformats.org/markup-compatibility/2006">
          <mc:Choice Requires="x14">
            <control shapeId="67701" r:id="rId120" name="Check Box 117">
              <controlPr defaultSize="0" autoFill="0" autoLine="0" autoPict="0">
                <anchor moveWithCells="1">
                  <from>
                    <xdr:col>12</xdr:col>
                    <xdr:colOff>12700</xdr:colOff>
                    <xdr:row>34</xdr:row>
                    <xdr:rowOff>222250</xdr:rowOff>
                  </from>
                  <to>
                    <xdr:col>13</xdr:col>
                    <xdr:colOff>57150</xdr:colOff>
                    <xdr:row>36</xdr:row>
                    <xdr:rowOff>38100</xdr:rowOff>
                  </to>
                </anchor>
              </controlPr>
            </control>
          </mc:Choice>
        </mc:AlternateContent>
        <mc:AlternateContent xmlns:mc="http://schemas.openxmlformats.org/markup-compatibility/2006">
          <mc:Choice Requires="x14">
            <control shapeId="67702" r:id="rId121" name="Check Box 118">
              <controlPr defaultSize="0" autoFill="0" autoLine="0" autoPict="0">
                <anchor moveWithCells="1">
                  <from>
                    <xdr:col>21</xdr:col>
                    <xdr:colOff>12700</xdr:colOff>
                    <xdr:row>34</xdr:row>
                    <xdr:rowOff>222250</xdr:rowOff>
                  </from>
                  <to>
                    <xdr:col>22</xdr:col>
                    <xdr:colOff>57150</xdr:colOff>
                    <xdr:row>36</xdr:row>
                    <xdr:rowOff>38100</xdr:rowOff>
                  </to>
                </anchor>
              </controlPr>
            </control>
          </mc:Choice>
        </mc:AlternateContent>
        <mc:AlternateContent xmlns:mc="http://schemas.openxmlformats.org/markup-compatibility/2006">
          <mc:Choice Requires="x14">
            <control shapeId="67703" r:id="rId122" name="Check Box 119">
              <controlPr defaultSize="0" autoFill="0" autoLine="0" autoPict="0">
                <anchor moveWithCells="1">
                  <from>
                    <xdr:col>25</xdr:col>
                    <xdr:colOff>12700</xdr:colOff>
                    <xdr:row>34</xdr:row>
                    <xdr:rowOff>222250</xdr:rowOff>
                  </from>
                  <to>
                    <xdr:col>26</xdr:col>
                    <xdr:colOff>57150</xdr:colOff>
                    <xdr:row>36</xdr:row>
                    <xdr:rowOff>38100</xdr:rowOff>
                  </to>
                </anchor>
              </controlPr>
            </control>
          </mc:Choice>
        </mc:AlternateContent>
        <mc:AlternateContent xmlns:mc="http://schemas.openxmlformats.org/markup-compatibility/2006">
          <mc:Choice Requires="x14">
            <control shapeId="67704" r:id="rId123" name="Check Box 120">
              <controlPr defaultSize="0" autoFill="0" autoLine="0" autoPict="0">
                <anchor moveWithCells="1">
                  <from>
                    <xdr:col>29</xdr:col>
                    <xdr:colOff>12700</xdr:colOff>
                    <xdr:row>34</xdr:row>
                    <xdr:rowOff>222250</xdr:rowOff>
                  </from>
                  <to>
                    <xdr:col>30</xdr:col>
                    <xdr:colOff>57150</xdr:colOff>
                    <xdr:row>36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65</vt:i4>
      </vt:variant>
      <vt:variant>
        <vt:lpstr>名前付き一覧</vt:lpstr>
      </vt:variant>
      <vt:variant>
        <vt:i4>40</vt:i4>
      </vt:variant>
    </vt:vector>
  </HeadingPairs>
  <TitlesOfParts>
    <vt:vector size="105" baseType="lpstr">
      <vt:lpstr>38常勤看護職員配置等加算・看護職員配置加算</vt:lpstr>
      <vt:lpstr>39個別計画訓練支援加算 </vt:lpstr>
      <vt:lpstr>40夜間支援（宿泊型自立）</vt:lpstr>
      <vt:lpstr>40夜間支援　記入例（宿泊型自立）</vt:lpstr>
      <vt:lpstr>40夜間支援　注釈（宿泊型自立）</vt:lpstr>
      <vt:lpstr>41就労移行支援・基本報酬算定区分</vt:lpstr>
      <vt:lpstr>41-1（別添）就労移行支援・基本報酬</vt:lpstr>
      <vt:lpstr>41-2就労移行支援・基本報酬算定区分（養成）</vt:lpstr>
      <vt:lpstr>41-3（別添）就労移行支援・基本報酬 (養成)</vt:lpstr>
      <vt:lpstr>42就労研修</vt:lpstr>
      <vt:lpstr>43移行準備支援</vt:lpstr>
      <vt:lpstr>43移行準備支援 (記載例)</vt:lpstr>
      <vt:lpstr>44就労継続支援A型・基本報酬算定区分</vt:lpstr>
      <vt:lpstr>44-1別添スコア表</vt:lpstr>
      <vt:lpstr>（参考）【様式１】地域連携活動実施状況報告書</vt:lpstr>
      <vt:lpstr>（参考）【様式２】利用者の上に係る実施状況報告書</vt:lpstr>
      <vt:lpstr>（参考）【様式2-1】スコア公表様式（全体表)</vt:lpstr>
      <vt:lpstr>（参考）【様式2-1】スコア公表様式（全体表）＜作成</vt:lpstr>
      <vt:lpstr>（参考）【様式2-2】スコア公表様式（実績）</vt:lpstr>
      <vt:lpstr>（参考）【様式2-2】スコア公表様式（実績）＜作成用</vt:lpstr>
      <vt:lpstr>45賃金向上達成指導員配置加算</vt:lpstr>
      <vt:lpstr>45-1参考様式（賃金向上計画書）</vt:lpstr>
      <vt:lpstr>46重度者</vt:lpstr>
      <vt:lpstr>47-1就労移行支援体制加算（生活介護、自立訓練）</vt:lpstr>
      <vt:lpstr>47-2就労移行支援体制加算(A型）</vt:lpstr>
      <vt:lpstr>47-3就労移行支援体制加算(B型）</vt:lpstr>
      <vt:lpstr>48目標工賃達成指導員</vt:lpstr>
      <vt:lpstr>48目標工賃達成指導員　記入例</vt:lpstr>
      <vt:lpstr>49就労継続支援Ｂ型・基本報酬算定区分</vt:lpstr>
      <vt:lpstr>50ピアサポート実施加算（自立訓練・就労継続B型）</vt:lpstr>
      <vt:lpstr>51目標工賃達成加算</vt:lpstr>
      <vt:lpstr>52就労定着支援・基本報酬算定区分</vt:lpstr>
      <vt:lpstr>52-1（別添１）就労定着支援・基本報酬</vt:lpstr>
      <vt:lpstr>52-2（別添２）就労定着支援・基本報酬</vt:lpstr>
      <vt:lpstr>53就労定着実績体制加算</vt:lpstr>
      <vt:lpstr>55人員配置体制加算（共同生活援助）</vt:lpstr>
      <vt:lpstr>55-1別添様式（人員配置体制確認表）</vt:lpstr>
      <vt:lpstr>55-1別添様式（人員配置体制確認表 （記載例））</vt:lpstr>
      <vt:lpstr>55-2参考表</vt:lpstr>
      <vt:lpstr>56夜間支援体制等加算　（変更・共同生活援助）</vt:lpstr>
      <vt:lpstr>56夜間支援体制等加算　記入例</vt:lpstr>
      <vt:lpstr>56夜間支援体制等加算　注釈付き</vt:lpstr>
      <vt:lpstr>57重度障害者支援加算（共同生活援助）</vt:lpstr>
      <vt:lpstr>59自立生活支援加算Ⅲ</vt:lpstr>
      <vt:lpstr>59-1別紙　参考書類 </vt:lpstr>
      <vt:lpstr>59-1別紙　参考書類 (記載例と解説)</vt:lpstr>
      <vt:lpstr>60医療連携体制加算（Ⅶ）（変更・共同生活援助）</vt:lpstr>
      <vt:lpstr>61通勤者生活</vt:lpstr>
      <vt:lpstr>62精神障害者地域移行特別加算</vt:lpstr>
      <vt:lpstr>63強度行動障害者地域移行支援加算</vt:lpstr>
      <vt:lpstr>64社会生活支援特別加算</vt:lpstr>
      <vt:lpstr>65夜勤職員加配加算（日中）</vt:lpstr>
      <vt:lpstr>66ピアサポート実施加算（共同生活援助）</vt:lpstr>
      <vt:lpstr>67退居後ピアサポート実施加算</vt:lpstr>
      <vt:lpstr>68地域移行支援サービス費（Ⅰ）</vt:lpstr>
      <vt:lpstr>69サービス管理責任者配置等加算</vt:lpstr>
      <vt:lpstr>70ピアサポート体制加算</vt:lpstr>
      <vt:lpstr>71医療的ケア対応支援加算（新規・共同生活援助）</vt:lpstr>
      <vt:lpstr>72強度行動障害者体験利用加算（新規・共同生活援助）</vt:lpstr>
      <vt:lpstr>73居住支援連携体制加算（新規・自立生活援助等）</vt:lpstr>
      <vt:lpstr>74口腔衛生管理（体制）加算</vt:lpstr>
      <vt:lpstr>75職場適応援助者養成研修修了者配置体制加算</vt:lpstr>
      <vt:lpstr>76日中活動支援加算（短期入所）</vt:lpstr>
      <vt:lpstr>77定員超過減算</vt:lpstr>
      <vt:lpstr>（その他）入院時情報提供書</vt:lpstr>
      <vt:lpstr>'（その他）入院時情報提供書'!Print_Area</vt:lpstr>
      <vt:lpstr>'（参考）【様式2-1】スコア公表様式（全体表)'!Print_Area</vt:lpstr>
      <vt:lpstr>'（参考）【様式2-1】スコア公表様式（全体表）＜作成'!Print_Area</vt:lpstr>
      <vt:lpstr>'（参考）【様式2-2】スコア公表様式（実績）'!Print_Area</vt:lpstr>
      <vt:lpstr>'（参考）【様式2-2】スコア公表様式（実績）＜作成用'!Print_Area</vt:lpstr>
      <vt:lpstr>'39個別計画訓練支援加算 '!Print_Area</vt:lpstr>
      <vt:lpstr>'41-2就労移行支援・基本報酬算定区分（養成）'!Print_Area</vt:lpstr>
      <vt:lpstr>'41就労移行支援・基本報酬算定区分'!Print_Area</vt:lpstr>
      <vt:lpstr>'42就労研修'!Print_Area</vt:lpstr>
      <vt:lpstr>'43移行準備支援 (記載例)'!Print_Area</vt:lpstr>
      <vt:lpstr>'44就労継続支援A型・基本報酬算定区分'!Print_Area</vt:lpstr>
      <vt:lpstr>'45賃金向上達成指導員配置加算'!Print_Area</vt:lpstr>
      <vt:lpstr>'46重度者'!Print_Area</vt:lpstr>
      <vt:lpstr>'47-1就労移行支援体制加算（生活介護、自立訓練）'!Print_Area</vt:lpstr>
      <vt:lpstr>'47-2就労移行支援体制加算(A型）'!Print_Area</vt:lpstr>
      <vt:lpstr>'47-3就労移行支援体制加算(B型）'!Print_Area</vt:lpstr>
      <vt:lpstr>'48目標工賃達成指導員'!Print_Area</vt:lpstr>
      <vt:lpstr>'48目標工賃達成指導員　記入例'!Print_Area</vt:lpstr>
      <vt:lpstr>'49就労継続支援Ｂ型・基本報酬算定区分'!Print_Area</vt:lpstr>
      <vt:lpstr>'50ピアサポート実施加算（自立訓練・就労継続B型）'!Print_Area</vt:lpstr>
      <vt:lpstr>'51目標工賃達成加算'!Print_Area</vt:lpstr>
      <vt:lpstr>'55-1別添様式（人員配置体制確認表 （記載例））'!Print_Area</vt:lpstr>
      <vt:lpstr>'55-1別添様式（人員配置体制確認表）'!Print_Area</vt:lpstr>
      <vt:lpstr>'55-2参考表'!Print_Area</vt:lpstr>
      <vt:lpstr>'55人員配置体制加算（共同生活援助）'!Print_Area</vt:lpstr>
      <vt:lpstr>'56夜間支援体制等加算　（変更・共同生活援助）'!Print_Area</vt:lpstr>
      <vt:lpstr>'56夜間支援体制等加算　記入例'!Print_Area</vt:lpstr>
      <vt:lpstr>'56夜間支援体制等加算　注釈付き'!Print_Area</vt:lpstr>
      <vt:lpstr>'57重度障害者支援加算（共同生活援助）'!Print_Area</vt:lpstr>
      <vt:lpstr>'59-1別紙　参考書類 '!Print_Area</vt:lpstr>
      <vt:lpstr>'59-1別紙　参考書類 (記載例と解説)'!Print_Area</vt:lpstr>
      <vt:lpstr>'59自立生活支援加算Ⅲ'!Print_Area</vt:lpstr>
      <vt:lpstr>'62精神障害者地域移行特別加算'!Print_Area</vt:lpstr>
      <vt:lpstr>'66ピアサポート実施加算（共同生活援助）'!Print_Area</vt:lpstr>
      <vt:lpstr>'67退居後ピアサポート実施加算'!Print_Area</vt:lpstr>
      <vt:lpstr>'69サービス管理責任者配置等加算'!Print_Area</vt:lpstr>
      <vt:lpstr>'70ピアサポート体制加算'!Print_Area</vt:lpstr>
      <vt:lpstr>'71医療的ケア対応支援加算（新規・共同生活援助）'!Print_Area</vt:lpstr>
      <vt:lpstr>'74口腔衛生管理（体制）加算'!Print_Area</vt:lpstr>
      <vt:lpstr>'77定員超過減算'!Print_Area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諸橋 宏青</cp:lastModifiedBy>
  <cp:lastPrinted>2025-03-11T04:03:44Z</cp:lastPrinted>
  <dcterms:created xsi:type="dcterms:W3CDTF">2018-03-25T01:42:29Z</dcterms:created>
  <dcterms:modified xsi:type="dcterms:W3CDTF">2025-03-11T23:43:34Z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2021-04-05T09:44:49Z</vt:filetime>
  </property>
</Properties>
</file>