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5小林市☑\"/>
    </mc:Choice>
  </mc:AlternateContent>
  <xr:revisionPtr revIDLastSave="0" documentId="13_ncr:1_{8E04FC8C-5AEF-4011-BDD0-F306A70D9DF2}"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C36" i="10"/>
  <c r="BE35" i="10"/>
  <c r="C34" i="10"/>
  <c r="C35" i="10" s="1"/>
  <c r="AM34" i="10" l="1"/>
  <c r="AM35" i="10" s="1"/>
  <c r="AM36" i="10" s="1"/>
  <c r="BE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 r="CO37" i="10" s="1"/>
  <c r="CO38" i="10" s="1"/>
</calcChain>
</file>

<file path=xl/sharedStrings.xml><?xml version="1.0" encoding="utf-8"?>
<sst xmlns="http://schemas.openxmlformats.org/spreadsheetml/2006/main" count="1098" uniqueCount="582">
  <si>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</si>
  <si>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</si>
  <si>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</si>
  <si>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</si>
  <si>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</si>
  <si>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</si>
  <si>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</si>
  <si>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</si>
  <si>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</si>
  <si>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</si>
  <si>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</si>
  <si>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</si>
  <si>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</si>
  <si>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</si>
  <si>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</si>
  <si>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</si>
  <si>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</si>
  <si>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</si>
  <si>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</si>
  <si>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</si>
  <si>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</si>
  <si>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</si>
  <si>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</si>
  <si>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</si>
  <si>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</si>
  <si>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</si>
  <si>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</si>
  <si>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</si>
  <si>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</si>
  <si>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</si>
  <si>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</si>
  <si>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</si>
  <si>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</si>
  <si>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</si>
  <si>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</si>
  <si>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</si>
  <si>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</si>
  <si>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</si>
  <si>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</si>
  <si>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</si>
  <si>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</si>
  <si>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</si>
  <si>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</si>
  <si>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</si>
  <si>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</si>
  <si>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</si>
  <si>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</si>
  <si>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</si>
  <si>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</si>
  <si>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</si>
  <si>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</si>
  <si>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</si>
  <si>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</si>
  <si>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</si>
  <si>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</si>
  <si>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</si>
  <si>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</si>
  <si>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</si>
  <si>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</si>
  <si>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</si>
  <si>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</si>
  <si>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</si>
  <si>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</si>
  <si>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</si>
  <si>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</si>
  <si>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</si>
  <si>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</si>
  <si>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</si>
  <si>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</si>
  <si>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</si>
  <si>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</si>
  <si>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</si>
  <si>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</si>
  <si>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</si>
  <si>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</si>
  <si>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</si>
  <si>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</si>
  <si>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</si>
  <si>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</si>
  <si>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</si>
  <si>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</si>
  <si>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</si>
  <si>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</si>
  <si>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</si>
  <si>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</si>
  <si>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</si>
  <si>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</si>
  <si>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</si>
  <si>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</si>
  <si>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</si>
  <si>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</si>
  <si>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</si>
  <si>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</si>
  <si>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</si>
  <si>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</si>
  <si>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</si>
  <si>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</si>
  <si>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</si>
  <si>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</si>
  <si>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</si>
  <si>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</si>
  <si>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</si>
  <si>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</si>
  <si>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</si>
  <si>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</si>
  <si>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</si>
  <si>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</si>
  <si>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</si>
  <si>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</si>
  <si>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</si>
  <si>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</si>
  <si>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</si>
  <si>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</si>
  <si>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</si>
  <si>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</si>
  <si>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</si>
  <si>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</si>
  <si>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</si>
  <si>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</si>
  <si>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</si>
  <si>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</si>
  <si>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</si>
  <si>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</si>
  <si>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</si>
  <si>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</si>
  <si>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</si>
  <si>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</si>
  <si>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</si>
  <si>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</si>
  <si>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</si>
  <si>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</si>
  <si>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</si>
  <si>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</si>
  <si>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</si>
  <si>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</si>
  <si>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</si>
  <si>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</si>
  <si>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</si>
  <si>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</si>
  <si>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</si>
  <si>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</si>
  <si>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</si>
  <si>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</si>
  <si>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</si>
  <si>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</si>
  <si>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</si>
  <si>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</si>
  <si>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</si>
  <si>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</si>
  <si>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</si>
  <si>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</si>
  <si>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</si>
  <si>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</si>
  <si>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</si>
  <si>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</si>
  <si>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</si>
  <si>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</si>
  <si>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</si>
  <si>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</si>
  <si>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</si>
  <si>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</si>
  <si>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</si>
  <si>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</si>
  <si>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</si>
  <si>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</si>
  <si>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</si>
  <si>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</si>
  <si>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</si>
  <si>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</si>
  <si>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</si>
  <si>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</si>
  <si>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</si>
  <si>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</si>
  <si>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</si>
  <si>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</si>
  <si>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</si>
  <si>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</si>
  <si>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</si>
  <si>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</si>
  <si>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</si>
  <si>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</si>
  <si>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</si>
  <si>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</si>
  <si>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</si>
  <si>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</si>
  <si>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</si>
  <si>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</si>
  <si>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</si>
  <si>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</si>
  <si>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</si>
  <si>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</si>
  <si>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</si>
  <si>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</si>
  <si>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</si>
  <si>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</si>
  <si>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</si>
  <si>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</si>
  <si>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</si>
  <si>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</si>
  <si>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</si>
  <si>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</si>
  <si>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</si>
  <si>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</si>
  <si>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宮崎県小林市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</si>
  <si>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</si>
  <si>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</si>
  <si>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</si>
  <si>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</si>
  <si>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</si>
  <si>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</si>
  <si>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</si>
  <si>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</si>
  <si>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</si>
  <si>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</si>
  <si>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</si>
  <si>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</si>
  <si>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</si>
  <si>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</si>
  <si>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</si>
  <si>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</si>
  <si>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</si>
  <si>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</si>
  <si>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</si>
  <si>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</si>
  <si>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</si>
  <si>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</si>
  <si>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</si>
  <si>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</si>
  <si>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</si>
  <si>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</si>
  <si>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</si>
  <si>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</si>
  <si>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</si>
  <si>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</si>
  <si>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</si>
  <si>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</si>
  <si>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</si>
  <si>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</si>
  <si>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</si>
  <si>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</si>
  <si>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</si>
  <si>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</si>
  <si>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</si>
  <si>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</si>
  <si>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</si>
  <si>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</si>
  <si>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</si>
  <si>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</si>
  <si>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</si>
  <si>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</si>
  <si>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</si>
  <si>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</si>
  <si>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</si>
  <si>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</si>
  <si>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</si>
  <si>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</si>
  <si>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</si>
  <si>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</si>
  <si>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</si>
  <si>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</si>
  <si>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</si>
  <si>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</si>
  <si>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</si>
  <si>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</si>
  <si>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</si>
  <si>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</si>
  <si>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</si>
  <si>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</si>
  <si>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</si>
  <si>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</si>
  <si>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</si>
  <si>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</si>
  <si>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</si>
  <si>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</si>
  <si>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</si>
  <si>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</si>
  <si>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</si>
  <si>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</si>
  <si>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</si>
  <si>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</si>
  <si>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</si>
  <si>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</si>
  <si>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</si>
  <si>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</si>
  <si>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</si>
  <si>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</si>
  <si>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</si>
  <si>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</si>
  <si>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</si>
  <si>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</si>
  <si>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</si>
  <si>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</si>
  <si>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</si>
  <si>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</si>
  <si>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</si>
  <si>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</si>
  <si>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</si>
  <si>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</si>
  <si>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</si>
  <si>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</si>
  <si>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</si>
  <si>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</si>
  <si>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</si>
  <si>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</si>
  <si>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</si>
  <si>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</si>
  <si>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</si>
  <si>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</si>
  <si>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</si>
  <si>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</si>
  <si>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</si>
  <si>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</si>
  <si>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</si>
  <si>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</si>
  <si>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</si>
  <si>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</si>
  <si>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</si>
  <si>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</si>
  <si>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</si>
  <si>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</si>
  <si>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</si>
  <si>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</si>
  <si>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</si>
  <si>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</si>
  <si>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</si>
  <si>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</si>
  <si>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</si>
  <si>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</si>
  <si>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</si>
  <si>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</si>
  <si>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</si>
  <si>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</si>
  <si>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</si>
  <si>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</si>
  <si>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</si>
  <si>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</si>
  <si>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</si>
  <si>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</si>
  <si>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</si>
  <si>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</si>
  <si>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</si>
  <si>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</si>
  <si>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</si>
  <si>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</si>
  <si>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</si>
  <si>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</si>
  <si>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</si>
  <si>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</si>
  <si>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</si>
  <si>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</si>
  <si>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</si>
  <si>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</si>
  <si>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</si>
  <si>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</si>
  <si>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宮崎県小林市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</si>
  <si>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</si>
  <si>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</si>
  <si>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</si>
  <si>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</si>
  <si>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</si>
  <si>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</si>
  <si>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</si>
  <si>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</si>
  <si>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</si>
  <si>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</si>
  <si>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</si>
  <si>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</si>
  <si>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</si>
  <si>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</si>
  <si>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</si>
  <si>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</si>
  <si>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</si>
  <si>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</si>
  <si>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</si>
  <si>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</si>
  <si>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</si>
  <si>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</si>
  <si>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</si>
  <si>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</si>
  <si>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</si>
  <si>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</si>
  <si>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</si>
  <si>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</si>
  <si>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</si>
  <si>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</si>
  <si>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</si>
  <si>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</si>
  <si>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</si>
  <si>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</si>
  <si>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</si>
  <si>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</si>
  <si>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</si>
  <si>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</si>
  <si>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</si>
  <si>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</si>
  <si>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</si>
  <si>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小林市下水道事業会計</t>
    <phoneticPr fontId="5"/>
  </si>
  <si>
    <t>小林市農業集落排水事業特別会計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</si>
  <si>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</si>
  <si>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</si>
  <si>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</si>
  <si>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</si>
  <si>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</si>
  <si>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</si>
  <si>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</si>
  <si>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</si>
  <si>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</si>
  <si>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</si>
  <si>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</si>
  <si>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</si>
  <si>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</si>
  <si>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</si>
  <si>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</si>
  <si>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</si>
  <si>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</si>
  <si>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</si>
  <si>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</si>
  <si>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</si>
  <si>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</si>
  <si>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</si>
  <si>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</si>
  <si>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</si>
  <si>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</si>
  <si>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</si>
  <si>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</si>
  <si>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</si>
  <si>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</si>
  <si>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</si>
  <si>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</si>
  <si>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</si>
  <si>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</si>
  <si>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</si>
  <si>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</si>
  <si>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</si>
  <si>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</si>
  <si>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</si>
  <si>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</si>
  <si>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</si>
  <si>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</si>
  <si>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</si>
  <si>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</si>
  <si>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</si>
  <si>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</si>
  <si>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</si>
  <si>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</si>
  <si>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</si>
  <si>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</si>
  <si>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</si>
  <si>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</si>
  <si>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</si>
  <si>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</si>
  <si>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</si>
  <si>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</si>
  <si>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</si>
  <si>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</si>
  <si>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</si>
  <si>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</si>
  <si>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</si>
  <si>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</si>
  <si>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</si>
  <si>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</si>
  <si>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</si>
  <si>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</si>
  <si>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</si>
  <si>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</si>
  <si>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</si>
  <si>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</si>
  <si>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</si>
  <si>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</si>
  <si>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</si>
  <si>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</si>
  <si>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</si>
  <si>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</si>
  <si>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</si>
  <si>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</si>
  <si>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</si>
  <si>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</si>
  <si>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</si>
  <si>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</si>
  <si>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</si>
  <si>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</si>
  <si>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</si>
  <si>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</si>
  <si>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</si>
  <si>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</si>
  <si>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</si>
  <si>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</si>
  <si>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</si>
  <si>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</si>
  <si>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</si>
  <si>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</si>
  <si>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</si>
  <si>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</si>
  <si>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</si>
  <si>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</si>
  <si>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</si>
  <si>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</si>
  <si>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</si>
  <si>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</si>
  <si>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</si>
  <si>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</si>
  <si>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</si>
  <si>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</si>
  <si>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</si>
  <si>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</si>
  <si>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</si>
  <si>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</si>
  <si>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</si>
  <si>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</si>
  <si>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</si>
  <si>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</si>
  <si>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</si>
  <si>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</si>
  <si>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</si>
  <si>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</si>
  <si>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</si>
  <si>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</si>
  <si>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</si>
  <si>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</si>
  <si>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</si>
  <si>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</si>
  <si>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</si>
  <si>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</si>
  <si>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</si>
  <si>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</si>
  <si>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</si>
  <si>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</si>
  <si>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</si>
  <si>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</si>
  <si>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</si>
  <si>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</si>
  <si>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</si>
  <si>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</si>
  <si>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</si>
  <si>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2.36</t>
  </si>
  <si>
    <t>▲ 3.22</t>
  </si>
  <si>
    <t>小林市水道事業会計</t>
  </si>
  <si>
    <t>一般会計</t>
  </si>
  <si>
    <t>小林市介護保険事業特別会計</t>
  </si>
  <si>
    <t>小林市病院事業会計</t>
  </si>
  <si>
    <t>小林市下水道事業会計</t>
  </si>
  <si>
    <t>小林市国民健康保険事業特別会計</t>
  </si>
  <si>
    <t>小林市農業集落排水事業特別会計</t>
  </si>
  <si>
    <t>西諸地域介護認定審査事業特別会計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</si>
  <si>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</si>
  <si>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</si>
  <si>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</si>
  <si>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</si>
  <si>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</si>
  <si>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</si>
  <si>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</si>
  <si>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</si>
  <si>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</si>
  <si>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</si>
  <si>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未来まち創生基金</t>
    <rPh sb="0" eb="2">
      <t>ミライ</t>
    </rPh>
    <rPh sb="4" eb="6">
      <t>ソウセイ</t>
    </rPh>
    <rPh sb="6" eb="8">
      <t>キキン</t>
    </rPh>
    <phoneticPr fontId="5"/>
  </si>
  <si>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</si>
  <si>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</si>
  <si>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愛のふるさと福祉基金</t>
    <rPh sb="0" eb="1">
      <t>アイ</t>
    </rPh>
    <rPh sb="6" eb="8">
      <t>フクシ</t>
    </rPh>
    <rPh sb="8" eb="10">
      <t>キキン</t>
    </rPh>
    <phoneticPr fontId="2"/>
  </si>
  <si>
    <t>過疎地域振興基金</t>
    <rPh sb="0" eb="2">
      <t>カソ</t>
    </rPh>
    <rPh sb="2" eb="4">
      <t>チイキ</t>
    </rPh>
    <rPh sb="4" eb="6">
      <t>シンコウ</t>
    </rPh>
    <rPh sb="6" eb="8">
      <t>キキン</t>
    </rPh>
    <phoneticPr fontId="2"/>
  </si>
  <si>
    <t>西諸広域行政事務組合　一般会計</t>
    <rPh sb="0" eb="2">
      <t>ニシモロ</t>
    </rPh>
    <rPh sb="2" eb="4">
      <t>コウイキ</t>
    </rPh>
    <rPh sb="4" eb="6">
      <t>ギョウセイ</t>
    </rPh>
    <rPh sb="6" eb="8">
      <t>ジム</t>
    </rPh>
    <rPh sb="8" eb="10">
      <t>クミアイ</t>
    </rPh>
    <rPh sb="11" eb="13">
      <t>イッパン</t>
    </rPh>
    <rPh sb="13" eb="15">
      <t>カイケイ</t>
    </rPh>
    <phoneticPr fontId="2"/>
  </si>
  <si>
    <t>宮崎県市町村総合事務組合　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</si>
  <si>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</si>
  <si>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</si>
  <si>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</si>
  <si>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ハーメックのじり</t>
    <phoneticPr fontId="2"/>
  </si>
  <si>
    <t>のじりアグリサービス</t>
    <phoneticPr fontId="2"/>
  </si>
  <si>
    <t>のじり農産加工センター</t>
    <rPh sb="3" eb="5">
      <t>ノウサン</t>
    </rPh>
    <rPh sb="5" eb="7">
      <t>カコウ</t>
    </rPh>
    <phoneticPr fontId="2"/>
  </si>
  <si>
    <t>小林まちづくり</t>
    <rPh sb="0" eb="2">
      <t>コバヤシ</t>
    </rPh>
    <phoneticPr fontId="2"/>
  </si>
  <si>
    <t>グリーンシティこばやし</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</si>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</sst>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4F2F-4FEA-B767-FDE00FE474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82653</c:v>
                </c:pt>
                <c:pt idx="1">
                  <c:v>68350</c:v>
                </c:pt>
                <c:pt idx="2">
                  <c:v>69805</c:v>
                </c:pt>
                <c:pt idx="3">
                  <c:v>53168</c:v>
                </c:pt>
                <c:pt idx="4">
                  <c:v>93400</c:v>
                </c:pt>
              </c:numCache>
            </c:numRef>
          </c:val>
          <c:smooth val="0"/>
          <c:extLst>
            <c:ext xmlns:c16="http://schemas.microsoft.com/office/drawing/2014/chart" uri="{C3380CC4-5D6E-409C-BE32-E72D297353CC}">
              <c16:uniqueId val="{00000001-4F2F-4FEA-B767-FDE00FE4741C}"/>
            </c:ext>
          </c:extLst>
        </c:ser>
        <c:dLbls>
          <c:showLegendKey val="0"/>
          <c:showVal val="0"/>
          <c:showCatName val="0"/>
          <c:showSerName val="0"/>
          <c:showPercent val="0"/>
          <c:showBubbleSize val="0"/>
        </c:dLbls>
        <c:marker val="1"/>
        <c:smooth val="0"/>
        <c:axId val="796386216"/>
        <c:axId val="796391704"/>
      </c:lineChart>
      <c:catAx>
        <c:axId val="796386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391704"/>
        <c:crosses val="autoZero"/>
        <c:auto val="1"/>
        <c:lblAlgn val="ctr"/>
        <c:lblOffset val="100"/>
        <c:tickLblSkip val="1"/>
        <c:tickMarkSkip val="1"/>
        <c:noMultiLvlLbl val="0"/>
      </c:catAx>
      <c:valAx>
        <c:axId val="796391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386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3.13</c:v>
                </c:pt>
                <c:pt idx="1">
                  <c:v>3.07</c:v>
                </c:pt>
                <c:pt idx="2">
                  <c:v>6.25</c:v>
                </c:pt>
                <c:pt idx="3">
                  <c:v>2.52</c:v>
                </c:pt>
                <c:pt idx="4">
                  <c:v>1.84</c:v>
                </c:pt>
              </c:numCache>
            </c:numRef>
          </c:val>
          <c:extLst>
            <c:ext xmlns:c16="http://schemas.microsoft.com/office/drawing/2014/chart" uri="{C3380CC4-5D6E-409C-BE32-E72D297353CC}">
              <c16:uniqueId val="{00000000-80BD-4537-BFF9-4A2474E0D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6.28</c:v>
                </c:pt>
                <c:pt idx="1">
                  <c:v>7.4</c:v>
                </c:pt>
                <c:pt idx="2">
                  <c:v>8.73</c:v>
                </c:pt>
                <c:pt idx="3">
                  <c:v>9.76</c:v>
                </c:pt>
                <c:pt idx="4">
                  <c:v>12.68</c:v>
                </c:pt>
              </c:numCache>
            </c:numRef>
          </c:val>
          <c:extLst>
            <c:ext xmlns:c16="http://schemas.microsoft.com/office/drawing/2014/chart" uri="{C3380CC4-5D6E-409C-BE32-E72D297353CC}">
              <c16:uniqueId val="{00000001-80BD-4537-BFF9-4A2474E0D488}"/>
            </c:ext>
          </c:extLst>
        </c:ser>
        <c:dLbls>
          <c:showLegendKey val="0"/>
          <c:showVal val="0"/>
          <c:showCatName val="0"/>
          <c:showSerName val="0"/>
          <c:showPercent val="0"/>
          <c:showBubbleSize val="0"/>
        </c:dLbls>
        <c:gapWidth val="250"/>
        <c:overlap val="100"/>
        <c:axId val="796388960"/>
        <c:axId val="796390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-2.36</c:v>
                </c:pt>
                <c:pt idx="1">
                  <c:v>1.46</c:v>
                </c:pt>
                <c:pt idx="2">
                  <c:v>4.59</c:v>
                </c:pt>
                <c:pt idx="3">
                  <c:v>-3.22</c:v>
                </c:pt>
                <c:pt idx="4">
                  <c:v>2.3199999999999998</c:v>
                </c:pt>
              </c:numCache>
            </c:numRef>
          </c:val>
          <c:smooth val="0"/>
          <c:extLst>
            <c:ext xmlns:c16="http://schemas.microsoft.com/office/drawing/2014/chart" uri="{C3380CC4-5D6E-409C-BE32-E72D297353CC}">
              <c16:uniqueId val="{00000002-80BD-4537-BFF9-4A2474E0D488}"/>
            </c:ext>
          </c:extLst>
        </c:ser>
        <c:dLbls>
          <c:showLegendKey val="0"/>
          <c:showVal val="0"/>
          <c:showCatName val="0"/>
          <c:showSerName val="0"/>
          <c:showPercent val="0"/>
          <c:showBubbleSize val="0"/>
        </c:dLbls>
        <c:marker val="1"/>
        <c:smooth val="0"/>
        <c:axId val="796388960"/>
        <c:axId val="796390920"/>
      </c:lineChart>
      <c:catAx>
        <c:axId val="7963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6390920"/>
        <c:crosses val="autoZero"/>
        <c:auto val="1"/>
        <c:lblAlgn val="ctr"/>
        <c:lblOffset val="100"/>
        <c:tickLblSkip val="1"/>
        <c:tickMarkSkip val="1"/>
        <c:noMultiLvlLbl val="0"/>
      </c:catAx>
      <c:valAx>
        <c:axId val="79639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3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E3F3-4B49-9861-232842713A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F3-4B49-9861-232842713A85}"/>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E3F3-4B49-9861-232842713A85}"/>
            </c:ext>
          </c:extLst>
        </c:ser>
        <c:ser>
          <c:idx val="3"/>
          <c:order val="3"/>
          <c:tx>
            <c:strRef>
              <c:f>データシート!$A$30</c:f>
              <c:strCache>
                <c:ptCount val="1"/>
                <c:pt idx="0">
                  <c:v>小林市農業集落排水事業特別会計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c:v>
                </c:pt>
                <c:pt idx="4">
                  <c:v>#N/A</c:v>
                </c:pt>
                <c:pt idx="5">
                  <c:v>0.12</c:v>
                </c:pt>
                <c:pt idx="6">
                  <c:v>#N/A</c:v>
                </c:pt>
                <c:pt idx="7">
                  <c:v>0.15</c:v>
                </c:pt>
                <c:pt idx="8">
                  <c:v>#N/A</c:v>
                </c:pt>
                <c:pt idx="9">
                  <c:v>0.18</c:v>
                </c:pt>
              </c:numCache>
            </c:numRef>
          </c:val>
          <c:extLst>
            <c:ext xmlns:c16="http://schemas.microsoft.com/office/drawing/2014/chart" uri="{C3380CC4-5D6E-409C-BE32-E72D297353CC}">
              <c16:uniqueId val="{00000003-E3F3-4B49-9861-232842713A85}"/>
            </c:ext>
          </c:extLst>
        </c:ser>
        <c:ser>
          <c:idx val="4"/>
          <c:order val="4"/>
          <c:tx>
            <c:strRef>
              <c:f>データシート!$A$31</c:f>
              <c:strCache>
                <c:ptCount val="1"/>
                <c:pt idx="0">
                  <c:v>小林市国民健康保険事業特別会計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1.24</c:v>
                </c:pt>
                <c:pt idx="2">
                  <c:v>#N/A</c:v>
                </c:pt>
                <c:pt idx="3">
                  <c:v>0.8</c:v>
                </c:pt>
                <c:pt idx="4">
                  <c:v>#N/A</c:v>
                </c:pt>
                <c:pt idx="5">
                  <c:v>1.1499999999999999</c:v>
                </c:pt>
                <c:pt idx="6">
                  <c:v>#N/A</c:v>
                </c:pt>
                <c:pt idx="7">
                  <c:v>1.4</c:v>
                </c:pt>
                <c:pt idx="8">
                  <c:v>#N/A</c:v>
                </c:pt>
                <c:pt idx="9">
                  <c:v>0.34</c:v>
                </c:pt>
              </c:numCache>
            </c:numRef>
          </c:val>
          <c:extLst>
            <c:ext xmlns:c16="http://schemas.microsoft.com/office/drawing/2014/chart" uri="{C3380CC4-5D6E-409C-BE32-E72D297353CC}">
              <c16:uniqueId val="{00000004-E3F3-4B49-9861-232842713A85}"/>
            </c:ext>
          </c:extLst>
        </c:ser>
        <c:ser>
          <c:idx val="5"/>
          <c:order val="5"/>
          <c:tx>
            <c:strRef>
              <c:f>データシート!$A$32</c:f>
              <c:strCache>
                <c:ptCount val="1"/>
                <c:pt idx="0">
                  <c:v>小林市下水道事業会計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0.46</c:v>
                </c:pt>
                <c:pt idx="4">
                  <c:v>#N/A</c:v>
                </c:pt>
                <c:pt idx="5">
                  <c:v>0.79</c:v>
                </c:pt>
                <c:pt idx="6">
                  <c:v>#N/A</c:v>
                </c:pt>
                <c:pt idx="7">
                  <c:v>0.77</c:v>
                </c:pt>
                <c:pt idx="8">
                  <c:v>#N/A</c:v>
                </c:pt>
                <c:pt idx="9">
                  <c:v>0.84</c:v>
                </c:pt>
              </c:numCache>
            </c:numRef>
          </c:val>
          <c:extLst>
            <c:ext xmlns:c16="http://schemas.microsoft.com/office/drawing/2014/chart" uri="{C3380CC4-5D6E-409C-BE32-E72D297353CC}">
              <c16:uniqueId val="{00000005-E3F3-4B49-9861-232842713A85}"/>
            </c:ext>
          </c:extLst>
        </c:ser>
        <c:ser>
          <c:idx val="6"/>
          <c:order val="6"/>
          <c:tx>
            <c:strRef>
              <c:f>データシート!$A$33</c:f>
              <c:strCache>
                <c:ptCount val="1"/>
                <c:pt idx="0">
                  <c:v>小林市病院事業会計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1.67</c:v>
                </c:pt>
                <c:pt idx="2">
                  <c:v>#N/A</c:v>
                </c:pt>
                <c:pt idx="3">
                  <c:v>2.37</c:v>
                </c:pt>
                <c:pt idx="4">
                  <c:v>#N/A</c:v>
                </c:pt>
                <c:pt idx="5">
                  <c:v>2.0099999999999998</c:v>
                </c:pt>
                <c:pt idx="6">
                  <c:v>#N/A</c:v>
                </c:pt>
                <c:pt idx="7">
                  <c:v>1.74</c:v>
                </c:pt>
                <c:pt idx="8">
                  <c:v>#N/A</c:v>
                </c:pt>
                <c:pt idx="9">
                  <c:v>0.89</c:v>
                </c:pt>
              </c:numCache>
            </c:numRef>
          </c:val>
          <c:extLst>
            <c:ext xmlns:c16="http://schemas.microsoft.com/office/drawing/2014/chart" uri="{C3380CC4-5D6E-409C-BE32-E72D297353CC}">
              <c16:uniqueId val="{00000006-E3F3-4B49-9861-232842713A85}"/>
            </c:ext>
          </c:extLst>
        </c:ser>
        <c:ser>
          <c:idx val="7"/>
          <c:order val="7"/>
          <c:tx>
            <c:strRef>
              <c:f>データシート!$A$34</c:f>
              <c:strCache>
                <c:ptCount val="1"/>
                <c:pt idx="0">
                  <c:v>小林市介護保険事業特別会計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1.69</c:v>
                </c:pt>
                <c:pt idx="2">
                  <c:v>#N/A</c:v>
                </c:pt>
                <c:pt idx="3">
                  <c:v>1.25</c:v>
                </c:pt>
                <c:pt idx="4">
                  <c:v>#N/A</c:v>
                </c:pt>
                <c:pt idx="5">
                  <c:v>1.03</c:v>
                </c:pt>
                <c:pt idx="6">
                  <c:v>#N/A</c:v>
                </c:pt>
                <c:pt idx="7">
                  <c:v>1.44</c:v>
                </c:pt>
                <c:pt idx="8">
                  <c:v>#N/A</c:v>
                </c:pt>
                <c:pt idx="9">
                  <c:v>1.22</c:v>
                </c:pt>
              </c:numCache>
            </c:numRef>
          </c:val>
          <c:extLst>
            <c:ext xmlns:c16="http://schemas.microsoft.com/office/drawing/2014/chart" uri="{C3380CC4-5D6E-409C-BE32-E72D297353CC}">
              <c16:uniqueId val="{00000007-E3F3-4B49-9861-232842713A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3.13</c:v>
                </c:pt>
                <c:pt idx="2">
                  <c:v>#N/A</c:v>
                </c:pt>
                <c:pt idx="3">
                  <c:v>3.06</c:v>
                </c:pt>
                <c:pt idx="4">
                  <c:v>#N/A</c:v>
                </c:pt>
                <c:pt idx="5">
                  <c:v>6.25</c:v>
                </c:pt>
                <c:pt idx="6">
                  <c:v>#N/A</c:v>
                </c:pt>
                <c:pt idx="7">
                  <c:v>2.5099999999999998</c:v>
                </c:pt>
                <c:pt idx="8">
                  <c:v>#N/A</c:v>
                </c:pt>
                <c:pt idx="9">
                  <c:v>1.83</c:v>
                </c:pt>
              </c:numCache>
            </c:numRef>
          </c:val>
          <c:extLst>
            <c:ext xmlns:c16="http://schemas.microsoft.com/office/drawing/2014/chart" uri="{C3380CC4-5D6E-409C-BE32-E72D297353CC}">
              <c16:uniqueId val="{00000008-E3F3-4B49-9861-232842713A85}"/>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4.17</c:v>
                </c:pt>
                <c:pt idx="2">
                  <c:v>#N/A</c:v>
                </c:pt>
                <c:pt idx="3">
                  <c:v>4.12</c:v>
                </c:pt>
                <c:pt idx="4">
                  <c:v>#N/A</c:v>
                </c:pt>
                <c:pt idx="5">
                  <c:v>3.91</c:v>
                </c:pt>
                <c:pt idx="6">
                  <c:v>#N/A</c:v>
                </c:pt>
                <c:pt idx="7">
                  <c:v>3.36</c:v>
                </c:pt>
                <c:pt idx="8">
                  <c:v>#N/A</c:v>
                </c:pt>
                <c:pt idx="9">
                  <c:v>3.79</c:v>
                </c:pt>
              </c:numCache>
            </c:numRef>
          </c:val>
          <c:extLst>
            <c:ext xmlns:c16="http://schemas.microsoft.com/office/drawing/2014/chart" uri="{C3380CC4-5D6E-409C-BE32-E72D297353CC}">
              <c16:uniqueId val="{00000009-E3F3-4B49-9861-232842713A85}"/>
            </c:ext>
          </c:extLst>
        </c:ser>
        <c:dLbls>
          <c:showLegendKey val="0"/>
          <c:showVal val="0"/>
          <c:showCatName val="0"/>
          <c:showSerName val="0"/>
          <c:showPercent val="0"/>
          <c:showBubbleSize val="0"/>
        </c:dLbls>
        <c:gapWidth val="150"/>
        <c:overlap val="100"/>
        <c:axId val="796391312"/>
        <c:axId val="796392488"/>
      </c:barChart>
      <c:catAx>
        <c:axId val="79639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6392488"/>
        <c:crosses val="autoZero"/>
        <c:auto val="1"/>
        <c:lblAlgn val="ctr"/>
        <c:lblOffset val="100"/>
        <c:tickLblSkip val="1"/>
        <c:tickMarkSkip val="1"/>
        <c:noMultiLvlLbl val="0"/>
      </c:catAx>
      <c:valAx>
        <c:axId val="796392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39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2466</c:v>
                </c:pt>
                <c:pt idx="5">
                  <c:v>2757</c:v>
                </c:pt>
                <c:pt idx="8">
                  <c:v>2374</c:v>
                </c:pt>
                <c:pt idx="11">
                  <c:v>2300</c:v>
                </c:pt>
                <c:pt idx="14">
                  <c:v>2223</c:v>
                </c:pt>
              </c:numCache>
            </c:numRef>
          </c:val>
          <c:extLst>
            <c:ext xmlns:c16="http://schemas.microsoft.com/office/drawing/2014/chart" uri="{C3380CC4-5D6E-409C-BE32-E72D297353CC}">
              <c16:uniqueId val="{00000000-1D8C-4934-ABA0-D693CBDC2F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8C-4934-ABA0-D693CBDC2F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5</c:v>
                </c:pt>
                <c:pt idx="6">
                  <c:v>5</c:v>
                </c:pt>
                <c:pt idx="9">
                  <c:v>5</c:v>
                </c:pt>
                <c:pt idx="12">
                  <c:v>8</c:v>
                </c:pt>
              </c:numCache>
            </c:numRef>
          </c:val>
          <c:extLst>
            <c:ext xmlns:c16="http://schemas.microsoft.com/office/drawing/2014/chart" uri="{C3380CC4-5D6E-409C-BE32-E72D297353CC}">
              <c16:uniqueId val="{00000002-1D8C-4934-ABA0-D693CBDC2F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47</c:v>
                </c:pt>
                <c:pt idx="6">
                  <c:v>43</c:v>
                </c:pt>
                <c:pt idx="9">
                  <c:v>40</c:v>
                </c:pt>
                <c:pt idx="12">
                  <c:v>16</c:v>
                </c:pt>
              </c:numCache>
            </c:numRef>
          </c:val>
          <c:extLst>
            <c:ext xmlns:c16="http://schemas.microsoft.com/office/drawing/2014/chart" uri="{C3380CC4-5D6E-409C-BE32-E72D297353CC}">
              <c16:uniqueId val="{00000003-1D8C-4934-ABA0-D693CBDC2F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636</c:v>
                </c:pt>
                <c:pt idx="3">
                  <c:v>618</c:v>
                </c:pt>
                <c:pt idx="6">
                  <c:v>621</c:v>
                </c:pt>
                <c:pt idx="9">
                  <c:v>612</c:v>
                </c:pt>
                <c:pt idx="12">
                  <c:v>612</c:v>
                </c:pt>
              </c:numCache>
            </c:numRef>
          </c:val>
          <c:extLst>
            <c:ext xmlns:c16="http://schemas.microsoft.com/office/drawing/2014/chart" uri="{C3380CC4-5D6E-409C-BE32-E72D297353CC}">
              <c16:uniqueId val="{00000004-1D8C-4934-ABA0-D693CBDC2F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C-4934-ABA0-D693CBDC2F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8C-4934-ABA0-D693CBDC2F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3226</c:v>
                </c:pt>
                <c:pt idx="3">
                  <c:v>3285</c:v>
                </c:pt>
                <c:pt idx="6">
                  <c:v>3269</c:v>
                </c:pt>
                <c:pt idx="9">
                  <c:v>3265</c:v>
                </c:pt>
                <c:pt idx="12">
                  <c:v>3153</c:v>
                </c:pt>
              </c:numCache>
            </c:numRef>
          </c:val>
          <c:extLst>
            <c:ext xmlns:c16="http://schemas.microsoft.com/office/drawing/2014/chart" uri="{C3380CC4-5D6E-409C-BE32-E72D297353CC}">
              <c16:uniqueId val="{00000007-1D8C-4934-ABA0-D693CBDC2F8F}"/>
            </c:ext>
          </c:extLst>
        </c:ser>
        <c:dLbls>
          <c:showLegendKey val="0"/>
          <c:showVal val="0"/>
          <c:showCatName val="0"/>
          <c:showSerName val="0"/>
          <c:showPercent val="0"/>
          <c:showBubbleSize val="0"/>
        </c:dLbls>
        <c:gapWidth val="100"/>
        <c:overlap val="100"/>
        <c:axId val="796394448"/>
        <c:axId val="79640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1444</c:v>
                </c:pt>
                <c:pt idx="2">
                  <c:v>#N/A</c:v>
                </c:pt>
                <c:pt idx="3">
                  <c:v>#N/A</c:v>
                </c:pt>
                <c:pt idx="4">
                  <c:v>1198</c:v>
                </c:pt>
                <c:pt idx="5">
                  <c:v>#N/A</c:v>
                </c:pt>
                <c:pt idx="6">
                  <c:v>#N/A</c:v>
                </c:pt>
                <c:pt idx="7">
                  <c:v>1564</c:v>
                </c:pt>
                <c:pt idx="8">
                  <c:v>#N/A</c:v>
                </c:pt>
                <c:pt idx="9">
                  <c:v>#N/A</c:v>
                </c:pt>
                <c:pt idx="10">
                  <c:v>1622</c:v>
                </c:pt>
                <c:pt idx="11">
                  <c:v>#N/A</c:v>
                </c:pt>
                <c:pt idx="12">
                  <c:v>#N/A</c:v>
                </c:pt>
                <c:pt idx="13">
                  <c:v>1566</c:v>
                </c:pt>
                <c:pt idx="14">
                  <c:v>#N/A</c:v>
                </c:pt>
              </c:numCache>
            </c:numRef>
          </c:val>
          <c:smooth val="0"/>
          <c:extLst>
            <c:ext xmlns:c16="http://schemas.microsoft.com/office/drawing/2014/chart" uri="{C3380CC4-5D6E-409C-BE32-E72D297353CC}">
              <c16:uniqueId val="{00000008-1D8C-4934-ABA0-D693CBDC2F8F}"/>
            </c:ext>
          </c:extLst>
        </c:ser>
        <c:dLbls>
          <c:showLegendKey val="0"/>
          <c:showVal val="0"/>
          <c:showCatName val="0"/>
          <c:showSerName val="0"/>
          <c:showPercent val="0"/>
          <c:showBubbleSize val="0"/>
        </c:dLbls>
        <c:marker val="1"/>
        <c:smooth val="0"/>
        <c:axId val="796394448"/>
        <c:axId val="796405424"/>
      </c:lineChart>
      <c:catAx>
        <c:axId val="79639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6405424"/>
        <c:crosses val="autoZero"/>
        <c:auto val="1"/>
        <c:lblAlgn val="ctr"/>
        <c:lblOffset val="100"/>
        <c:tickLblSkip val="1"/>
        <c:tickMarkSkip val="1"/>
        <c:noMultiLvlLbl val="0"/>
      </c:catAx>
      <c:valAx>
        <c:axId val="79640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39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22799</c:v>
                </c:pt>
                <c:pt idx="5">
                  <c:v>22784</c:v>
                </c:pt>
                <c:pt idx="8">
                  <c:v>21758</c:v>
                </c:pt>
                <c:pt idx="11">
                  <c:v>20581</c:v>
                </c:pt>
                <c:pt idx="14">
                  <c:v>19728</c:v>
                </c:pt>
              </c:numCache>
            </c:numRef>
          </c:val>
          <c:extLst>
            <c:ext xmlns:c16="http://schemas.microsoft.com/office/drawing/2014/chart" uri="{C3380CC4-5D6E-409C-BE32-E72D297353CC}">
              <c16:uniqueId val="{00000000-E0EF-4C5A-8FED-A8C8D7930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2224</c:v>
                </c:pt>
                <c:pt idx="5">
                  <c:v>2095</c:v>
                </c:pt>
                <c:pt idx="8">
                  <c:v>1946</c:v>
                </c:pt>
                <c:pt idx="11">
                  <c:v>1717</c:v>
                </c:pt>
                <c:pt idx="14">
                  <c:v>1795</c:v>
                </c:pt>
              </c:numCache>
            </c:numRef>
          </c:val>
          <c:extLst>
            <c:ext xmlns:c16="http://schemas.microsoft.com/office/drawing/2014/chart" uri="{C3380CC4-5D6E-409C-BE32-E72D297353CC}">
              <c16:uniqueId val="{00000001-E0EF-4C5A-8FED-A8C8D7930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4433</c:v>
                </c:pt>
                <c:pt idx="5">
                  <c:v>3447</c:v>
                </c:pt>
                <c:pt idx="8">
                  <c:v>6205</c:v>
                </c:pt>
                <c:pt idx="11">
                  <c:v>6720</c:v>
                </c:pt>
                <c:pt idx="14">
                  <c:v>6251</c:v>
                </c:pt>
              </c:numCache>
            </c:numRef>
          </c:val>
          <c:extLst>
            <c:ext xmlns:c16="http://schemas.microsoft.com/office/drawing/2014/chart" uri="{C3380CC4-5D6E-409C-BE32-E72D297353CC}">
              <c16:uniqueId val="{00000002-E0EF-4C5A-8FED-A8C8D7930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EF-4C5A-8FED-A8C8D7930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EF-4C5A-8FED-A8C8D7930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EF-4C5A-8FED-A8C8D7930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3187</c:v>
                </c:pt>
                <c:pt idx="3">
                  <c:v>3106</c:v>
                </c:pt>
                <c:pt idx="6">
                  <c:v>3191</c:v>
                </c:pt>
                <c:pt idx="9">
                  <c:v>3198</c:v>
                </c:pt>
                <c:pt idx="12">
                  <c:v>3247</c:v>
                </c:pt>
              </c:numCache>
            </c:numRef>
          </c:val>
          <c:extLst>
            <c:ext xmlns:c16="http://schemas.microsoft.com/office/drawing/2014/chart" uri="{C3380CC4-5D6E-409C-BE32-E72D297353CC}">
              <c16:uniqueId val="{00000006-E0EF-4C5A-8FED-A8C8D7930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99</c:v>
                </c:pt>
                <c:pt idx="6">
                  <c:v>56</c:v>
                </c:pt>
                <c:pt idx="9">
                  <c:v>16</c:v>
                </c:pt>
                <c:pt idx="12">
                  <c:v>0</c:v>
                </c:pt>
              </c:numCache>
            </c:numRef>
          </c:val>
          <c:extLst>
            <c:ext xmlns:c16="http://schemas.microsoft.com/office/drawing/2014/chart" uri="{C3380CC4-5D6E-409C-BE32-E72D297353CC}">
              <c16:uniqueId val="{00000007-E0EF-4C5A-8FED-A8C8D7930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8569</c:v>
                </c:pt>
                <c:pt idx="3">
                  <c:v>8200</c:v>
                </c:pt>
                <c:pt idx="6">
                  <c:v>7708</c:v>
                </c:pt>
                <c:pt idx="9">
                  <c:v>7073</c:v>
                </c:pt>
                <c:pt idx="12">
                  <c:v>7364</c:v>
                </c:pt>
              </c:numCache>
            </c:numRef>
          </c:val>
          <c:extLst>
            <c:ext xmlns:c16="http://schemas.microsoft.com/office/drawing/2014/chart" uri="{C3380CC4-5D6E-409C-BE32-E72D297353CC}">
              <c16:uniqueId val="{00000008-E0EF-4C5A-8FED-A8C8D7930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EF-4C5A-8FED-A8C8D7930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29972</c:v>
                </c:pt>
                <c:pt idx="3">
                  <c:v>29805</c:v>
                </c:pt>
                <c:pt idx="6">
                  <c:v>28675</c:v>
                </c:pt>
                <c:pt idx="9">
                  <c:v>26877</c:v>
                </c:pt>
                <c:pt idx="12">
                  <c:v>25861</c:v>
                </c:pt>
              </c:numCache>
            </c:numRef>
          </c:val>
          <c:extLst>
            <c:ext xmlns:c16="http://schemas.microsoft.com/office/drawing/2014/chart" uri="{C3380CC4-5D6E-409C-BE32-E72D297353CC}">
              <c16:uniqueId val="{0000000A-E0EF-4C5A-8FED-A8C8D793041C}"/>
            </c:ext>
          </c:extLst>
        </c:ser>
        <c:dLbls>
          <c:showLegendKey val="0"/>
          <c:showVal val="0"/>
          <c:showCatName val="0"/>
          <c:showSerName val="0"/>
          <c:showPercent val="0"/>
          <c:showBubbleSize val="0"/>
        </c:dLbls>
        <c:gapWidth val="100"/>
        <c:overlap val="100"/>
        <c:axId val="796396408"/>
        <c:axId val="796406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12418</c:v>
                </c:pt>
                <c:pt idx="2">
                  <c:v>#N/A</c:v>
                </c:pt>
                <c:pt idx="3">
                  <c:v>#N/A</c:v>
                </c:pt>
                <c:pt idx="4">
                  <c:v>12883</c:v>
                </c:pt>
                <c:pt idx="5">
                  <c:v>#N/A</c:v>
                </c:pt>
                <c:pt idx="6">
                  <c:v>#N/A</c:v>
                </c:pt>
                <c:pt idx="7">
                  <c:v>9721</c:v>
                </c:pt>
                <c:pt idx="8">
                  <c:v>#N/A</c:v>
                </c:pt>
                <c:pt idx="9">
                  <c:v>#N/A</c:v>
                </c:pt>
                <c:pt idx="10">
                  <c:v>8146</c:v>
                </c:pt>
                <c:pt idx="11">
                  <c:v>#N/A</c:v>
                </c:pt>
                <c:pt idx="12">
                  <c:v>#N/A</c:v>
                </c:pt>
                <c:pt idx="13">
                  <c:v>8698</c:v>
                </c:pt>
                <c:pt idx="14">
                  <c:v>#N/A</c:v>
                </c:pt>
              </c:numCache>
            </c:numRef>
          </c:val>
          <c:smooth val="0"/>
          <c:extLst>
            <c:ext xmlns:c16="http://schemas.microsoft.com/office/drawing/2014/chart" uri="{C3380CC4-5D6E-409C-BE32-E72D297353CC}">
              <c16:uniqueId val="{0000000B-E0EF-4C5A-8FED-A8C8D793041C}"/>
            </c:ext>
          </c:extLst>
        </c:ser>
        <c:dLbls>
          <c:showLegendKey val="0"/>
          <c:showVal val="0"/>
          <c:showCatName val="0"/>
          <c:showSerName val="0"/>
          <c:showPercent val="0"/>
          <c:showBubbleSize val="0"/>
        </c:dLbls>
        <c:marker val="1"/>
        <c:smooth val="0"/>
        <c:axId val="796396408"/>
        <c:axId val="796406600"/>
      </c:lineChart>
      <c:catAx>
        <c:axId val="79639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6406600"/>
        <c:crosses val="autoZero"/>
        <c:auto val="1"/>
        <c:lblAlgn val="ctr"/>
        <c:lblOffset val="100"/>
        <c:tickLblSkip val="1"/>
        <c:tickMarkSkip val="1"/>
        <c:noMultiLvlLbl val="0"/>
      </c:catAx>
      <c:valAx>
        <c:axId val="79640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39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1289</c:v>
                </c:pt>
                <c:pt idx="1">
                  <c:v>1393</c:v>
                </c:pt>
                <c:pt idx="2">
                  <c:v>1822</c:v>
                </c:pt>
              </c:numCache>
            </c:numRef>
          </c:val>
          <c:extLst>
            <c:ext xmlns:c16="http://schemas.microsoft.com/office/drawing/2014/chart" uri="{C3380CC4-5D6E-409C-BE32-E72D297353CC}">
              <c16:uniqueId val="{00000000-E00B-4F85-93B6-EBCD163D31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733</c:v>
                </c:pt>
                <c:pt idx="1">
                  <c:v>733</c:v>
                </c:pt>
                <c:pt idx="2">
                  <c:v>734</c:v>
                </c:pt>
              </c:numCache>
            </c:numRef>
          </c:val>
          <c:extLst>
            <c:ext xmlns:c16="http://schemas.microsoft.com/office/drawing/2014/chart" uri="{C3380CC4-5D6E-409C-BE32-E72D297353CC}">
              <c16:uniqueId val="{00000001-E00B-4F85-93B6-EBCD163D31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4505</c:v>
                </c:pt>
                <c:pt idx="1">
                  <c:v>4962</c:v>
                </c:pt>
                <c:pt idx="2">
                  <c:v>5072</c:v>
                </c:pt>
              </c:numCache>
            </c:numRef>
          </c:val>
          <c:extLst>
            <c:ext xmlns:c16="http://schemas.microsoft.com/office/drawing/2014/chart" uri="{C3380CC4-5D6E-409C-BE32-E72D297353CC}">
              <c16:uniqueId val="{00000002-E00B-4F85-93B6-EBCD163D31E0}"/>
            </c:ext>
          </c:extLst>
        </c:ser>
        <c:dLbls>
          <c:showLegendKey val="0"/>
          <c:showVal val="0"/>
          <c:showCatName val="0"/>
          <c:showSerName val="0"/>
          <c:showPercent val="0"/>
          <c:showBubbleSize val="0"/>
        </c:dLbls>
        <c:gapWidth val="120"/>
        <c:overlap val="100"/>
        <c:axId val="796399544"/>
        <c:axId val="796405032"/>
      </c:barChart>
      <c:catAx>
        <c:axId val="79639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6405032"/>
        <c:crosses val="autoZero"/>
        <c:auto val="1"/>
        <c:lblAlgn val="ctr"/>
        <c:lblOffset val="100"/>
        <c:tickLblSkip val="1"/>
        <c:tickMarkSkip val="1"/>
        <c:noMultiLvlLbl val="0"/>
      </c:catAx>
      <c:valAx>
        <c:axId val="796405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639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退職分の収納額の増加並びに償却資産及び大規模な非木造建物の建設が増加したこと等により個人関係税及び固定資産税がそれぞれ増収したこと等に伴い、全体的に税収が増加した。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やや上回ったものの、依然として地方交付税など依存財源の比率が高く、財政基盤が弱いことから、今後も経費全般について見直しを行い、歳出の抑制を図るとともに、更なる地方税の徴収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扶助費や物件費が増加した一方で、公債費の減少並びに地方税及び株式等譲渡所得割交付金の増加により、前年度比で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今後も経費全般について見直しを行い、経常経費を含めた歳出の抑制を図るとともに、地方税の徴収強化など一般財源の確保に努める。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744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550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550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84909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30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54083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34109</xdr:rowOff>
    </xdr:from>
    <xdr:to>
      <xdr:col>7</xdr:col>
      <xdr:colOff>31750</xdr:colOff>
      <xdr:row>61</xdr:row>
      <xdr:rowOff>135709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120486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類似団体を下回っているが、前年度に比べ増加しているのは、主に物件費を要因としており、保有する公共施設が多く、老朽化によりその維持管理に多額の費用を要しているためである。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の影響等により物件費の増加が見込まれることから、公共施設の集約化・複合化や長寿命化に取り組み、維持管理コストの抑制に努めるとともに、指定管理者制度の運用や事務事業の民間委託により、物件費全般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134668</xdr:rowOff>
    </xdr:from>
    <xdr:to>
      <xdr:col>23</xdr:col>
      <xdr:colOff>133350</xdr:colOff>
      <xdr:row>81</xdr:row>
      <xdr:rowOff>144683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211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130967</xdr:rowOff>
    </xdr:from>
    <xdr:to>
      <xdr:col>19</xdr:col>
      <xdr:colOff>133350</xdr:colOff>
      <xdr:row>81</xdr:row>
      <xdr:rowOff>134668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8417"/>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119914</xdr:rowOff>
    </xdr:from>
    <xdr:to>
      <xdr:col>15</xdr:col>
      <xdr:colOff>82550</xdr:colOff>
      <xdr:row>81</xdr:row>
      <xdr:rowOff>130967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7364"/>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107759</xdr:rowOff>
    </xdr:from>
    <xdr:to>
      <xdr:col>11</xdr:col>
      <xdr:colOff>31750</xdr:colOff>
      <xdr:row>81</xdr:row>
      <xdr:rowOff>119914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520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93883</xdr:rowOff>
    </xdr:from>
    <xdr:to>
      <xdr:col>23</xdr:col>
      <xdr:colOff>184150</xdr:colOff>
      <xdr:row>82</xdr:row>
      <xdr:rowOff>24033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83868</xdr:rowOff>
    </xdr:from>
    <xdr:to>
      <xdr:col>19</xdr:col>
      <xdr:colOff>184150</xdr:colOff>
      <xdr:row>82</xdr:row>
      <xdr:rowOff>14018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24195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80167</xdr:rowOff>
    </xdr:from>
    <xdr:to>
      <xdr:col>15</xdr:col>
      <xdr:colOff>133350</xdr:colOff>
      <xdr:row>82</xdr:row>
      <xdr:rowOff>10317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69114</xdr:rowOff>
    </xdr:from>
    <xdr:to>
      <xdr:col>11</xdr:col>
      <xdr:colOff>82550</xdr:colOff>
      <xdr:row>81</xdr:row>
      <xdr:rowOff>170714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56959</xdr:rowOff>
    </xdr:from>
    <xdr:to>
      <xdr:col>7</xdr:col>
      <xdr:colOff>31750</xdr:colOff>
      <xdr:row>81</xdr:row>
      <xdr:rowOff>158559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ポイント増加し、昨年度に引き続き類似団体平均を上回ったが、今後も給与制度の研究・検討を行い、引き続き給与水準の適正化に努める。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常勤の一般職の職員の新規採用者数について、平成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とし、定員管理の適正化を図ったことにより、類似団体平均を下回っている。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今後も業務の整理・統合や集約化など業務改善を図るとともに、新たな行財政需要や複雑化する行政課題への対応など業務量に応じた適正な定員管理に努める。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39074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16421"/>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28618</xdr:rowOff>
    </xdr:from>
    <xdr:to>
      <xdr:col>77</xdr:col>
      <xdr:colOff>44450</xdr:colOff>
      <xdr:row>60</xdr:row>
      <xdr:rowOff>29421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5618"/>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28618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59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466</xdr:rowOff>
    </xdr:from>
    <xdr:to>
      <xdr:col>68</xdr:col>
      <xdr:colOff>152400</xdr:colOff>
      <xdr:row>60</xdr:row>
      <xdr:rowOff>18966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87466"/>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149268</xdr:rowOff>
    </xdr:from>
    <xdr:to>
      <xdr:col>73</xdr:col>
      <xdr:colOff>44450</xdr:colOff>
      <xdr:row>60</xdr:row>
      <xdr:rowOff>79418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89595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79943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121116</xdr:rowOff>
    </xdr:from>
    <xdr:to>
      <xdr:col>64</xdr:col>
      <xdr:colOff>152400</xdr:colOff>
      <xdr:row>60</xdr:row>
      <xdr:rowOff>51266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61443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元利償還金が減少し、標準税収入額等が増加した一方で、普通交付税及び臨時財政対策債発行可能額が減少したこと等に伴い、前年度比で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今後も現在の水準前後の比率が見込まれることから、自主財源の確保や事業の選択と集中を図るとともに、償還額未満の地方債の借入れにより地方債現在高の計画的な減少に努める。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94403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1794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74295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68263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9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64241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9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15680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減少した一方で、公債費等の減少及び会計年度を超えた繰替運用の増加により基準財政需要額算入見込額及び充当可能基金額がそれぞれ減少したこと、標準財政規模が増加したことに伴い、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今後も償還額未満の地方債の借入れにより地方債現在高の減少を図るとともに、基金運用の見直し及び計画的な資金繰りによる基金の繰替運用の縮減を図る。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166370</xdr:rowOff>
    </xdr:from>
    <xdr:to>
      <xdr:col>81</xdr:col>
      <xdr:colOff>44450</xdr:colOff>
      <xdr:row>17</xdr:row>
      <xdr:rowOff>23876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095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166370</xdr:rowOff>
    </xdr:from>
    <xdr:to>
      <xdr:col>77</xdr:col>
      <xdr:colOff>44450</xdr:colOff>
      <xdr:row>17</xdr:row>
      <xdr:rowOff>77766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09570"/>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77766</xdr:rowOff>
    </xdr:from>
    <xdr:to>
      <xdr:col>72</xdr:col>
      <xdr:colOff>203200</xdr:colOff>
      <xdr:row>18</xdr:row>
      <xdr:rowOff>141986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92416"/>
          <a:ext cx="889000" cy="2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134747</xdr:rowOff>
    </xdr:from>
    <xdr:to>
      <xdr:col>68</xdr:col>
      <xdr:colOff>152400</xdr:colOff>
      <xdr:row>18</xdr:row>
      <xdr:rowOff>141986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208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144526</xdr:rowOff>
    </xdr:from>
    <xdr:to>
      <xdr:col>81</xdr:col>
      <xdr:colOff>95250</xdr:colOff>
      <xdr:row>17</xdr:row>
      <xdr:rowOff>74676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116603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26966</xdr:rowOff>
    </xdr:from>
    <xdr:to>
      <xdr:col>73</xdr:col>
      <xdr:colOff>44450</xdr:colOff>
      <xdr:row>17</xdr:row>
      <xdr:rowOff>128566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113343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91186</xdr:rowOff>
    </xdr:from>
    <xdr:to>
      <xdr:col>68</xdr:col>
      <xdr:colOff>203200</xdr:colOff>
      <xdr:row>19</xdr:row>
      <xdr:rowOff>21336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6113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83947</xdr:rowOff>
    </xdr:from>
    <xdr:to>
      <xdr:col>64</xdr:col>
      <xdr:colOff>152400</xdr:colOff>
      <xdr:row>19</xdr:row>
      <xdr:rowOff>14097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170324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職員数や基本給等の給与水準が類似団体と比較して低いため、経常収支比率の人件費分は類似団体平均を下回っている。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今後も行財政改革の取組により業務改善や適正な定員管理を図り、人件費の削減を図る。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ポイント増加し、引き続き類似団体より高い水準にある。その主な要因としては、保有する公共施設数が多く、老朽化によりその維持管理に多額の費用を要しているためである。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今後も公共施設の集約化・複合化や長寿命化に取り組み、維持管理コストの抑制を図るとともに、指定管理者制度の運用や事務事業の民間委託により、物件費全般の低減に努める。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人口構成の変化等を鑑みると、財政運営に与える影響が大きいものであることから、行政サービスの範囲や水準等について検証し、必要に応じて見直しを行うなど、引き続き健全な財政運営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59</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9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44450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ポイント増加したものの、類似団体平均と同水準にある。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介護保険など特別会計に対する繰出金の構成比が約</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％と高い割合を占めていることから、各特別会計の財政健全化に努める。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58</xdr:row>
      <xdr:rowOff>137885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880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下水道事業など公営企業に対する繰出金は構成比が約</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％と高い割合を占めていることから、各公営企業の経営健全化を図るとともに、各種補助金の見直しや廃止の検討を行い、引き続き補助費等の適正化に努める。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今後も現在の水準前後の比率が見込まれることから、財政の硬直化を招かないよう、自主財源の確保や事業の選択と集中を図るとともに、償還額未満の地方債の借入れにより公債費の計画的な減少に努める。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19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75565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190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19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83185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24765</xdr:rowOff>
    </xdr:from>
    <xdr:to>
      <xdr:col>20</xdr:col>
      <xdr:colOff>38100</xdr:colOff>
      <xdr:row>75</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111141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118763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類似団体平均と同水準にあるものの、扶助費及び物件費については、類似団体平均を上回っている。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今後も住民サービスの低下を招かないよう配慮しつつ、各種単独事業の見直しや公共施設の適正管理により経費削減を図るとともに、使用料・手数料の適正化による自主財源の確保に努める。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10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48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290</xdr:rowOff>
    </xdr:from>
    <xdr:to>
      <xdr:col>29</xdr:col>
      <xdr:colOff>127000</xdr:colOff>
      <xdr:row>18</xdr:row>
      <xdr:rowOff>35691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4015"/>
          <a:ext cx="647700" cy="3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35691</xdr:rowOff>
    </xdr:from>
    <xdr:to>
      <xdr:col>26</xdr:col>
      <xdr:colOff>50800</xdr:colOff>
      <xdr:row>18</xdr:row>
      <xdr:rowOff>52629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9416"/>
          <a:ext cx="698500" cy="1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52629</xdr:rowOff>
    </xdr:from>
    <xdr:to>
      <xdr:col>22</xdr:col>
      <xdr:colOff>114300</xdr:colOff>
      <xdr:row>18</xdr:row>
      <xdr:rowOff>63765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6354"/>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63765</xdr:rowOff>
    </xdr:from>
    <xdr:to>
      <xdr:col>18</xdr:col>
      <xdr:colOff>177800</xdr:colOff>
      <xdr:row>18</xdr:row>
      <xdr:rowOff>106034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7490"/>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120940</xdr:rowOff>
    </xdr:from>
    <xdr:to>
      <xdr:col>29</xdr:col>
      <xdr:colOff>177800</xdr:colOff>
      <xdr:row>18</xdr:row>
      <xdr:rowOff>51090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156341</xdr:rowOff>
    </xdr:from>
    <xdr:to>
      <xdr:col>26</xdr:col>
      <xdr:colOff>101600</xdr:colOff>
      <xdr:row>18</xdr:row>
      <xdr:rowOff>86491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71267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1829</xdr:rowOff>
    </xdr:from>
    <xdr:to>
      <xdr:col>22</xdr:col>
      <xdr:colOff>165100</xdr:colOff>
      <xdr:row>18</xdr:row>
      <xdr:rowOff>103429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88206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12965</xdr:rowOff>
    </xdr:from>
    <xdr:to>
      <xdr:col>19</xdr:col>
      <xdr:colOff>38100</xdr:colOff>
      <xdr:row>18</xdr:row>
      <xdr:rowOff>114565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99342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55234</xdr:rowOff>
    </xdr:from>
    <xdr:to>
      <xdr:col>15</xdr:col>
      <xdr:colOff>101600</xdr:colOff>
      <xdr:row>18</xdr:row>
      <xdr:rowOff>156834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141611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21824</xdr:rowOff>
    </xdr:from>
    <xdr:to>
      <xdr:col>29</xdr:col>
      <xdr:colOff>127000</xdr:colOff>
      <xdr:row>38</xdr:row>
      <xdr:rowOff>24300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89424"/>
          <a:ext cx="6477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9076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6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21824</xdr:rowOff>
    </xdr:from>
    <xdr:to>
      <xdr:col>26</xdr:col>
      <xdr:colOff>50800</xdr:colOff>
      <xdr:row>38</xdr:row>
      <xdr:rowOff>27458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89424"/>
          <a:ext cx="698500" cy="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27458</xdr:rowOff>
    </xdr:from>
    <xdr:to>
      <xdr:col>22</xdr:col>
      <xdr:colOff>114300</xdr:colOff>
      <xdr:row>38</xdr:row>
      <xdr:rowOff>55697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95058"/>
          <a:ext cx="698500" cy="2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39263</xdr:rowOff>
    </xdr:from>
    <xdr:to>
      <xdr:col>18</xdr:col>
      <xdr:colOff>177800</xdr:colOff>
      <xdr:row>38</xdr:row>
      <xdr:rowOff>55697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6863"/>
          <a:ext cx="6985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316400</xdr:rowOff>
    </xdr:from>
    <xdr:to>
      <xdr:col>29</xdr:col>
      <xdr:colOff>177800</xdr:colOff>
      <xdr:row>38</xdr:row>
      <xdr:rowOff>75100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161477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313924</xdr:rowOff>
    </xdr:from>
    <xdr:to>
      <xdr:col>26</xdr:col>
      <xdr:colOff>101600</xdr:colOff>
      <xdr:row>38</xdr:row>
      <xdr:rowOff>72624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3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82801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319558</xdr:rowOff>
    </xdr:from>
    <xdr:to>
      <xdr:col>22</xdr:col>
      <xdr:colOff>165100</xdr:colOff>
      <xdr:row>38</xdr:row>
      <xdr:rowOff>78258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4897</xdr:rowOff>
    </xdr:from>
    <xdr:to>
      <xdr:col>19</xdr:col>
      <xdr:colOff>38100</xdr:colOff>
      <xdr:row>38</xdr:row>
      <xdr:rowOff>106497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116674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331363</xdr:rowOff>
    </xdr:from>
    <xdr:to>
      <xdr:col>15</xdr:col>
      <xdr:colOff>101600</xdr:colOff>
      <xdr:row>38</xdr:row>
      <xdr:rowOff>90063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100240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124525</xdr:rowOff>
    </xdr:from>
    <xdr:to>
      <xdr:col>24</xdr:col>
      <xdr:colOff>63500</xdr:colOff>
      <xdr:row>37</xdr:row>
      <xdr:rowOff>129478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817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129478</xdr:rowOff>
    </xdr:from>
    <xdr:to>
      <xdr:col>19</xdr:col>
      <xdr:colOff>177800</xdr:colOff>
      <xdr:row>38</xdr:row>
      <xdr:rowOff>4205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7312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38</xdr:row>
      <xdr:rowOff>4205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86551"/>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142901</xdr:rowOff>
    </xdr:from>
    <xdr:to>
      <xdr:col>10</xdr:col>
      <xdr:colOff>114300</xdr:colOff>
      <xdr:row>38</xdr:row>
      <xdr:rowOff>22232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6551"/>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73725</xdr:rowOff>
    </xdr:from>
    <xdr:to>
      <xdr:col>24</xdr:col>
      <xdr:colOff>114300</xdr:colOff>
      <xdr:row>38</xdr:row>
      <xdr:rowOff>3876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7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78678</xdr:rowOff>
    </xdr:from>
    <xdr:to>
      <xdr:col>20</xdr:col>
      <xdr:colOff>38100</xdr:colOff>
      <xdr:row>38</xdr:row>
      <xdr:rowOff>8828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124856</xdr:rowOff>
    </xdr:from>
    <xdr:to>
      <xdr:col>15</xdr:col>
      <xdr:colOff>101600</xdr:colOff>
      <xdr:row>38</xdr:row>
      <xdr:rowOff>55006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46132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92101</xdr:rowOff>
    </xdr:from>
    <xdr:to>
      <xdr:col>10</xdr:col>
      <xdr:colOff>165100</xdr:colOff>
      <xdr:row>38</xdr:row>
      <xdr:rowOff>22251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142882</xdr:rowOff>
    </xdr:from>
    <xdr:to>
      <xdr:col>6</xdr:col>
      <xdr:colOff>38100</xdr:colOff>
      <xdr:row>38</xdr:row>
      <xdr:rowOff>73033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64159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63178</xdr:rowOff>
    </xdr:from>
    <xdr:to>
      <xdr:col>24</xdr:col>
      <xdr:colOff>63500</xdr:colOff>
      <xdr:row>58</xdr:row>
      <xdr:rowOff>69227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7278"/>
          <a:ext cx="8382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69227</xdr:rowOff>
    </xdr:from>
    <xdr:to>
      <xdr:col>19</xdr:col>
      <xdr:colOff>177800</xdr:colOff>
      <xdr:row>58</xdr:row>
      <xdr:rowOff>70248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3327"/>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70248</xdr:rowOff>
    </xdr:from>
    <xdr:to>
      <xdr:col>15</xdr:col>
      <xdr:colOff>50800</xdr:colOff>
      <xdr:row>58</xdr:row>
      <xdr:rowOff>82714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434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80607</xdr:rowOff>
    </xdr:from>
    <xdr:to>
      <xdr:col>10</xdr:col>
      <xdr:colOff>114300</xdr:colOff>
      <xdr:row>58</xdr:row>
      <xdr:rowOff>82714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470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12378</xdr:rowOff>
    </xdr:from>
    <xdr:to>
      <xdr:col>24</xdr:col>
      <xdr:colOff>114300</xdr:colOff>
      <xdr:row>58</xdr:row>
      <xdr:rowOff>113978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18427</xdr:rowOff>
    </xdr:from>
    <xdr:to>
      <xdr:col>20</xdr:col>
      <xdr:colOff>38100</xdr:colOff>
      <xdr:row>58</xdr:row>
      <xdr:rowOff>120027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111154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19448</xdr:rowOff>
    </xdr:from>
    <xdr:to>
      <xdr:col>15</xdr:col>
      <xdr:colOff>101600</xdr:colOff>
      <xdr:row>58</xdr:row>
      <xdr:rowOff>121048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31914</xdr:rowOff>
    </xdr:from>
    <xdr:to>
      <xdr:col>10</xdr:col>
      <xdr:colOff>165100</xdr:colOff>
      <xdr:row>58</xdr:row>
      <xdr:rowOff>133514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29807</xdr:rowOff>
    </xdr:from>
    <xdr:to>
      <xdr:col>6</xdr:col>
      <xdr:colOff>38100</xdr:colOff>
      <xdr:row>58</xdr:row>
      <xdr:rowOff>131407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122534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6217</xdr:rowOff>
    </xdr:from>
    <xdr:to>
      <xdr:col>24</xdr:col>
      <xdr:colOff>63500</xdr:colOff>
      <xdr:row>79</xdr:row>
      <xdr:rowOff>9265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07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9265</xdr:rowOff>
    </xdr:from>
    <xdr:to>
      <xdr:col>19</xdr:col>
      <xdr:colOff>177800</xdr:colOff>
      <xdr:row>79</xdr:row>
      <xdr:rowOff>12331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3815"/>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7189</xdr:rowOff>
    </xdr:from>
    <xdr:to>
      <xdr:col>15</xdr:col>
      <xdr:colOff>50800</xdr:colOff>
      <xdr:row>79</xdr:row>
      <xdr:rowOff>12331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1739"/>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7189</xdr:rowOff>
    </xdr:from>
    <xdr:to>
      <xdr:col>10</xdr:col>
      <xdr:colOff>114300</xdr:colOff>
      <xdr:row>79</xdr:row>
      <xdr:rowOff>13570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173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126867</xdr:rowOff>
    </xdr:from>
    <xdr:to>
      <xdr:col>24</xdr:col>
      <xdr:colOff>114300</xdr:colOff>
      <xdr:row>79</xdr:row>
      <xdr:rowOff>57017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129915</xdr:rowOff>
    </xdr:from>
    <xdr:to>
      <xdr:col>20</xdr:col>
      <xdr:colOff>38100</xdr:colOff>
      <xdr:row>79</xdr:row>
      <xdr:rowOff>60065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51192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132981</xdr:rowOff>
    </xdr:from>
    <xdr:to>
      <xdr:col>15</xdr:col>
      <xdr:colOff>101600</xdr:colOff>
      <xdr:row>79</xdr:row>
      <xdr:rowOff>63131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54258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49116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134220</xdr:rowOff>
    </xdr:from>
    <xdr:to>
      <xdr:col>6</xdr:col>
      <xdr:colOff>38100</xdr:colOff>
      <xdr:row>79</xdr:row>
      <xdr:rowOff>64370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88791</xdr:rowOff>
    </xdr:from>
    <xdr:to>
      <xdr:col>24</xdr:col>
      <xdr:colOff>63500</xdr:colOff>
      <xdr:row>94</xdr:row>
      <xdr:rowOff>97264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5091"/>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117077</xdr:rowOff>
    </xdr:from>
    <xdr:to>
      <xdr:col>19</xdr:col>
      <xdr:colOff>177800</xdr:colOff>
      <xdr:row>94</xdr:row>
      <xdr:rowOff>97264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61927"/>
          <a:ext cx="889000" cy="1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117077</xdr:rowOff>
    </xdr:from>
    <xdr:to>
      <xdr:col>15</xdr:col>
      <xdr:colOff>50800</xdr:colOff>
      <xdr:row>95</xdr:row>
      <xdr:rowOff>85514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61927"/>
          <a:ext cx="889000" cy="3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85514</xdr:rowOff>
    </xdr:from>
    <xdr:to>
      <xdr:col>10</xdr:col>
      <xdr:colOff>114300</xdr:colOff>
      <xdr:row>95</xdr:row>
      <xdr:rowOff>102186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3264"/>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37991</xdr:rowOff>
    </xdr:from>
    <xdr:to>
      <xdr:col>24</xdr:col>
      <xdr:colOff>114300</xdr:colOff>
      <xdr:row>94</xdr:row>
      <xdr:rowOff>139591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60868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46464</xdr:rowOff>
    </xdr:from>
    <xdr:to>
      <xdr:col>20</xdr:col>
      <xdr:colOff>38100</xdr:colOff>
      <xdr:row>94</xdr:row>
      <xdr:rowOff>148064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164591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66277</xdr:rowOff>
    </xdr:from>
    <xdr:to>
      <xdr:col>15</xdr:col>
      <xdr:colOff>101600</xdr:colOff>
      <xdr:row>93</xdr:row>
      <xdr:rowOff>167877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12954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8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34714</xdr:rowOff>
    </xdr:from>
    <xdr:to>
      <xdr:col>10</xdr:col>
      <xdr:colOff>165100</xdr:colOff>
      <xdr:row>95</xdr:row>
      <xdr:rowOff>136314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152841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9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51386</xdr:rowOff>
    </xdr:from>
    <xdr:to>
      <xdr:col>6</xdr:col>
      <xdr:colOff>38100</xdr:colOff>
      <xdr:row>95</xdr:row>
      <xdr:rowOff>152986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169513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123489</xdr:rowOff>
    </xdr:from>
    <xdr:to>
      <xdr:col>55</xdr:col>
      <xdr:colOff>0</xdr:colOff>
      <xdr:row>37</xdr:row>
      <xdr:rowOff>9432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5689"/>
          <a:ext cx="8382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9432</xdr:rowOff>
    </xdr:from>
    <xdr:to>
      <xdr:col>50</xdr:col>
      <xdr:colOff>114300</xdr:colOff>
      <xdr:row>37</xdr:row>
      <xdr:rowOff>15563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3082"/>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27777</xdr:rowOff>
    </xdr:from>
    <xdr:to>
      <xdr:col>45</xdr:col>
      <xdr:colOff>177800</xdr:colOff>
      <xdr:row>37</xdr:row>
      <xdr:rowOff>15563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7077"/>
          <a:ext cx="889000" cy="50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27777</xdr:rowOff>
    </xdr:from>
    <xdr:to>
      <xdr:col>41</xdr:col>
      <xdr:colOff>50800</xdr:colOff>
      <xdr:row>37</xdr:row>
      <xdr:rowOff>128106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7077"/>
          <a:ext cx="889000" cy="6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72689</xdr:rowOff>
    </xdr:from>
    <xdr:to>
      <xdr:col>55</xdr:col>
      <xdr:colOff>50800</xdr:colOff>
      <xdr:row>37</xdr:row>
      <xdr:rowOff>2839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95566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130082</xdr:rowOff>
    </xdr:from>
    <xdr:to>
      <xdr:col>50</xdr:col>
      <xdr:colOff>165100</xdr:colOff>
      <xdr:row>37</xdr:row>
      <xdr:rowOff>60232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51359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136213</xdr:rowOff>
    </xdr:from>
    <xdr:to>
      <xdr:col>46</xdr:col>
      <xdr:colOff>38100</xdr:colOff>
      <xdr:row>37</xdr:row>
      <xdr:rowOff>66363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57490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148427</xdr:rowOff>
    </xdr:from>
    <xdr:to>
      <xdr:col>41</xdr:col>
      <xdr:colOff>101600</xdr:colOff>
      <xdr:row>34</xdr:row>
      <xdr:rowOff>78577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95104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77306</xdr:rowOff>
    </xdr:from>
    <xdr:to>
      <xdr:col>36</xdr:col>
      <xdr:colOff>165100</xdr:colOff>
      <xdr:row>38</xdr:row>
      <xdr:rowOff>7456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170033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97637</xdr:rowOff>
    </xdr:from>
    <xdr:to>
      <xdr:col>55</xdr:col>
      <xdr:colOff>0</xdr:colOff>
      <xdr:row>58</xdr:row>
      <xdr:rowOff>18158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70287"/>
          <a:ext cx="838200" cy="9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151576</xdr:rowOff>
    </xdr:from>
    <xdr:to>
      <xdr:col>50</xdr:col>
      <xdr:colOff>114300</xdr:colOff>
      <xdr:row>58</xdr:row>
      <xdr:rowOff>18158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4226"/>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151576</xdr:rowOff>
    </xdr:from>
    <xdr:to>
      <xdr:col>45</xdr:col>
      <xdr:colOff>177800</xdr:colOff>
      <xdr:row>57</xdr:row>
      <xdr:rowOff>154902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4226"/>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122205</xdr:rowOff>
    </xdr:from>
    <xdr:to>
      <xdr:col>41</xdr:col>
      <xdr:colOff>50800</xdr:colOff>
      <xdr:row>57</xdr:row>
      <xdr:rowOff>154902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4855"/>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46837</xdr:rowOff>
    </xdr:from>
    <xdr:to>
      <xdr:col>55</xdr:col>
      <xdr:colOff>50800</xdr:colOff>
      <xdr:row>57</xdr:row>
      <xdr:rowOff>148437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69714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138808</xdr:rowOff>
    </xdr:from>
    <xdr:to>
      <xdr:col>50</xdr:col>
      <xdr:colOff>165100</xdr:colOff>
      <xdr:row>58</xdr:row>
      <xdr:rowOff>68958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60085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100776</xdr:rowOff>
    </xdr:from>
    <xdr:to>
      <xdr:col>46</xdr:col>
      <xdr:colOff>38100</xdr:colOff>
      <xdr:row>58</xdr:row>
      <xdr:rowOff>30926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22053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104102</xdr:rowOff>
    </xdr:from>
    <xdr:to>
      <xdr:col>41</xdr:col>
      <xdr:colOff>101600</xdr:colOff>
      <xdr:row>58</xdr:row>
      <xdr:rowOff>34252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25379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71405</xdr:rowOff>
    </xdr:from>
    <xdr:to>
      <xdr:col>36</xdr:col>
      <xdr:colOff>165100</xdr:colOff>
      <xdr:row>58</xdr:row>
      <xdr:rowOff>1555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164132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65036</xdr:rowOff>
    </xdr:from>
    <xdr:to>
      <xdr:col>55</xdr:col>
      <xdr:colOff>0</xdr:colOff>
      <xdr:row>79</xdr:row>
      <xdr:rowOff>21120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66686"/>
          <a:ext cx="838200" cy="2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159449</xdr:rowOff>
    </xdr:from>
    <xdr:to>
      <xdr:col>50</xdr:col>
      <xdr:colOff>114300</xdr:colOff>
      <xdr:row>79</xdr:row>
      <xdr:rowOff>21120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2549"/>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129133</xdr:rowOff>
    </xdr:from>
    <xdr:to>
      <xdr:col>45</xdr:col>
      <xdr:colOff>177800</xdr:colOff>
      <xdr:row>78</xdr:row>
      <xdr:rowOff>159449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2233"/>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12001</xdr:rowOff>
    </xdr:from>
    <xdr:to>
      <xdr:col>41</xdr:col>
      <xdr:colOff>50800</xdr:colOff>
      <xdr:row>78</xdr:row>
      <xdr:rowOff>129133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85101"/>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14236</xdr:rowOff>
    </xdr:from>
    <xdr:to>
      <xdr:col>55</xdr:col>
      <xdr:colOff>50800</xdr:colOff>
      <xdr:row>77</xdr:row>
      <xdr:rowOff>115836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37113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141770</xdr:rowOff>
    </xdr:from>
    <xdr:to>
      <xdr:col>50</xdr:col>
      <xdr:colOff>165100</xdr:colOff>
      <xdr:row>79</xdr:row>
      <xdr:rowOff>71920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63047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108649</xdr:rowOff>
    </xdr:from>
    <xdr:to>
      <xdr:col>46</xdr:col>
      <xdr:colOff>38100</xdr:colOff>
      <xdr:row>79</xdr:row>
      <xdr:rowOff>38799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78333</xdr:rowOff>
    </xdr:from>
    <xdr:to>
      <xdr:col>41</xdr:col>
      <xdr:colOff>101600</xdr:colOff>
      <xdr:row>79</xdr:row>
      <xdr:rowOff>8483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171060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132651</xdr:rowOff>
    </xdr:from>
    <xdr:to>
      <xdr:col>36</xdr:col>
      <xdr:colOff>165100</xdr:colOff>
      <xdr:row>78</xdr:row>
      <xdr:rowOff>62801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53928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48180</xdr:rowOff>
    </xdr:from>
    <xdr:to>
      <xdr:col>55</xdr:col>
      <xdr:colOff>0</xdr:colOff>
      <xdr:row>98</xdr:row>
      <xdr:rowOff>63153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0280"/>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45816</xdr:rowOff>
    </xdr:from>
    <xdr:to>
      <xdr:col>50</xdr:col>
      <xdr:colOff>114300</xdr:colOff>
      <xdr:row>98</xdr:row>
      <xdr:rowOff>63153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7916"/>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22822</xdr:rowOff>
    </xdr:from>
    <xdr:to>
      <xdr:col>45</xdr:col>
      <xdr:colOff>177800</xdr:colOff>
      <xdr:row>98</xdr:row>
      <xdr:rowOff>45816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4922"/>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22822</xdr:rowOff>
    </xdr:from>
    <xdr:to>
      <xdr:col>41</xdr:col>
      <xdr:colOff>50800</xdr:colOff>
      <xdr:row>98</xdr:row>
      <xdr:rowOff>34421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4922"/>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168830</xdr:rowOff>
    </xdr:from>
    <xdr:to>
      <xdr:col>55</xdr:col>
      <xdr:colOff>50800</xdr:colOff>
      <xdr:row>98</xdr:row>
      <xdr:rowOff>98980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12353</xdr:rowOff>
    </xdr:from>
    <xdr:to>
      <xdr:col>50</xdr:col>
      <xdr:colOff>165100</xdr:colOff>
      <xdr:row>98</xdr:row>
      <xdr:rowOff>113953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166466</xdr:rowOff>
    </xdr:from>
    <xdr:to>
      <xdr:col>46</xdr:col>
      <xdr:colOff>38100</xdr:colOff>
      <xdr:row>98</xdr:row>
      <xdr:rowOff>96616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143472</xdr:rowOff>
    </xdr:from>
    <xdr:to>
      <xdr:col>41</xdr:col>
      <xdr:colOff>101600</xdr:colOff>
      <xdr:row>98</xdr:row>
      <xdr:rowOff>73622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155071</xdr:rowOff>
    </xdr:from>
    <xdr:to>
      <xdr:col>36</xdr:col>
      <xdr:colOff>165100</xdr:colOff>
      <xdr:row>98</xdr:row>
      <xdr:rowOff>85221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76348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56261</xdr:rowOff>
    </xdr:from>
    <xdr:to>
      <xdr:col>85</xdr:col>
      <xdr:colOff>127000</xdr:colOff>
      <xdr:row>38</xdr:row>
      <xdr:rowOff>166268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1361"/>
          <a:ext cx="8382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136563</xdr:rowOff>
    </xdr:from>
    <xdr:to>
      <xdr:col>81</xdr:col>
      <xdr:colOff>50800</xdr:colOff>
      <xdr:row>38</xdr:row>
      <xdr:rowOff>166268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166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136563</xdr:rowOff>
    </xdr:from>
    <xdr:to>
      <xdr:col>76</xdr:col>
      <xdr:colOff>114300</xdr:colOff>
      <xdr:row>38</xdr:row>
      <xdr:rowOff>143675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166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143675</xdr:rowOff>
    </xdr:from>
    <xdr:to>
      <xdr:col>71</xdr:col>
      <xdr:colOff>177800</xdr:colOff>
      <xdr:row>38</xdr:row>
      <xdr:rowOff>159423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877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xdr:rowOff>
    </xdr:from>
    <xdr:to>
      <xdr:col>85</xdr:col>
      <xdr:colOff>177800</xdr:colOff>
      <xdr:row>38</xdr:row>
      <xdr:rowOff>107061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28338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115468</xdr:rowOff>
    </xdr:from>
    <xdr:to>
      <xdr:col>81</xdr:col>
      <xdr:colOff>101600</xdr:colOff>
      <xdr:row>39</xdr:row>
      <xdr:rowOff>45618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36745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85763</xdr:rowOff>
    </xdr:from>
    <xdr:to>
      <xdr:col>76</xdr:col>
      <xdr:colOff>165100</xdr:colOff>
      <xdr:row>39</xdr:row>
      <xdr:rowOff>15913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92875</xdr:rowOff>
    </xdr:from>
    <xdr:to>
      <xdr:col>72</xdr:col>
      <xdr:colOff>38100</xdr:colOff>
      <xdr:row>39</xdr:row>
      <xdr:rowOff>23025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108623</xdr:rowOff>
    </xdr:from>
    <xdr:to>
      <xdr:col>67</xdr:col>
      <xdr:colOff>101600</xdr:colOff>
      <xdr:row>39</xdr:row>
      <xdr:rowOff>38773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29900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139796</xdr:rowOff>
    </xdr:from>
    <xdr:to>
      <xdr:col>85</xdr:col>
      <xdr:colOff>127000</xdr:colOff>
      <xdr:row>77</xdr:row>
      <xdr:rowOff>143308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41446"/>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139796</xdr:rowOff>
    </xdr:from>
    <xdr:to>
      <xdr:col>81</xdr:col>
      <xdr:colOff>50800</xdr:colOff>
      <xdr:row>77</xdr:row>
      <xdr:rowOff>141495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14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141495</xdr:rowOff>
    </xdr:from>
    <xdr:to>
      <xdr:col>76</xdr:col>
      <xdr:colOff>114300</xdr:colOff>
      <xdr:row>77</xdr:row>
      <xdr:rowOff>142914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314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142914</xdr:rowOff>
    </xdr:from>
    <xdr:to>
      <xdr:col>71</xdr:col>
      <xdr:colOff>177800</xdr:colOff>
      <xdr:row>77</xdr:row>
      <xdr:rowOff>148468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4564"/>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92508</xdr:rowOff>
    </xdr:from>
    <xdr:to>
      <xdr:col>85</xdr:col>
      <xdr:colOff>177800</xdr:colOff>
      <xdr:row>78</xdr:row>
      <xdr:rowOff>22658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88996</xdr:rowOff>
    </xdr:from>
    <xdr:to>
      <xdr:col>81</xdr:col>
      <xdr:colOff>101600</xdr:colOff>
      <xdr:row>78</xdr:row>
      <xdr:rowOff>19146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90695</xdr:rowOff>
    </xdr:from>
    <xdr:to>
      <xdr:col>76</xdr:col>
      <xdr:colOff>165100</xdr:colOff>
      <xdr:row>78</xdr:row>
      <xdr:rowOff>20845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92114</xdr:rowOff>
    </xdr:from>
    <xdr:to>
      <xdr:col>72</xdr:col>
      <xdr:colOff>38100</xdr:colOff>
      <xdr:row>78</xdr:row>
      <xdr:rowOff>22264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38791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97668</xdr:rowOff>
    </xdr:from>
    <xdr:to>
      <xdr:col>67</xdr:col>
      <xdr:colOff>101600</xdr:colOff>
      <xdr:row>78</xdr:row>
      <xdr:rowOff>27818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44345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53769</xdr:rowOff>
    </xdr:from>
    <xdr:to>
      <xdr:col>85</xdr:col>
      <xdr:colOff>127000</xdr:colOff>
      <xdr:row>98</xdr:row>
      <xdr:rowOff>54336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5869"/>
          <a:ext cx="8382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49259</xdr:rowOff>
    </xdr:from>
    <xdr:to>
      <xdr:col>81</xdr:col>
      <xdr:colOff>50800</xdr:colOff>
      <xdr:row>98</xdr:row>
      <xdr:rowOff>53769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1359"/>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49259</xdr:rowOff>
    </xdr:from>
    <xdr:to>
      <xdr:col>76</xdr:col>
      <xdr:colOff>114300</xdr:colOff>
      <xdr:row>98</xdr:row>
      <xdr:rowOff>83648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1359"/>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83648</xdr:rowOff>
    </xdr:from>
    <xdr:to>
      <xdr:col>71</xdr:col>
      <xdr:colOff>177800</xdr:colOff>
      <xdr:row>98</xdr:row>
      <xdr:rowOff>98340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748"/>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3536</xdr:rowOff>
    </xdr:from>
    <xdr:to>
      <xdr:col>85</xdr:col>
      <xdr:colOff>177800</xdr:colOff>
      <xdr:row>98</xdr:row>
      <xdr:rowOff>105136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2969</xdr:rowOff>
    </xdr:from>
    <xdr:to>
      <xdr:col>81</xdr:col>
      <xdr:colOff>101600</xdr:colOff>
      <xdr:row>98</xdr:row>
      <xdr:rowOff>104569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95696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169909</xdr:rowOff>
    </xdr:from>
    <xdr:to>
      <xdr:col>76</xdr:col>
      <xdr:colOff>165100</xdr:colOff>
      <xdr:row>98</xdr:row>
      <xdr:rowOff>100059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32848</xdr:rowOff>
    </xdr:from>
    <xdr:to>
      <xdr:col>72</xdr:col>
      <xdr:colOff>38100</xdr:colOff>
      <xdr:row>98</xdr:row>
      <xdr:rowOff>134448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125575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47540</xdr:rowOff>
    </xdr:from>
    <xdr:to>
      <xdr:col>67</xdr:col>
      <xdr:colOff>101600</xdr:colOff>
      <xdr:row>98</xdr:row>
      <xdr:rowOff>149140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42297</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884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39592</xdr:rowOff>
    </xdr:from>
    <xdr:to>
      <xdr:col>107</xdr:col>
      <xdr:colOff>50800</xdr:colOff>
      <xdr:row>39</xdr:row>
      <xdr:rowOff>42297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614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39478</xdr:rowOff>
    </xdr:from>
    <xdr:to>
      <xdr:col>102</xdr:col>
      <xdr:colOff>114300</xdr:colOff>
      <xdr:row>39</xdr:row>
      <xdr:rowOff>39592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0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162947</xdr:rowOff>
    </xdr:from>
    <xdr:to>
      <xdr:col>107</xdr:col>
      <xdr:colOff>101600</xdr:colOff>
      <xdr:row>39</xdr:row>
      <xdr:rowOff>93097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84224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160242</xdr:rowOff>
    </xdr:from>
    <xdr:to>
      <xdr:col>102</xdr:col>
      <xdr:colOff>165100</xdr:colOff>
      <xdr:row>39</xdr:row>
      <xdr:rowOff>90392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81519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160128</xdr:rowOff>
    </xdr:from>
    <xdr:to>
      <xdr:col>98</xdr:col>
      <xdr:colOff>38100</xdr:colOff>
      <xdr:row>39</xdr:row>
      <xdr:rowOff>90278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81405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137391</xdr:rowOff>
    </xdr:from>
    <xdr:to>
      <xdr:col>116</xdr:col>
      <xdr:colOff>63500</xdr:colOff>
      <xdr:row>54</xdr:row>
      <xdr:rowOff>139837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395691"/>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139837</xdr:rowOff>
    </xdr:from>
    <xdr:to>
      <xdr:col>111</xdr:col>
      <xdr:colOff>177800</xdr:colOff>
      <xdr:row>54</xdr:row>
      <xdr:rowOff>155336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39813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155336</xdr:rowOff>
    </xdr:from>
    <xdr:to>
      <xdr:col>107</xdr:col>
      <xdr:colOff>50800</xdr:colOff>
      <xdr:row>54</xdr:row>
      <xdr:rowOff>159520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41363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159520</xdr:rowOff>
    </xdr:from>
    <xdr:to>
      <xdr:col>102</xdr:col>
      <xdr:colOff>114300</xdr:colOff>
      <xdr:row>55</xdr:row>
      <xdr:rowOff>69452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41782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86591</xdr:rowOff>
    </xdr:from>
    <xdr:to>
      <xdr:col>116</xdr:col>
      <xdr:colOff>114300</xdr:colOff>
      <xdr:row>55</xdr:row>
      <xdr:rowOff>16741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109468</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1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89037</xdr:rowOff>
    </xdr:from>
    <xdr:to>
      <xdr:col>112</xdr:col>
      <xdr:colOff>38100</xdr:colOff>
      <xdr:row>55</xdr:row>
      <xdr:rowOff>19187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35714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104536</xdr:rowOff>
    </xdr:from>
    <xdr:to>
      <xdr:col>107</xdr:col>
      <xdr:colOff>101600</xdr:colOff>
      <xdr:row>55</xdr:row>
      <xdr:rowOff>34686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3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51213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108720</xdr:rowOff>
    </xdr:from>
    <xdr:to>
      <xdr:col>102</xdr:col>
      <xdr:colOff>165100</xdr:colOff>
      <xdr:row>55</xdr:row>
      <xdr:rowOff>38870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3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55397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18652</xdr:rowOff>
    </xdr:from>
    <xdr:to>
      <xdr:col>98</xdr:col>
      <xdr:colOff>38100</xdr:colOff>
      <xdr:row>55</xdr:row>
      <xdr:rowOff>120252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4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136779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2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167780</xdr:rowOff>
    </xdr:from>
    <xdr:to>
      <xdr:col>116</xdr:col>
      <xdr:colOff>63500</xdr:colOff>
      <xdr:row>77</xdr:row>
      <xdr:rowOff>14123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97980"/>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14123</xdr:rowOff>
    </xdr:from>
    <xdr:to>
      <xdr:col>111</xdr:col>
      <xdr:colOff>177800</xdr:colOff>
      <xdr:row>77</xdr:row>
      <xdr:rowOff>30480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5773"/>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30480</xdr:rowOff>
    </xdr:from>
    <xdr:to>
      <xdr:col>107</xdr:col>
      <xdr:colOff>50800</xdr:colOff>
      <xdr:row>77</xdr:row>
      <xdr:rowOff>43562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2130"/>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134786</xdr:rowOff>
    </xdr:from>
    <xdr:to>
      <xdr:col>102</xdr:col>
      <xdr:colOff>114300</xdr:colOff>
      <xdr:row>77</xdr:row>
      <xdr:rowOff>43562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64986"/>
          <a:ext cx="8890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116980</xdr:rowOff>
    </xdr:from>
    <xdr:to>
      <xdr:col>116</xdr:col>
      <xdr:colOff>114300</xdr:colOff>
      <xdr:row>77</xdr:row>
      <xdr:rowOff>47130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139857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134773</xdr:rowOff>
    </xdr:from>
    <xdr:to>
      <xdr:col>112</xdr:col>
      <xdr:colOff>38100</xdr:colOff>
      <xdr:row>77</xdr:row>
      <xdr:rowOff>64923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151130</xdr:rowOff>
    </xdr:from>
    <xdr:to>
      <xdr:col>107</xdr:col>
      <xdr:colOff>101600</xdr:colOff>
      <xdr:row>77</xdr:row>
      <xdr:rowOff>81280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97807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164212</xdr:rowOff>
    </xdr:from>
    <xdr:to>
      <xdr:col>102</xdr:col>
      <xdr:colOff>165100</xdr:colOff>
      <xdr:row>77</xdr:row>
      <xdr:rowOff>94362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110888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83986</xdr:rowOff>
    </xdr:from>
    <xdr:to>
      <xdr:col>98</xdr:col>
      <xdr:colOff>38100</xdr:colOff>
      <xdr:row>77</xdr:row>
      <xdr:rowOff>14136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30662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本市独自の商品券給付事業をはじめとする物価高騰対策に要する費用の増加等によるものである。今後は、各公営企業の経営健全化を図るとともに、各種補助金の見直しや廃止の検討を行い、補助費等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円となっており、類似団体平均を上回っている。これは、健幸のまちづくり拠点施設（複合型総合体育施設）整備事業の増加等によるものであり、前年度決算と比較すると約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161989</xdr:rowOff>
    </xdr:from>
    <xdr:to>
      <xdr:col>24</xdr:col>
      <xdr:colOff>63500</xdr:colOff>
      <xdr:row>37</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4189"/>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21399</xdr:rowOff>
    </xdr:from>
    <xdr:to>
      <xdr:col>19</xdr:col>
      <xdr:colOff>177800</xdr:colOff>
      <xdr:row>37</xdr:row>
      <xdr:rowOff>24447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50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21209</xdr:rowOff>
    </xdr:from>
    <xdr:to>
      <xdr:col>15</xdr:col>
      <xdr:colOff>50800</xdr:colOff>
      <xdr:row>37</xdr:row>
      <xdr:rowOff>21399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48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5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111189</xdr:rowOff>
    </xdr:from>
    <xdr:to>
      <xdr:col>24</xdr:col>
      <xdr:colOff>114300</xdr:colOff>
      <xdr:row>37</xdr:row>
      <xdr:rowOff>41339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145097</xdr:rowOff>
    </xdr:from>
    <xdr:to>
      <xdr:col>20</xdr:col>
      <xdr:colOff>38100</xdr:colOff>
      <xdr:row>37</xdr:row>
      <xdr:rowOff>75247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142049</xdr:rowOff>
    </xdr:from>
    <xdr:to>
      <xdr:col>15</xdr:col>
      <xdr:colOff>101600</xdr:colOff>
      <xdr:row>37</xdr:row>
      <xdr:rowOff>72199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63326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141859</xdr:rowOff>
    </xdr:from>
    <xdr:to>
      <xdr:col>10</xdr:col>
      <xdr:colOff>165100</xdr:colOff>
      <xdr:row>37</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71741</xdr:rowOff>
    </xdr:from>
    <xdr:to>
      <xdr:col>24</xdr:col>
      <xdr:colOff>63500</xdr:colOff>
      <xdr:row>58</xdr:row>
      <xdr:rowOff>73039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5841"/>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73039</xdr:rowOff>
    </xdr:from>
    <xdr:to>
      <xdr:col>19</xdr:col>
      <xdr:colOff>177800</xdr:colOff>
      <xdr:row>58</xdr:row>
      <xdr:rowOff>75165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713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146168</xdr:rowOff>
    </xdr:from>
    <xdr:to>
      <xdr:col>15</xdr:col>
      <xdr:colOff>50800</xdr:colOff>
      <xdr:row>58</xdr:row>
      <xdr:rowOff>75165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8818"/>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146168</xdr:rowOff>
    </xdr:from>
    <xdr:to>
      <xdr:col>10</xdr:col>
      <xdr:colOff>114300</xdr:colOff>
      <xdr:row>58</xdr:row>
      <xdr:rowOff>102084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8818"/>
          <a:ext cx="889000" cy="1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20941</xdr:rowOff>
    </xdr:from>
    <xdr:to>
      <xdr:col>24</xdr:col>
      <xdr:colOff>114300</xdr:colOff>
      <xdr:row>58</xdr:row>
      <xdr:rowOff>122541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22239</xdr:rowOff>
    </xdr:from>
    <xdr:to>
      <xdr:col>20</xdr:col>
      <xdr:colOff>38100</xdr:colOff>
      <xdr:row>58</xdr:row>
      <xdr:rowOff>123839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114966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24365</xdr:rowOff>
    </xdr:from>
    <xdr:to>
      <xdr:col>15</xdr:col>
      <xdr:colOff>101600</xdr:colOff>
      <xdr:row>58</xdr:row>
      <xdr:rowOff>125965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117092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95368</xdr:rowOff>
    </xdr:from>
    <xdr:to>
      <xdr:col>10</xdr:col>
      <xdr:colOff>165100</xdr:colOff>
      <xdr:row>58</xdr:row>
      <xdr:rowOff>25518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51284</xdr:rowOff>
    </xdr:from>
    <xdr:to>
      <xdr:col>6</xdr:col>
      <xdr:colOff>38100</xdr:colOff>
      <xdr:row>58</xdr:row>
      <xdr:rowOff>152884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127323</xdr:rowOff>
    </xdr:from>
    <xdr:to>
      <xdr:col>24</xdr:col>
      <xdr:colOff>63500</xdr:colOff>
      <xdr:row>75</xdr:row>
      <xdr:rowOff>59310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4623"/>
          <a:ext cx="838200" cy="10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159776</xdr:rowOff>
    </xdr:from>
    <xdr:to>
      <xdr:col>19</xdr:col>
      <xdr:colOff>177800</xdr:colOff>
      <xdr:row>75</xdr:row>
      <xdr:rowOff>59310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7076"/>
          <a:ext cx="8890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159776</xdr:rowOff>
    </xdr:from>
    <xdr:to>
      <xdr:col>15</xdr:col>
      <xdr:colOff>50800</xdr:colOff>
      <xdr:row>75</xdr:row>
      <xdr:rowOff>158257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7076"/>
          <a:ext cx="889000" cy="16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149800</xdr:rowOff>
    </xdr:from>
    <xdr:to>
      <xdr:col>10</xdr:col>
      <xdr:colOff>114300</xdr:colOff>
      <xdr:row>75</xdr:row>
      <xdr:rowOff>158257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0855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99400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8510</xdr:rowOff>
    </xdr:from>
    <xdr:to>
      <xdr:col>20</xdr:col>
      <xdr:colOff>38100</xdr:colOff>
      <xdr:row>75</xdr:row>
      <xdr:rowOff>110110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126637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108976</xdr:rowOff>
    </xdr:from>
    <xdr:to>
      <xdr:col>15</xdr:col>
      <xdr:colOff>101600</xdr:colOff>
      <xdr:row>75</xdr:row>
      <xdr:rowOff>39126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107458</xdr:rowOff>
    </xdr:from>
    <xdr:to>
      <xdr:col>10</xdr:col>
      <xdr:colOff>165100</xdr:colOff>
      <xdr:row>76</xdr:row>
      <xdr:rowOff>37607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98999</xdr:rowOff>
    </xdr:from>
    <xdr:to>
      <xdr:col>6</xdr:col>
      <xdr:colOff>38100</xdr:colOff>
      <xdr:row>76</xdr:row>
      <xdr:rowOff>29149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87181</xdr:rowOff>
    </xdr:from>
    <xdr:to>
      <xdr:col>24</xdr:col>
      <xdr:colOff>63500</xdr:colOff>
      <xdr:row>97</xdr:row>
      <xdr:rowOff>101660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7831"/>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70923</xdr:rowOff>
    </xdr:from>
    <xdr:to>
      <xdr:col>19</xdr:col>
      <xdr:colOff>177800</xdr:colOff>
      <xdr:row>97</xdr:row>
      <xdr:rowOff>87181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01573"/>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70083</xdr:rowOff>
    </xdr:from>
    <xdr:to>
      <xdr:col>15</xdr:col>
      <xdr:colOff>50800</xdr:colOff>
      <xdr:row>97</xdr:row>
      <xdr:rowOff>70923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00733"/>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70083</xdr:rowOff>
    </xdr:from>
    <xdr:to>
      <xdr:col>10</xdr:col>
      <xdr:colOff>114300</xdr:colOff>
      <xdr:row>97</xdr:row>
      <xdr:rowOff>122682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0733"/>
          <a:ext cx="889000" cy="5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50860</xdr:rowOff>
    </xdr:from>
    <xdr:to>
      <xdr:col>24</xdr:col>
      <xdr:colOff>114300</xdr:colOff>
      <xdr:row>97</xdr:row>
      <xdr:rowOff>152460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137237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36381</xdr:rowOff>
    </xdr:from>
    <xdr:to>
      <xdr:col>20</xdr:col>
      <xdr:colOff>38100</xdr:colOff>
      <xdr:row>97</xdr:row>
      <xdr:rowOff>137981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129108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20123</xdr:rowOff>
    </xdr:from>
    <xdr:to>
      <xdr:col>15</xdr:col>
      <xdr:colOff>101600</xdr:colOff>
      <xdr:row>97</xdr:row>
      <xdr:rowOff>121723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19283</xdr:rowOff>
    </xdr:from>
    <xdr:to>
      <xdr:col>10</xdr:col>
      <xdr:colOff>165100</xdr:colOff>
      <xdr:row>97</xdr:row>
      <xdr:rowOff>120883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71882</xdr:rowOff>
    </xdr:from>
    <xdr:to>
      <xdr:col>6</xdr:col>
      <xdr:colOff>38100</xdr:colOff>
      <xdr:row>98</xdr:row>
      <xdr:rowOff>2032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164609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86223</xdr:rowOff>
    </xdr:from>
    <xdr:to>
      <xdr:col>55</xdr:col>
      <xdr:colOff>0</xdr:colOff>
      <xdr:row>56</xdr:row>
      <xdr:rowOff>16408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15973"/>
          <a:ext cx="8382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16408</xdr:rowOff>
    </xdr:from>
    <xdr:to>
      <xdr:col>50</xdr:col>
      <xdr:colOff>114300</xdr:colOff>
      <xdr:row>56</xdr:row>
      <xdr:rowOff>26231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7608"/>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110348</xdr:rowOff>
    </xdr:from>
    <xdr:to>
      <xdr:col>45</xdr:col>
      <xdr:colOff>177800</xdr:colOff>
      <xdr:row>56</xdr:row>
      <xdr:rowOff>26231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68648"/>
          <a:ext cx="889000" cy="2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110348</xdr:rowOff>
    </xdr:from>
    <xdr:to>
      <xdr:col>41</xdr:col>
      <xdr:colOff>50800</xdr:colOff>
      <xdr:row>56</xdr:row>
      <xdr:rowOff>90863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68648"/>
          <a:ext cx="889000" cy="3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35423</xdr:rowOff>
    </xdr:from>
    <xdr:to>
      <xdr:col>55</xdr:col>
      <xdr:colOff>50800</xdr:colOff>
      <xdr:row>55</xdr:row>
      <xdr:rowOff>137023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58300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137058</xdr:rowOff>
    </xdr:from>
    <xdr:to>
      <xdr:col>50</xdr:col>
      <xdr:colOff>165100</xdr:colOff>
      <xdr:row>56</xdr:row>
      <xdr:rowOff>67208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146881</xdr:rowOff>
    </xdr:from>
    <xdr:to>
      <xdr:col>46</xdr:col>
      <xdr:colOff>38100</xdr:colOff>
      <xdr:row>56</xdr:row>
      <xdr:rowOff>77031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59548</xdr:rowOff>
    </xdr:from>
    <xdr:to>
      <xdr:col>41</xdr:col>
      <xdr:colOff>101600</xdr:colOff>
      <xdr:row>54</xdr:row>
      <xdr:rowOff>161148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0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40063</xdr:rowOff>
    </xdr:from>
    <xdr:to>
      <xdr:col>36</xdr:col>
      <xdr:colOff>165100</xdr:colOff>
      <xdr:row>56</xdr:row>
      <xdr:rowOff>141663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158190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28198</xdr:rowOff>
    </xdr:from>
    <xdr:to>
      <xdr:col>55</xdr:col>
      <xdr:colOff>0</xdr:colOff>
      <xdr:row>78</xdr:row>
      <xdr:rowOff>62731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1298"/>
          <a:ext cx="8382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160654</xdr:rowOff>
    </xdr:from>
    <xdr:to>
      <xdr:col>50</xdr:col>
      <xdr:colOff>114300</xdr:colOff>
      <xdr:row>78</xdr:row>
      <xdr:rowOff>28198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62304"/>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160654</xdr:rowOff>
    </xdr:from>
    <xdr:to>
      <xdr:col>45</xdr:col>
      <xdr:colOff>177800</xdr:colOff>
      <xdr:row>78</xdr:row>
      <xdr:rowOff>17084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62304"/>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17084</xdr:rowOff>
    </xdr:from>
    <xdr:to>
      <xdr:col>41</xdr:col>
      <xdr:colOff>50800</xdr:colOff>
      <xdr:row>78</xdr:row>
      <xdr:rowOff>70507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018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11931</xdr:rowOff>
    </xdr:from>
    <xdr:to>
      <xdr:col>55</xdr:col>
      <xdr:colOff>50800</xdr:colOff>
      <xdr:row>78</xdr:row>
      <xdr:rowOff>113531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148848</xdr:rowOff>
    </xdr:from>
    <xdr:to>
      <xdr:col>50</xdr:col>
      <xdr:colOff>165100</xdr:colOff>
      <xdr:row>78</xdr:row>
      <xdr:rowOff>78998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70125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109854</xdr:rowOff>
    </xdr:from>
    <xdr:to>
      <xdr:col>46</xdr:col>
      <xdr:colOff>38100</xdr:colOff>
      <xdr:row>78</xdr:row>
      <xdr:rowOff>40004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56531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137734</xdr:rowOff>
    </xdr:from>
    <xdr:to>
      <xdr:col>41</xdr:col>
      <xdr:colOff>101600</xdr:colOff>
      <xdr:row>78</xdr:row>
      <xdr:rowOff>67884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19707</xdr:rowOff>
    </xdr:from>
    <xdr:to>
      <xdr:col>36</xdr:col>
      <xdr:colOff>165100</xdr:colOff>
      <xdr:row>78</xdr:row>
      <xdr:rowOff>121307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112434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161128</xdr:rowOff>
    </xdr:from>
    <xdr:to>
      <xdr:col>55</xdr:col>
      <xdr:colOff>0</xdr:colOff>
      <xdr:row>97</xdr:row>
      <xdr:rowOff>41525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48878"/>
          <a:ext cx="838200" cy="22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31504</xdr:rowOff>
    </xdr:from>
    <xdr:to>
      <xdr:col>50</xdr:col>
      <xdr:colOff>114300</xdr:colOff>
      <xdr:row>97</xdr:row>
      <xdr:rowOff>41525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215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31504</xdr:rowOff>
    </xdr:from>
    <xdr:to>
      <xdr:col>45</xdr:col>
      <xdr:colOff>177800</xdr:colOff>
      <xdr:row>97</xdr:row>
      <xdr:rowOff>66342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62154"/>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44808</xdr:rowOff>
    </xdr:from>
    <xdr:to>
      <xdr:col>41</xdr:col>
      <xdr:colOff>50800</xdr:colOff>
      <xdr:row>97</xdr:row>
      <xdr:rowOff>66342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75458"/>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110328</xdr:rowOff>
    </xdr:from>
    <xdr:to>
      <xdr:col>55</xdr:col>
      <xdr:colOff>50800</xdr:colOff>
      <xdr:row>96</xdr:row>
      <xdr:rowOff>40478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133205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162175</xdr:rowOff>
    </xdr:from>
    <xdr:to>
      <xdr:col>50</xdr:col>
      <xdr:colOff>165100</xdr:colOff>
      <xdr:row>97</xdr:row>
      <xdr:rowOff>92325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152154</xdr:rowOff>
    </xdr:from>
    <xdr:to>
      <xdr:col>46</xdr:col>
      <xdr:colOff>38100</xdr:colOff>
      <xdr:row>97</xdr:row>
      <xdr:rowOff>82304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15542</xdr:rowOff>
    </xdr:from>
    <xdr:to>
      <xdr:col>41</xdr:col>
      <xdr:colOff>101600</xdr:colOff>
      <xdr:row>97</xdr:row>
      <xdr:rowOff>117142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108269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165458</xdr:rowOff>
    </xdr:from>
    <xdr:to>
      <xdr:col>36</xdr:col>
      <xdr:colOff>165100</xdr:colOff>
      <xdr:row>97</xdr:row>
      <xdr:rowOff>95608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86735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62822</xdr:rowOff>
    </xdr:from>
    <xdr:to>
      <xdr:col>85</xdr:col>
      <xdr:colOff>127000</xdr:colOff>
      <xdr:row>36</xdr:row>
      <xdr:rowOff>75989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35022"/>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42911</xdr:rowOff>
    </xdr:from>
    <xdr:to>
      <xdr:col>81</xdr:col>
      <xdr:colOff>50800</xdr:colOff>
      <xdr:row>36</xdr:row>
      <xdr:rowOff>75989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15111"/>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169898</xdr:rowOff>
    </xdr:from>
    <xdr:to>
      <xdr:col>76</xdr:col>
      <xdr:colOff>114300</xdr:colOff>
      <xdr:row>36</xdr:row>
      <xdr:rowOff>42911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70648"/>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111788</xdr:rowOff>
    </xdr:from>
    <xdr:to>
      <xdr:col>71</xdr:col>
      <xdr:colOff>177800</xdr:colOff>
      <xdr:row>35</xdr:row>
      <xdr:rowOff>169898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41088"/>
          <a:ext cx="889000" cy="2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12022</xdr:rowOff>
    </xdr:from>
    <xdr:to>
      <xdr:col>85</xdr:col>
      <xdr:colOff>177800</xdr:colOff>
      <xdr:row>36</xdr:row>
      <xdr:rowOff>113622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161899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25189</xdr:rowOff>
    </xdr:from>
    <xdr:to>
      <xdr:col>81</xdr:col>
      <xdr:colOff>101600</xdr:colOff>
      <xdr:row>36</xdr:row>
      <xdr:rowOff>126789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117916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163561</xdr:rowOff>
    </xdr:from>
    <xdr:to>
      <xdr:col>76</xdr:col>
      <xdr:colOff>165100</xdr:colOff>
      <xdr:row>36</xdr:row>
      <xdr:rowOff>93711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84838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119098</xdr:rowOff>
    </xdr:from>
    <xdr:to>
      <xdr:col>72</xdr:col>
      <xdr:colOff>38100</xdr:colOff>
      <xdr:row>36</xdr:row>
      <xdr:rowOff>49248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40375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60988</xdr:rowOff>
    </xdr:from>
    <xdr:to>
      <xdr:col>67</xdr:col>
      <xdr:colOff>101600</xdr:colOff>
      <xdr:row>34</xdr:row>
      <xdr:rowOff>162588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69378</xdr:rowOff>
    </xdr:from>
    <xdr:to>
      <xdr:col>85</xdr:col>
      <xdr:colOff>127000</xdr:colOff>
      <xdr:row>57</xdr:row>
      <xdr:rowOff>92837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42028"/>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80570</xdr:rowOff>
    </xdr:from>
    <xdr:to>
      <xdr:col>81</xdr:col>
      <xdr:colOff>50800</xdr:colOff>
      <xdr:row>57</xdr:row>
      <xdr:rowOff>92837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53220"/>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67952</xdr:rowOff>
    </xdr:from>
    <xdr:to>
      <xdr:col>76</xdr:col>
      <xdr:colOff>114300</xdr:colOff>
      <xdr:row>57</xdr:row>
      <xdr:rowOff>80570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40602"/>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67952</xdr:rowOff>
    </xdr:from>
    <xdr:to>
      <xdr:col>71</xdr:col>
      <xdr:colOff>177800</xdr:colOff>
      <xdr:row>57</xdr:row>
      <xdr:rowOff>94428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40602"/>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18578</xdr:rowOff>
    </xdr:from>
    <xdr:to>
      <xdr:col>85</xdr:col>
      <xdr:colOff>177800</xdr:colOff>
      <xdr:row>57</xdr:row>
      <xdr:rowOff>120178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104955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42037</xdr:rowOff>
    </xdr:from>
    <xdr:to>
      <xdr:col>81</xdr:col>
      <xdr:colOff>101600</xdr:colOff>
      <xdr:row>57</xdr:row>
      <xdr:rowOff>143637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134764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29770</xdr:rowOff>
    </xdr:from>
    <xdr:to>
      <xdr:col>76</xdr:col>
      <xdr:colOff>165100</xdr:colOff>
      <xdr:row>57</xdr:row>
      <xdr:rowOff>131370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17152</xdr:rowOff>
    </xdr:from>
    <xdr:to>
      <xdr:col>72</xdr:col>
      <xdr:colOff>38100</xdr:colOff>
      <xdr:row>57</xdr:row>
      <xdr:rowOff>118752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109879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43628</xdr:rowOff>
    </xdr:from>
    <xdr:to>
      <xdr:col>67</xdr:col>
      <xdr:colOff>101600</xdr:colOff>
      <xdr:row>57</xdr:row>
      <xdr:rowOff>145228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136355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56262</xdr:rowOff>
    </xdr:from>
    <xdr:to>
      <xdr:col>85</xdr:col>
      <xdr:colOff>127000</xdr:colOff>
      <xdr:row>78</xdr:row>
      <xdr:rowOff>166269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29362"/>
          <a:ext cx="8382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136564</xdr:rowOff>
    </xdr:from>
    <xdr:to>
      <xdr:col>81</xdr:col>
      <xdr:colOff>50800</xdr:colOff>
      <xdr:row>78</xdr:row>
      <xdr:rowOff>166269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09664"/>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136564</xdr:rowOff>
    </xdr:from>
    <xdr:to>
      <xdr:col>76</xdr:col>
      <xdr:colOff>114300</xdr:colOff>
      <xdr:row>78</xdr:row>
      <xdr:rowOff>143675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09664"/>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143675</xdr:rowOff>
    </xdr:from>
    <xdr:to>
      <xdr:col>71</xdr:col>
      <xdr:colOff>177800</xdr:colOff>
      <xdr:row>78</xdr:row>
      <xdr:rowOff>159423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1677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5462</xdr:rowOff>
    </xdr:from>
    <xdr:to>
      <xdr:col>85</xdr:col>
      <xdr:colOff>177800</xdr:colOff>
      <xdr:row>78</xdr:row>
      <xdr:rowOff>107062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28339</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115469</xdr:rowOff>
    </xdr:from>
    <xdr:to>
      <xdr:col>81</xdr:col>
      <xdr:colOff>101600</xdr:colOff>
      <xdr:row>79</xdr:row>
      <xdr:rowOff>45619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36746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85764</xdr:rowOff>
    </xdr:from>
    <xdr:to>
      <xdr:col>76</xdr:col>
      <xdr:colOff>165100</xdr:colOff>
      <xdr:row>79</xdr:row>
      <xdr:rowOff>15914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7041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92875</xdr:rowOff>
    </xdr:from>
    <xdr:to>
      <xdr:col>72</xdr:col>
      <xdr:colOff>38100</xdr:colOff>
      <xdr:row>79</xdr:row>
      <xdr:rowOff>23025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14152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108623</xdr:rowOff>
    </xdr:from>
    <xdr:to>
      <xdr:col>67</xdr:col>
      <xdr:colOff>101600</xdr:colOff>
      <xdr:row>79</xdr:row>
      <xdr:rowOff>38773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29900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139796</xdr:rowOff>
    </xdr:from>
    <xdr:to>
      <xdr:col>85</xdr:col>
      <xdr:colOff>127000</xdr:colOff>
      <xdr:row>97</xdr:row>
      <xdr:rowOff>143308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70446"/>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139796</xdr:rowOff>
    </xdr:from>
    <xdr:to>
      <xdr:col>81</xdr:col>
      <xdr:colOff>50800</xdr:colOff>
      <xdr:row>97</xdr:row>
      <xdr:rowOff>141495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04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141495</xdr:rowOff>
    </xdr:from>
    <xdr:to>
      <xdr:col>76</xdr:col>
      <xdr:colOff>114300</xdr:colOff>
      <xdr:row>97</xdr:row>
      <xdr:rowOff>142914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214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142914</xdr:rowOff>
    </xdr:from>
    <xdr:to>
      <xdr:col>71</xdr:col>
      <xdr:colOff>177800</xdr:colOff>
      <xdr:row>97</xdr:row>
      <xdr:rowOff>148468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73564"/>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92508</xdr:rowOff>
    </xdr:from>
    <xdr:to>
      <xdr:col>85</xdr:col>
      <xdr:colOff>177800</xdr:colOff>
      <xdr:row>98</xdr:row>
      <xdr:rowOff>22658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88996</xdr:rowOff>
    </xdr:from>
    <xdr:to>
      <xdr:col>81</xdr:col>
      <xdr:colOff>101600</xdr:colOff>
      <xdr:row>98</xdr:row>
      <xdr:rowOff>19146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90695</xdr:rowOff>
    </xdr:from>
    <xdr:to>
      <xdr:col>76</xdr:col>
      <xdr:colOff>165100</xdr:colOff>
      <xdr:row>98</xdr:row>
      <xdr:rowOff>20845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11972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92114</xdr:rowOff>
    </xdr:from>
    <xdr:to>
      <xdr:col>72</xdr:col>
      <xdr:colOff>38100</xdr:colOff>
      <xdr:row>98</xdr:row>
      <xdr:rowOff>22264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38791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97668</xdr:rowOff>
    </xdr:from>
    <xdr:to>
      <xdr:col>67</xdr:col>
      <xdr:colOff>101600</xdr:colOff>
      <xdr:row>98</xdr:row>
      <xdr:rowOff>27818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44345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154686</xdr:rowOff>
    </xdr:from>
    <xdr:to>
      <xdr:col>116</xdr:col>
      <xdr:colOff>63500</xdr:colOff>
      <xdr:row>38</xdr:row>
      <xdr:rowOff>155194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66978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155194</xdr:rowOff>
    </xdr:from>
    <xdr:to>
      <xdr:col>111</xdr:col>
      <xdr:colOff>177800</xdr:colOff>
      <xdr:row>38</xdr:row>
      <xdr:rowOff>155448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7029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155448</xdr:rowOff>
    </xdr:from>
    <xdr:to>
      <xdr:col>107</xdr:col>
      <xdr:colOff>50800</xdr:colOff>
      <xdr:row>38</xdr:row>
      <xdr:rowOff>155956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67054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133858</xdr:rowOff>
    </xdr:from>
    <xdr:to>
      <xdr:col>102</xdr:col>
      <xdr:colOff>114300</xdr:colOff>
      <xdr:row>38</xdr:row>
      <xdr:rowOff>155956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489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103886</xdr:rowOff>
    </xdr:from>
    <xdr:to>
      <xdr:col>116</xdr:col>
      <xdr:colOff>114300</xdr:colOff>
      <xdr:row>39</xdr:row>
      <xdr:rowOff>34036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63263</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104394</xdr:rowOff>
    </xdr:from>
    <xdr:to>
      <xdr:col>112</xdr:col>
      <xdr:colOff>38100</xdr:colOff>
      <xdr:row>39</xdr:row>
      <xdr:rowOff>34544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51071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9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104648</xdr:rowOff>
    </xdr:from>
    <xdr:to>
      <xdr:col>107</xdr:col>
      <xdr:colOff>101600</xdr:colOff>
      <xdr:row>39</xdr:row>
      <xdr:rowOff>34798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51325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105156</xdr:rowOff>
    </xdr:from>
    <xdr:to>
      <xdr:col>102</xdr:col>
      <xdr:colOff>165100</xdr:colOff>
      <xdr:row>39</xdr:row>
      <xdr:rowOff>35306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83058</xdr:rowOff>
    </xdr:from>
    <xdr:to>
      <xdr:col>98</xdr:col>
      <xdr:colOff>38100</xdr:colOff>
      <xdr:row>39</xdr:row>
      <xdr:rowOff>13208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29735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7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また、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円増加しているが、その主な要因としては、住民税非課税世帯等や子育て世帯に対する給付金支給事業によるものである。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本市の基幹産業である畜産業の振興のため、肉用肥育素牛及び優良肉用雌牛の導入に対する貸付けを実施しているためである。また、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円増加しているが、その主な要因としては、家畜飼養管理施設（畜舎等）の整備に係る補助事業によるものである。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円増加しているが、その主な要因としては、健幸のまちづくり拠点施設（複合型総合体育施設）整備事業によるものである。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財政調整基金残高については、財政健全化の取組を着実に実施したことによる実質収支の黒字拡大に伴い、決算剰余金等を積み立てたため、前年度比で増加している。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については、翌年度に繰り越すべき財源が減少した一方、普通建設事業費をはじめとする歳出の増加額が歳入の増加額を上回ったことにより、前年度比で減少しているが、実質単年度収支については、財政調整基金への積立額が大幅に増加したことにより、前年度比で大幅に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年度に食肉センター事業特別会計（平成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年度廃止）で赤字が発生して以降、各会計で赤字は発生していない。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百万円増加した一方で、元利償還金が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百万円減少したため、実質公債費比率の分子は前年度から</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今後は、交付税措置の有利な地方債を優先的に活用するとともに、自主税源の確保や事業の選択と集中を図ることにより、新規地方債の発行抑制に努める。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一般会計に係る地方債の現在高は、償還額が新規発行額を上回ったため、前年度比で</a:t>
          </a:r>
          <a:r>
            <a:rPr kumimoji="1" lang="en-US" altLang="ja-JP" sz="1400">
              <a:latin typeface="ＭＳ ゴシック" pitchFamily="49" charset="-128"/>
              <a:ea typeface="ＭＳ ゴシック" pitchFamily="49" charset="-128"/>
            </a:rPr>
            <a:t>1,016</a:t>
          </a:r>
          <a:r>
            <a:rPr kumimoji="1" lang="ja-JP" altLang="en-US" sz="1400">
              <a:latin typeface="ＭＳ ゴシック" pitchFamily="49" charset="-128"/>
              <a:ea typeface="ＭＳ ゴシック" pitchFamily="49" charset="-128"/>
            </a:rPr>
            <a:t>百万円減少した。今後も償還額未満の地方債の借入れにより地方債現在高の減少を図る。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また、基準財政需要額歳入見込額が減少傾向にある中で、充当可能基金については、会計年度を超えて繰替運用している基金の額が増加したことにより</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百万円減少している。今後も基金運用の見直し及び計画的な資金繰りにより基金の繰替運用の縮減を図る。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百万円と、乳幼児から中学生までの医療費助成、公立小・中学区等の給食費半額補助等の財源として「未来まち創生基金」から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百万円を取り崩したこと等の一方で、「財政調整基金」に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百万円を、「未来まち創生基金」に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今後も積極的にふるさと納税制度による寄附金の確保を図るとともに、小林市行財政改革推進プラン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を推進し、受益者負担の適正化や歳出削減による資金余力を創出することにより、計画的な基金取崩しと積立てを行う。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未来まち創生基金：ふるさと納税制度による寄附金を原資として、次に掲げる重要施策の推進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教育環境の整備を図り、将来を担う子ども達が積極的に学ぶことのできるまちづくり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健康で健やかな生活を送り、一人ひとりが生きがいの持てるまちづくり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災害に強く、安心安全に暮らせるまちづくり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豊かな自然環境や文化を後世に残すまちづくり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産業の活性化を図り、地域経済の発展に取り組むまちづくり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地域振興基金：市民の連帯の強化及び地域振興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愛のふるさと福祉基金：少子高齢化等、社会情勢の急激な変動に備えた、地域福祉の向上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過疎地域振興基金：過疎地域における住民福祉の向上、雇用の増大、地域格差の是正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未来まち創生基金：乳幼児から中学生までの医療費助成、公立小・中学校等の給食費半額補助等の財源として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百万円を充当した一方で、ふるさと納税制度による寄附金等を原資として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森林基金：市内の森林の適正な管理及び林業を起点とする地域の活性化の財源として、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未来まち創生基金：今後も積極的にふるさと納税制度により寄附金の確保を図るとともに、充当事業の精査を行う。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公共施設整備基金：公共施設の整備を計画的に行うとともに、財政負担の平準化を図るため、財政状況を勘案しながら、必要な財源を可能な限り確保する。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2次小林市総合計画後期基本計画（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）において、持続可能な財政運営を行うため、令和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百万円を取り崩した一方で、普通交付税再算定分（臨時財政対策償還基金費）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将来世代の負担を軽減し、住民サービスの低下を招くことのないよう、地方債償還に必要な一定水準の基金残高の確保に努める。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32838468</v>
      </c>
      <c r="BO4" s="436"/>
      <c r="BP4" s="436"/>
      <c r="BQ4" s="436"/>
      <c r="BR4" s="436"/>
      <c r="BS4" s="436"/>
      <c r="BT4" s="436"/>
      <c r="BU4" s="437"/>
      <c r="BV4" s="435">
        <v>30631839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1.8</v>
      </c>
      <c r="CU4" s="576"/>
      <c r="CV4" s="576"/>
      <c r="CW4" s="576"/>
      <c r="CX4" s="576"/>
      <c r="CY4" s="576"/>
      <c r="CZ4" s="576"/>
      <c r="DA4" s="577"/>
      <c r="DB4" s="575">
        <v>2.5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32202854</v>
      </c>
      <c r="BO5" s="407"/>
      <c r="BP5" s="407"/>
      <c r="BQ5" s="407"/>
      <c r="BR5" s="407"/>
      <c r="BS5" s="407"/>
      <c r="BT5" s="407"/>
      <c r="BU5" s="408"/>
      <c r="BV5" s="406">
        <v>29673201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95.7</v>
      </c>
      <c r="CU5" s="404"/>
      <c r="CV5" s="404"/>
      <c r="CW5" s="404"/>
      <c r="CX5" s="404"/>
      <c r="CY5" s="404"/>
      <c r="CZ5" s="404"/>
      <c r="DA5" s="405"/>
      <c r="DB5" s="403">
        <v>95.9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635614</v>
      </c>
      <c r="BO6" s="407"/>
      <c r="BP6" s="407"/>
      <c r="BQ6" s="407"/>
      <c r="BR6" s="407"/>
      <c r="BS6" s="407"/>
      <c r="BT6" s="407"/>
      <c r="BU6" s="408"/>
      <c r="BV6" s="406">
        <v>958638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96.3</v>
      </c>
      <c r="CU6" s="550"/>
      <c r="CV6" s="550"/>
      <c r="CW6" s="550"/>
      <c r="CX6" s="550"/>
      <c r="CY6" s="550"/>
      <c r="CZ6" s="550"/>
      <c r="DA6" s="551"/>
      <c r="DB6" s="549">
        <v>97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371823</v>
      </c>
      <c r="BO7" s="407"/>
      <c r="BP7" s="407"/>
      <c r="BQ7" s="407"/>
      <c r="BR7" s="407"/>
      <c r="BS7" s="407"/>
      <c r="BT7" s="407"/>
      <c r="BU7" s="408"/>
      <c r="BV7" s="406">
        <v>599095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14371859</v>
      </c>
      <c r="CU7" s="407"/>
      <c r="CV7" s="407"/>
      <c r="CW7" s="407"/>
      <c r="CX7" s="407"/>
      <c r="CY7" s="407"/>
      <c r="CZ7" s="407"/>
      <c r="DA7" s="408"/>
      <c r="DB7" s="406">
        <v>14279494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263791</v>
      </c>
      <c r="BO8" s="407"/>
      <c r="BP8" s="407"/>
      <c r="BQ8" s="407"/>
      <c r="BR8" s="407"/>
      <c r="BS8" s="407"/>
      <c r="BT8" s="407"/>
      <c r="BU8" s="408"/>
      <c r="BV8" s="406">
        <v>359543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43670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-95752</v>
      </c>
      <c r="BO9" s="407"/>
      <c r="BP9" s="407"/>
      <c r="BQ9" s="407"/>
      <c r="BR9" s="407"/>
      <c r="BS9" s="407"/>
      <c r="BT9" s="407"/>
      <c r="BU9" s="408"/>
      <c r="BV9" s="406">
        <v>-563956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16.3</v>
      </c>
      <c r="CU9" s="404"/>
      <c r="CV9" s="404"/>
      <c r="CW9" s="404"/>
      <c r="CX9" s="404"/>
      <c r="CY9" s="404"/>
      <c r="CZ9" s="404"/>
      <c r="DA9" s="405"/>
      <c r="DB9" s="403">
        <v>17.2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46221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429460</v>
      </c>
      <c r="BO10" s="407"/>
      <c r="BP10" s="407"/>
      <c r="BQ10" s="407"/>
      <c r="BR10" s="407"/>
      <c r="BS10" s="407"/>
      <c r="BT10" s="407"/>
      <c r="BU10" s="408"/>
      <c r="BV10" s="406">
        <v>104328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42944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42269</v>
      </c>
      <c r="S13" s="494"/>
      <c r="T13" s="494"/>
      <c r="U13" s="494"/>
      <c r="V13" s="495"/>
      <c r="W13" s="496" t="s">
        <v>131</v>
      </c>
      <c r="X13" s="392"/>
      <c r="Y13" s="392"/>
      <c r="Z13" s="392"/>
      <c r="AA13" s="392"/>
      <c r="AB13" s="393"/>
      <c r="AC13" s="359">
        <v>4025</v>
      </c>
      <c r="AD13" s="360"/>
      <c r="AE13" s="360"/>
      <c r="AF13" s="360"/>
      <c r="AG13" s="361"/>
      <c r="AH13" s="359">
        <v>4784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333708</v>
      </c>
      <c r="BO13" s="407"/>
      <c r="BP13" s="407"/>
      <c r="BQ13" s="407"/>
      <c r="BR13" s="407"/>
      <c r="BS13" s="407"/>
      <c r="BT13" s="407"/>
      <c r="BU13" s="408"/>
      <c r="BV13" s="406">
        <v>-459628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12.8</v>
      </c>
      <c r="CU13" s="404"/>
      <c r="CV13" s="404"/>
      <c r="CW13" s="404"/>
      <c r="CX13" s="404"/>
      <c r="CY13" s="404"/>
      <c r="CZ13" s="404"/>
      <c r="DA13" s="405"/>
      <c r="DB13" s="403">
        <v>11.8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43554</v>
      </c>
      <c r="S14" s="494"/>
      <c r="T14" s="494"/>
      <c r="U14" s="494"/>
      <c r="V14" s="495"/>
      <c r="W14" s="497"/>
      <c r="X14" s="395"/>
      <c r="Y14" s="395"/>
      <c r="Z14" s="395"/>
      <c r="AA14" s="395"/>
      <c r="AB14" s="396"/>
      <c r="AC14" s="486">
        <v>19.100000000000001</v>
      </c>
      <c r="AD14" s="487"/>
      <c r="AE14" s="487"/>
      <c r="AF14" s="487"/>
      <c r="AG14" s="488"/>
      <c r="AH14" s="486">
        <v>21.4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70.599999999999994</v>
      </c>
      <c r="CU14" s="504"/>
      <c r="CV14" s="504"/>
      <c r="CW14" s="504"/>
      <c r="CX14" s="504"/>
      <c r="CY14" s="504"/>
      <c r="CZ14" s="504"/>
      <c r="DA14" s="505"/>
      <c r="DB14" s="503">
        <v>67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42995</v>
      </c>
      <c r="S15" s="494"/>
      <c r="T15" s="494"/>
      <c r="U15" s="494"/>
      <c r="V15" s="495"/>
      <c r="W15" s="496" t="s">
        <v>137</v>
      </c>
      <c r="X15" s="392"/>
      <c r="Y15" s="392"/>
      <c r="Z15" s="392"/>
      <c r="AA15" s="392"/>
      <c r="AB15" s="393"/>
      <c r="AC15" s="359">
        <v>4142</v>
      </c>
      <c r="AD15" s="360"/>
      <c r="AE15" s="360"/>
      <c r="AF15" s="360"/>
      <c r="AG15" s="361"/>
      <c r="AH15" s="359">
        <v>4320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5135310</v>
      </c>
      <c r="BO15" s="436"/>
      <c r="BP15" s="436"/>
      <c r="BQ15" s="436"/>
      <c r="BR15" s="436"/>
      <c r="BS15" s="436"/>
      <c r="BT15" s="436"/>
      <c r="BU15" s="437"/>
      <c r="BV15" s="435">
        <v>4990168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19.7</v>
      </c>
      <c r="AD16" s="487"/>
      <c r="AE16" s="487"/>
      <c r="AF16" s="487"/>
      <c r="AG16" s="488"/>
      <c r="AH16" s="486">
        <v>19.3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13014558</v>
      </c>
      <c r="BO16" s="407"/>
      <c r="BP16" s="407"/>
      <c r="BQ16" s="407"/>
      <c r="BR16" s="407"/>
      <c r="BS16" s="407"/>
      <c r="BT16" s="407"/>
      <c r="BU16" s="408"/>
      <c r="BV16" s="406">
        <v>12868524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12888</v>
      </c>
      <c r="AD17" s="360"/>
      <c r="AE17" s="360"/>
      <c r="AF17" s="360"/>
      <c r="AG17" s="361"/>
      <c r="AH17" s="359">
        <v>13240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6417319</v>
      </c>
      <c r="BO17" s="407"/>
      <c r="BP17" s="407"/>
      <c r="BQ17" s="407"/>
      <c r="BR17" s="407"/>
      <c r="BS17" s="407"/>
      <c r="BT17" s="407"/>
      <c r="BU17" s="408"/>
      <c r="BV17" s="406">
        <v>6230196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562.95000000000005</v>
      </c>
      <c r="M18" s="459"/>
      <c r="N18" s="459"/>
      <c r="O18" s="459"/>
      <c r="P18" s="459"/>
      <c r="Q18" s="459"/>
      <c r="R18" s="460"/>
      <c r="S18" s="460"/>
      <c r="T18" s="460"/>
      <c r="U18" s="460"/>
      <c r="V18" s="461"/>
      <c r="W18" s="477"/>
      <c r="X18" s="478"/>
      <c r="Y18" s="478"/>
      <c r="Z18" s="478"/>
      <c r="AA18" s="478"/>
      <c r="AB18" s="502"/>
      <c r="AC18" s="376">
        <v>61.2</v>
      </c>
      <c r="AD18" s="377"/>
      <c r="AE18" s="377"/>
      <c r="AF18" s="377"/>
      <c r="AG18" s="462"/>
      <c r="AH18" s="376">
        <v>59.3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13897214</v>
      </c>
      <c r="BO18" s="407"/>
      <c r="BP18" s="407"/>
      <c r="BQ18" s="407"/>
      <c r="BR18" s="407"/>
      <c r="BS18" s="407"/>
      <c r="BT18" s="407"/>
      <c r="BU18" s="408"/>
      <c r="BV18" s="406">
        <v>13864787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78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19167906</v>
      </c>
      <c r="BO19" s="407"/>
      <c r="BP19" s="407"/>
      <c r="BQ19" s="407"/>
      <c r="BR19" s="407"/>
      <c r="BS19" s="407"/>
      <c r="BT19" s="407"/>
      <c r="BU19" s="408"/>
      <c r="BV19" s="406">
        <v>18788919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19162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25861289</v>
      </c>
      <c r="BO22" s="436"/>
      <c r="BP22" s="436"/>
      <c r="BQ22" s="436"/>
      <c r="BR22" s="436"/>
      <c r="BS22" s="436"/>
      <c r="BT22" s="436"/>
      <c r="BU22" s="437"/>
      <c r="BV22" s="435">
        <v>26876645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22771731</v>
      </c>
      <c r="BO23" s="407"/>
      <c r="BP23" s="407"/>
      <c r="BQ23" s="407"/>
      <c r="BR23" s="407"/>
      <c r="BS23" s="407"/>
      <c r="BT23" s="407"/>
      <c r="BU23" s="408"/>
      <c r="BV23" s="406">
        <v>23385113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7880</v>
      </c>
      <c r="R24" s="360"/>
      <c r="S24" s="360"/>
      <c r="T24" s="360"/>
      <c r="U24" s="360"/>
      <c r="V24" s="361"/>
      <c r="W24" s="449"/>
      <c r="X24" s="386"/>
      <c r="Y24" s="387"/>
      <c r="Z24" s="362" t="s">
        <v>162</v>
      </c>
      <c r="AA24" s="363"/>
      <c r="AB24" s="363"/>
      <c r="AC24" s="363"/>
      <c r="AD24" s="363"/>
      <c r="AE24" s="363"/>
      <c r="AF24" s="363"/>
      <c r="AG24" s="364"/>
      <c r="AH24" s="359">
        <v>389</v>
      </c>
      <c r="AI24" s="360"/>
      <c r="AJ24" s="360"/>
      <c r="AK24" s="360"/>
      <c r="AL24" s="361"/>
      <c r="AM24" s="359">
        <v>1198509</v>
      </c>
      <c r="AN24" s="360"/>
      <c r="AO24" s="360"/>
      <c r="AP24" s="360"/>
      <c r="AQ24" s="360"/>
      <c r="AR24" s="361"/>
      <c r="AS24" s="359">
        <v>3081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18539783</v>
      </c>
      <c r="BO24" s="407"/>
      <c r="BP24" s="407"/>
      <c r="BQ24" s="407"/>
      <c r="BR24" s="407"/>
      <c r="BS24" s="407"/>
      <c r="BT24" s="407"/>
      <c r="BU24" s="408"/>
      <c r="BV24" s="406">
        <v>18813772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6290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610786</v>
      </c>
      <c r="BO25" s="436"/>
      <c r="BP25" s="436"/>
      <c r="BQ25" s="436"/>
      <c r="BR25" s="436"/>
      <c r="BS25" s="436"/>
      <c r="BT25" s="436"/>
      <c r="BU25" s="437"/>
      <c r="BV25" s="435">
        <v>685386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5670</v>
      </c>
      <c r="R26" s="360"/>
      <c r="S26" s="360"/>
      <c r="T26" s="360"/>
      <c r="U26" s="360"/>
      <c r="V26" s="361"/>
      <c r="W26" s="449"/>
      <c r="X26" s="386"/>
      <c r="Y26" s="387"/>
      <c r="Z26" s="362" t="s">
        <v>168</v>
      </c>
      <c r="AA26" s="417"/>
      <c r="AB26" s="417"/>
      <c r="AC26" s="417"/>
      <c r="AD26" s="417"/>
      <c r="AE26" s="417"/>
      <c r="AF26" s="417"/>
      <c r="AG26" s="418"/>
      <c r="AH26" s="359">
        <v>29</v>
      </c>
      <c r="AI26" s="360"/>
      <c r="AJ26" s="360"/>
      <c r="AK26" s="360"/>
      <c r="AL26" s="361"/>
      <c r="AM26" s="359">
        <v>107097</v>
      </c>
      <c r="AN26" s="360"/>
      <c r="AO26" s="360"/>
      <c r="AP26" s="360"/>
      <c r="AQ26" s="360"/>
      <c r="AR26" s="361"/>
      <c r="AS26" s="359">
        <v>3693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3690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18913</v>
      </c>
      <c r="AN27" s="360"/>
      <c r="AO27" s="360"/>
      <c r="AP27" s="360"/>
      <c r="AQ27" s="360"/>
      <c r="AR27" s="361"/>
      <c r="AS27" s="359">
        <v>3783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350000</v>
      </c>
      <c r="BO27" s="441"/>
      <c r="BP27" s="441"/>
      <c r="BQ27" s="441"/>
      <c r="BR27" s="441"/>
      <c r="BS27" s="441"/>
      <c r="BT27" s="441"/>
      <c r="BU27" s="442"/>
      <c r="BV27" s="440">
        <v>774385</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3260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1822431</v>
      </c>
      <c r="BO28" s="436"/>
      <c r="BP28" s="436"/>
      <c r="BQ28" s="436"/>
      <c r="BR28" s="436"/>
      <c r="BS28" s="436"/>
      <c r="BT28" s="436"/>
      <c r="BU28" s="437"/>
      <c r="BV28" s="435">
        <v>1392971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17</v>
      </c>
      <c r="M29" s="360"/>
      <c r="N29" s="360"/>
      <c r="O29" s="360"/>
      <c r="P29" s="361"/>
      <c r="Q29" s="359">
        <v>3130</v>
      </c>
      <c r="R29" s="360"/>
      <c r="S29" s="360"/>
      <c r="T29" s="360"/>
      <c r="U29" s="360"/>
      <c r="V29" s="361"/>
      <c r="W29" s="450"/>
      <c r="X29" s="451"/>
      <c r="Y29" s="452"/>
      <c r="Z29" s="362" t="s">
        <v>177</v>
      </c>
      <c r="AA29" s="363"/>
      <c r="AB29" s="363"/>
      <c r="AC29" s="363"/>
      <c r="AD29" s="363"/>
      <c r="AE29" s="363"/>
      <c r="AF29" s="363"/>
      <c r="AG29" s="364"/>
      <c r="AH29" s="359">
        <v>394</v>
      </c>
      <c r="AI29" s="360"/>
      <c r="AJ29" s="360"/>
      <c r="AK29" s="360"/>
      <c r="AL29" s="361"/>
      <c r="AM29" s="359">
        <v>1217422</v>
      </c>
      <c r="AN29" s="360"/>
      <c r="AO29" s="360"/>
      <c r="AP29" s="360"/>
      <c r="AQ29" s="360"/>
      <c r="AR29" s="361"/>
      <c r="AS29" s="359">
        <v>3090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733503</v>
      </c>
      <c r="BO29" s="407"/>
      <c r="BP29" s="407"/>
      <c r="BQ29" s="407"/>
      <c r="BR29" s="407"/>
      <c r="BS29" s="407"/>
      <c r="BT29" s="407"/>
      <c r="BU29" s="408"/>
      <c r="BV29" s="406">
        <v>733499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5072353</v>
      </c>
      <c r="BO30" s="441"/>
      <c r="BP30" s="441"/>
      <c r="BQ30" s="441"/>
      <c r="BR30" s="441"/>
      <c r="BS30" s="441"/>
      <c r="BT30" s="441"/>
      <c r="BU30" s="442"/>
      <c r="BV30" s="440">
        <v>4961584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小林市国民健康保険事業特別会計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小林市水道事業会計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小林市農業集落排水事業特別会計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西諸広域行政事務組合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ハーメックのじり</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小林市物品購入特別会計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小林市介護保険事業特別会計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小林市病院事業会計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宮崎県市町村総合事務組合　一般会計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のじりアグリサービス</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西諸地域介護認定審査事業特別会計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小林市下水道事業会計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のじり農産加工センター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小林市後期高齢者医療事業特別会計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小林まちづくり</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グリーンシティこばやし</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宮崎県市町村総合事務組合　市町村交通災害共済事業特別会計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H0vQA75VD0UF16MjWuHtEMbf1LLPfs7vRSCtzu5xvXAEIQ2LkoZsJcWxUK5gyEyw3wv4zPOIK0NNMcnisRbSkQ==" saltValue="muXv6C0/B0ynTAsWOzj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5" sqref="CR25:CY25"/>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5140251</v>
      </c>
      <c r="S5" s="664"/>
      <c r="T5" s="664"/>
      <c r="U5" s="664"/>
      <c r="V5" s="664"/>
      <c r="W5" s="664"/>
      <c r="X5" s="664"/>
      <c r="Y5" s="689"/>
      <c r="Z5" s="702">
        <v>15.7</v>
      </c>
      <c r="AA5" s="702"/>
      <c r="AB5" s="702"/>
      <c r="AC5" s="702"/>
      <c r="AD5" s="703">
        <v>4970416</v>
      </c>
      <c r="AE5" s="703"/>
      <c r="AF5" s="703"/>
      <c r="AG5" s="703"/>
      <c r="AH5" s="703"/>
      <c r="AI5" s="703"/>
      <c r="AJ5" s="703"/>
      <c r="AK5" s="703"/>
      <c r="AL5" s="690">
        <v>34.4</v>
      </c>
      <c r="AM5" s="672"/>
      <c r="AN5" s="672"/>
      <c r="AO5" s="691"/>
      <c r="AP5" s="666" t="s">
        <v>216</v>
      </c>
      <c r="AQ5" s="667"/>
      <c r="AR5" s="667"/>
      <c r="AS5" s="667"/>
      <c r="AT5" s="667"/>
      <c r="AU5" s="667"/>
      <c r="AV5" s="667"/>
      <c r="AW5" s="667"/>
      <c r="AX5" s="667"/>
      <c r="AY5" s="667"/>
      <c r="AZ5" s="667"/>
      <c r="BA5" s="667"/>
      <c r="BB5" s="667"/>
      <c r="BC5" s="667"/>
      <c r="BD5" s="667"/>
      <c r="BE5" s="667"/>
      <c r="BF5" s="668"/>
      <c r="BG5" s="608">
        <v>4970416</v>
      </c>
      <c r="BH5" s="609"/>
      <c r="BI5" s="609"/>
      <c r="BJ5" s="609"/>
      <c r="BK5" s="609"/>
      <c r="BL5" s="609"/>
      <c r="BM5" s="609"/>
      <c r="BN5" s="610"/>
      <c r="BO5" s="646">
        <v>96.7</v>
      </c>
      <c r="BP5" s="646"/>
      <c r="BQ5" s="646"/>
      <c r="BR5" s="646"/>
      <c r="BS5" s="647">
        <v>52878</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299320</v>
      </c>
      <c r="S6" s="609"/>
      <c r="T6" s="609"/>
      <c r="U6" s="609"/>
      <c r="V6" s="609"/>
      <c r="W6" s="609"/>
      <c r="X6" s="609"/>
      <c r="Y6" s="610"/>
      <c r="Z6" s="646">
        <v>0.9</v>
      </c>
      <c r="AA6" s="646"/>
      <c r="AB6" s="646"/>
      <c r="AC6" s="646"/>
      <c r="AD6" s="647">
        <v>299320</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4970416</v>
      </c>
      <c r="BH6" s="609"/>
      <c r="BI6" s="609"/>
      <c r="BJ6" s="609"/>
      <c r="BK6" s="609"/>
      <c r="BL6" s="609"/>
      <c r="BM6" s="609"/>
      <c r="BN6" s="610"/>
      <c r="BO6" s="646">
        <v>96.7</v>
      </c>
      <c r="BP6" s="646"/>
      <c r="BQ6" s="646"/>
      <c r="BR6" s="646"/>
      <c r="BS6" s="647">
        <v>52878</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175353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175353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712</v>
      </c>
      <c r="S7" s="609"/>
      <c r="T7" s="609"/>
      <c r="U7" s="609"/>
      <c r="V7" s="609"/>
      <c r="W7" s="609"/>
      <c r="X7" s="609"/>
      <c r="Y7" s="610"/>
      <c r="Z7" s="646">
        <v>0</v>
      </c>
      <c r="AA7" s="646"/>
      <c r="AB7" s="646"/>
      <c r="AC7" s="646"/>
      <c r="AD7" s="647">
        <v>712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1944736</v>
      </c>
      <c r="BH7" s="609"/>
      <c r="BI7" s="609"/>
      <c r="BJ7" s="609"/>
      <c r="BK7" s="609"/>
      <c r="BL7" s="609"/>
      <c r="BM7" s="609"/>
      <c r="BN7" s="610"/>
      <c r="BO7" s="646">
        <v>37.799999999999997</v>
      </c>
      <c r="BP7" s="646"/>
      <c r="BQ7" s="646"/>
      <c r="BR7" s="646"/>
      <c r="BS7" s="647">
        <v>52878</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4874626</v>
      </c>
      <c r="CS7" s="609"/>
      <c r="CT7" s="609"/>
      <c r="CU7" s="609"/>
      <c r="CV7" s="609"/>
      <c r="CW7" s="609"/>
      <c r="CX7" s="609"/>
      <c r="CY7" s="610"/>
      <c r="CZ7" s="646">
        <v>15.1</v>
      </c>
      <c r="DA7" s="646"/>
      <c r="DB7" s="646"/>
      <c r="DC7" s="646"/>
      <c r="DD7" s="614">
        <v>13129</v>
      </c>
      <c r="DE7" s="609"/>
      <c r="DF7" s="609"/>
      <c r="DG7" s="609"/>
      <c r="DH7" s="609"/>
      <c r="DI7" s="609"/>
      <c r="DJ7" s="609"/>
      <c r="DK7" s="609"/>
      <c r="DL7" s="609"/>
      <c r="DM7" s="609"/>
      <c r="DN7" s="609"/>
      <c r="DO7" s="609"/>
      <c r="DP7" s="610"/>
      <c r="DQ7" s="614">
        <v>3694355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15312</v>
      </c>
      <c r="S8" s="609"/>
      <c r="T8" s="609"/>
      <c r="U8" s="609"/>
      <c r="V8" s="609"/>
      <c r="W8" s="609"/>
      <c r="X8" s="609"/>
      <c r="Y8" s="610"/>
      <c r="Z8" s="646">
        <v>0</v>
      </c>
      <c r="AA8" s="646"/>
      <c r="AB8" s="646"/>
      <c r="AC8" s="646"/>
      <c r="AD8" s="647">
        <v>15312</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69577</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10852252</v>
      </c>
      <c r="CS8" s="609"/>
      <c r="CT8" s="609"/>
      <c r="CU8" s="609"/>
      <c r="CV8" s="609"/>
      <c r="CW8" s="609"/>
      <c r="CX8" s="609"/>
      <c r="CY8" s="610"/>
      <c r="CZ8" s="646">
        <v>33.700000000000003</v>
      </c>
      <c r="DA8" s="646"/>
      <c r="DB8" s="646"/>
      <c r="DC8" s="646"/>
      <c r="DD8" s="614">
        <v>11808</v>
      </c>
      <c r="DE8" s="609"/>
      <c r="DF8" s="609"/>
      <c r="DG8" s="609"/>
      <c r="DH8" s="609"/>
      <c r="DI8" s="609"/>
      <c r="DJ8" s="609"/>
      <c r="DK8" s="609"/>
      <c r="DL8" s="609"/>
      <c r="DM8" s="609"/>
      <c r="DN8" s="609"/>
      <c r="DO8" s="609"/>
      <c r="DP8" s="610"/>
      <c r="DQ8" s="614">
        <v>5511453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16722</v>
      </c>
      <c r="S9" s="609"/>
      <c r="T9" s="609"/>
      <c r="U9" s="609"/>
      <c r="V9" s="609"/>
      <c r="W9" s="609"/>
      <c r="X9" s="609"/>
      <c r="Y9" s="610"/>
      <c r="Z9" s="646">
        <v>0.1</v>
      </c>
      <c r="AA9" s="646"/>
      <c r="AB9" s="646"/>
      <c r="AC9" s="646"/>
      <c r="AD9" s="647">
        <v>16722</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1585977</v>
      </c>
      <c r="BH9" s="609"/>
      <c r="BI9" s="609"/>
      <c r="BJ9" s="609"/>
      <c r="BK9" s="609"/>
      <c r="BL9" s="609"/>
      <c r="BM9" s="609"/>
      <c r="BN9" s="610"/>
      <c r="BO9" s="646">
        <v>30.9</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1967710</v>
      </c>
      <c r="CS9" s="609"/>
      <c r="CT9" s="609"/>
      <c r="CU9" s="609"/>
      <c r="CV9" s="609"/>
      <c r="CW9" s="609"/>
      <c r="CX9" s="609"/>
      <c r="CY9" s="610"/>
      <c r="CZ9" s="646">
        <v>6.1</v>
      </c>
      <c r="DA9" s="646"/>
      <c r="DB9" s="646"/>
      <c r="DC9" s="646"/>
      <c r="DD9" s="614">
        <v>77494</v>
      </c>
      <c r="DE9" s="609"/>
      <c r="DF9" s="609"/>
      <c r="DG9" s="609"/>
      <c r="DH9" s="609"/>
      <c r="DI9" s="609"/>
      <c r="DJ9" s="609"/>
      <c r="DK9" s="609"/>
      <c r="DL9" s="609"/>
      <c r="DM9" s="609"/>
      <c r="DN9" s="609"/>
      <c r="DO9" s="609"/>
      <c r="DP9" s="610"/>
      <c r="DQ9" s="614">
        <v>1669487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104579</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1107932</v>
      </c>
      <c r="S11" s="609"/>
      <c r="T11" s="609"/>
      <c r="U11" s="609"/>
      <c r="V11" s="609"/>
      <c r="W11" s="609"/>
      <c r="X11" s="609"/>
      <c r="Y11" s="610"/>
      <c r="Z11" s="611">
        <v>3.4</v>
      </c>
      <c r="AA11" s="612"/>
      <c r="AB11" s="612"/>
      <c r="AC11" s="613"/>
      <c r="AD11" s="614">
        <v>1107932</v>
      </c>
      <c r="AE11" s="609"/>
      <c r="AF11" s="609"/>
      <c r="AG11" s="609"/>
      <c r="AH11" s="609"/>
      <c r="AI11" s="609"/>
      <c r="AJ11" s="609"/>
      <c r="AK11" s="610"/>
      <c r="AL11" s="611">
        <v>7.7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184603</v>
      </c>
      <c r="BH11" s="609"/>
      <c r="BI11" s="609"/>
      <c r="BJ11" s="609"/>
      <c r="BK11" s="609"/>
      <c r="BL11" s="609"/>
      <c r="BM11" s="609"/>
      <c r="BN11" s="610"/>
      <c r="BO11" s="646">
        <v>3.6</v>
      </c>
      <c r="BP11" s="646"/>
      <c r="BQ11" s="646"/>
      <c r="BR11" s="646"/>
      <c r="BS11" s="647">
        <v>52878</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3629549</v>
      </c>
      <c r="CS11" s="609"/>
      <c r="CT11" s="609"/>
      <c r="CU11" s="609"/>
      <c r="CV11" s="609"/>
      <c r="CW11" s="609"/>
      <c r="CX11" s="609"/>
      <c r="CY11" s="610"/>
      <c r="CZ11" s="646">
        <v>11.3</v>
      </c>
      <c r="DA11" s="646"/>
      <c r="DB11" s="646"/>
      <c r="DC11" s="646"/>
      <c r="DD11" s="614">
        <v>1243682</v>
      </c>
      <c r="DE11" s="609"/>
      <c r="DF11" s="609"/>
      <c r="DG11" s="609"/>
      <c r="DH11" s="609"/>
      <c r="DI11" s="609"/>
      <c r="DJ11" s="609"/>
      <c r="DK11" s="609"/>
      <c r="DL11" s="609"/>
      <c r="DM11" s="609"/>
      <c r="DN11" s="609"/>
      <c r="DO11" s="609"/>
      <c r="DP11" s="610"/>
      <c r="DQ11" s="614">
        <v>956935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5693</v>
      </c>
      <c r="S12" s="609"/>
      <c r="T12" s="609"/>
      <c r="U12" s="609"/>
      <c r="V12" s="609"/>
      <c r="W12" s="609"/>
      <c r="X12" s="609"/>
      <c r="Y12" s="610"/>
      <c r="Z12" s="646">
        <v>0</v>
      </c>
      <c r="AA12" s="646"/>
      <c r="AB12" s="646"/>
      <c r="AC12" s="646"/>
      <c r="AD12" s="647">
        <v>5693</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2433364</v>
      </c>
      <c r="BH12" s="609"/>
      <c r="BI12" s="609"/>
      <c r="BJ12" s="609"/>
      <c r="BK12" s="609"/>
      <c r="BL12" s="609"/>
      <c r="BM12" s="609"/>
      <c r="BN12" s="610"/>
      <c r="BO12" s="646">
        <v>47.3</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722973</v>
      </c>
      <c r="CS12" s="609"/>
      <c r="CT12" s="609"/>
      <c r="CU12" s="609"/>
      <c r="CV12" s="609"/>
      <c r="CW12" s="609"/>
      <c r="CX12" s="609"/>
      <c r="CY12" s="610"/>
      <c r="CZ12" s="646">
        <v>2.2000000000000002</v>
      </c>
      <c r="DA12" s="646"/>
      <c r="DB12" s="646"/>
      <c r="DC12" s="646"/>
      <c r="DD12" s="614">
        <v>15976</v>
      </c>
      <c r="DE12" s="609"/>
      <c r="DF12" s="609"/>
      <c r="DG12" s="609"/>
      <c r="DH12" s="609"/>
      <c r="DI12" s="609"/>
      <c r="DJ12" s="609"/>
      <c r="DK12" s="609"/>
      <c r="DL12" s="609"/>
      <c r="DM12" s="609"/>
      <c r="DN12" s="609"/>
      <c r="DO12" s="609"/>
      <c r="DP12" s="610"/>
      <c r="DQ12" s="614">
        <v>348575</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2289065</v>
      </c>
      <c r="BH13" s="609"/>
      <c r="BI13" s="609"/>
      <c r="BJ13" s="609"/>
      <c r="BK13" s="609"/>
      <c r="BL13" s="609"/>
      <c r="BM13" s="609"/>
      <c r="BN13" s="610"/>
      <c r="BO13" s="646">
        <v>44.5</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3207385</v>
      </c>
      <c r="CS13" s="609"/>
      <c r="CT13" s="609"/>
      <c r="CU13" s="609"/>
      <c r="CV13" s="609"/>
      <c r="CW13" s="609"/>
      <c r="CX13" s="609"/>
      <c r="CY13" s="610"/>
      <c r="CZ13" s="646">
        <v>10</v>
      </c>
      <c r="DA13" s="646"/>
      <c r="DB13" s="646"/>
      <c r="DC13" s="646"/>
      <c r="DD13" s="614">
        <v>2508278</v>
      </c>
      <c r="DE13" s="609"/>
      <c r="DF13" s="609"/>
      <c r="DG13" s="609"/>
      <c r="DH13" s="609"/>
      <c r="DI13" s="609"/>
      <c r="DJ13" s="609"/>
      <c r="DK13" s="609"/>
      <c r="DL13" s="609"/>
      <c r="DM13" s="609"/>
      <c r="DN13" s="609"/>
      <c r="DO13" s="609"/>
      <c r="DP13" s="610"/>
      <c r="DQ13" s="614">
        <v>794606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1257</v>
      </c>
      <c r="S14" s="609"/>
      <c r="T14" s="609"/>
      <c r="U14" s="609"/>
      <c r="V14" s="609"/>
      <c r="W14" s="609"/>
      <c r="X14" s="609"/>
      <c r="Y14" s="610"/>
      <c r="Z14" s="646">
        <v>0</v>
      </c>
      <c r="AA14" s="646"/>
      <c r="AB14" s="646"/>
      <c r="AC14" s="646"/>
      <c r="AD14" s="647">
        <v>1257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207891</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788566</v>
      </c>
      <c r="CS14" s="609"/>
      <c r="CT14" s="609"/>
      <c r="CU14" s="609"/>
      <c r="CV14" s="609"/>
      <c r="CW14" s="609"/>
      <c r="CX14" s="609"/>
      <c r="CY14" s="610"/>
      <c r="CZ14" s="646">
        <v>2.4</v>
      </c>
      <c r="DA14" s="646"/>
      <c r="DB14" s="646"/>
      <c r="DC14" s="646"/>
      <c r="DD14" s="614">
        <v>8558</v>
      </c>
      <c r="DE14" s="609"/>
      <c r="DF14" s="609"/>
      <c r="DG14" s="609"/>
      <c r="DH14" s="609"/>
      <c r="DI14" s="609"/>
      <c r="DJ14" s="609"/>
      <c r="DK14" s="609"/>
      <c r="DL14" s="609"/>
      <c r="DM14" s="609"/>
      <c r="DN14" s="609"/>
      <c r="DO14" s="609"/>
      <c r="DP14" s="610"/>
      <c r="DQ14" s="614">
        <v>750842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384425</v>
      </c>
      <c r="BH15" s="609"/>
      <c r="BI15" s="609"/>
      <c r="BJ15" s="609"/>
      <c r="BK15" s="609"/>
      <c r="BL15" s="609"/>
      <c r="BM15" s="609"/>
      <c r="BN15" s="610"/>
      <c r="BO15" s="646">
        <v>7.5</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2270917</v>
      </c>
      <c r="CS15" s="609"/>
      <c r="CT15" s="609"/>
      <c r="CU15" s="609"/>
      <c r="CV15" s="609"/>
      <c r="CW15" s="609"/>
      <c r="CX15" s="609"/>
      <c r="CY15" s="610"/>
      <c r="CZ15" s="646">
        <v>7.1</v>
      </c>
      <c r="DA15" s="646"/>
      <c r="DB15" s="646"/>
      <c r="DC15" s="646"/>
      <c r="DD15" s="614">
        <v>111375</v>
      </c>
      <c r="DE15" s="609"/>
      <c r="DF15" s="609"/>
      <c r="DG15" s="609"/>
      <c r="DH15" s="609"/>
      <c r="DI15" s="609"/>
      <c r="DJ15" s="609"/>
      <c r="DK15" s="609"/>
      <c r="DL15" s="609"/>
      <c r="DM15" s="609"/>
      <c r="DN15" s="609"/>
      <c r="DO15" s="609"/>
      <c r="DP15" s="610"/>
      <c r="DQ15" s="614">
        <v>1450436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16734</v>
      </c>
      <c r="S16" s="609"/>
      <c r="T16" s="609"/>
      <c r="U16" s="609"/>
      <c r="V16" s="609"/>
      <c r="W16" s="609"/>
      <c r="X16" s="609"/>
      <c r="Y16" s="610"/>
      <c r="Z16" s="646">
        <v>0.1</v>
      </c>
      <c r="AA16" s="646"/>
      <c r="AB16" s="646"/>
      <c r="AC16" s="646"/>
      <c r="AD16" s="647">
        <v>16734</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539807</v>
      </c>
      <c r="CS16" s="609"/>
      <c r="CT16" s="609"/>
      <c r="CU16" s="609"/>
      <c r="CV16" s="609"/>
      <c r="CW16" s="609"/>
      <c r="CX16" s="609"/>
      <c r="CY16" s="610"/>
      <c r="CZ16" s="646">
        <v>1.7</v>
      </c>
      <c r="DA16" s="646"/>
      <c r="DB16" s="646"/>
      <c r="DC16" s="646"/>
      <c r="DD16" s="614" t="s">
        <v>122</v>
      </c>
      <c r="DE16" s="609"/>
      <c r="DF16" s="609"/>
      <c r="DG16" s="609"/>
      <c r="DH16" s="609"/>
      <c r="DI16" s="609"/>
      <c r="DJ16" s="609"/>
      <c r="DK16" s="609"/>
      <c r="DL16" s="609"/>
      <c r="DM16" s="609"/>
      <c r="DN16" s="609"/>
      <c r="DO16" s="609"/>
      <c r="DP16" s="610"/>
      <c r="DQ16" s="614">
        <v>44718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69832</v>
      </c>
      <c r="S17" s="609"/>
      <c r="T17" s="609"/>
      <c r="U17" s="609"/>
      <c r="V17" s="609"/>
      <c r="W17" s="609"/>
      <c r="X17" s="609"/>
      <c r="Y17" s="610"/>
      <c r="Z17" s="646">
        <v>0.2</v>
      </c>
      <c r="AA17" s="646"/>
      <c r="AB17" s="646"/>
      <c r="AC17" s="646"/>
      <c r="AD17" s="647">
        <v>69832</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3153030</v>
      </c>
      <c r="CS17" s="609"/>
      <c r="CT17" s="609"/>
      <c r="CU17" s="609"/>
      <c r="CV17" s="609"/>
      <c r="CW17" s="609"/>
      <c r="CX17" s="609"/>
      <c r="CY17" s="610"/>
      <c r="CZ17" s="646">
        <v>9.8000000000000007</v>
      </c>
      <c r="DA17" s="646"/>
      <c r="DB17" s="646"/>
      <c r="DC17" s="646"/>
      <c r="DD17" s="614" t="s">
        <v>122</v>
      </c>
      <c r="DE17" s="609"/>
      <c r="DF17" s="609"/>
      <c r="DG17" s="609"/>
      <c r="DH17" s="609"/>
      <c r="DI17" s="609"/>
      <c r="DJ17" s="609"/>
      <c r="DK17" s="609"/>
      <c r="DL17" s="609"/>
      <c r="DM17" s="609"/>
      <c r="DN17" s="609"/>
      <c r="DO17" s="609"/>
      <c r="DP17" s="610"/>
      <c r="DQ17" s="614">
        <v>3118640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32507</v>
      </c>
      <c r="S18" s="609"/>
      <c r="T18" s="609"/>
      <c r="U18" s="609"/>
      <c r="V18" s="609"/>
      <c r="W18" s="609"/>
      <c r="X18" s="609"/>
      <c r="Y18" s="610"/>
      <c r="Z18" s="646">
        <v>0.1</v>
      </c>
      <c r="AA18" s="646"/>
      <c r="AB18" s="646"/>
      <c r="AC18" s="646"/>
      <c r="AD18" s="647">
        <v>32507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v>20686</v>
      </c>
      <c r="CS18" s="609"/>
      <c r="CT18" s="609"/>
      <c r="CU18" s="609"/>
      <c r="CV18" s="609"/>
      <c r="CW18" s="609"/>
      <c r="CX18" s="609"/>
      <c r="CY18" s="610"/>
      <c r="CZ18" s="646">
        <v>0.1</v>
      </c>
      <c r="DA18" s="646"/>
      <c r="DB18" s="646"/>
      <c r="DC18" s="646"/>
      <c r="DD18" s="614">
        <v>20686</v>
      </c>
      <c r="DE18" s="609"/>
      <c r="DF18" s="609"/>
      <c r="DG18" s="609"/>
      <c r="DH18" s="609"/>
      <c r="DI18" s="609"/>
      <c r="DJ18" s="609"/>
      <c r="DK18" s="609"/>
      <c r="DL18" s="609"/>
      <c r="DM18" s="609"/>
      <c r="DN18" s="609"/>
      <c r="DO18" s="609"/>
      <c r="DP18" s="610"/>
      <c r="DQ18" s="614">
        <v>16892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25881</v>
      </c>
      <c r="S19" s="609"/>
      <c r="T19" s="609"/>
      <c r="U19" s="609"/>
      <c r="V19" s="609"/>
      <c r="W19" s="609"/>
      <c r="X19" s="609"/>
      <c r="Y19" s="610"/>
      <c r="Z19" s="646">
        <v>0.1</v>
      </c>
      <c r="AA19" s="646"/>
      <c r="AB19" s="646"/>
      <c r="AC19" s="646"/>
      <c r="AD19" s="647">
        <v>25881</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169835</v>
      </c>
      <c r="BH19" s="609"/>
      <c r="BI19" s="609"/>
      <c r="BJ19" s="609"/>
      <c r="BK19" s="609"/>
      <c r="BL19" s="609"/>
      <c r="BM19" s="609"/>
      <c r="BN19" s="610"/>
      <c r="BO19" s="646">
        <v>3.3</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6626</v>
      </c>
      <c r="S20" s="609"/>
      <c r="T20" s="609"/>
      <c r="U20" s="609"/>
      <c r="V20" s="609"/>
      <c r="W20" s="609"/>
      <c r="X20" s="609"/>
      <c r="Y20" s="610"/>
      <c r="Z20" s="646">
        <v>0</v>
      </c>
      <c r="AA20" s="646"/>
      <c r="AB20" s="646"/>
      <c r="AC20" s="646"/>
      <c r="AD20" s="647">
        <v>6626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169835</v>
      </c>
      <c r="BH20" s="609"/>
      <c r="BI20" s="609"/>
      <c r="BJ20" s="609"/>
      <c r="BK20" s="609"/>
      <c r="BL20" s="609"/>
      <c r="BM20" s="609"/>
      <c r="BN20" s="610"/>
      <c r="BO20" s="646">
        <v>3.3</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32202854</v>
      </c>
      <c r="CS20" s="609"/>
      <c r="CT20" s="609"/>
      <c r="CU20" s="609"/>
      <c r="CV20" s="609"/>
      <c r="CW20" s="609"/>
      <c r="CX20" s="609"/>
      <c r="CY20" s="610"/>
      <c r="CZ20" s="646">
        <v>100</v>
      </c>
      <c r="DA20" s="646"/>
      <c r="DB20" s="646"/>
      <c r="DC20" s="646"/>
      <c r="DD20" s="614">
        <v>4010986</v>
      </c>
      <c r="DE20" s="609"/>
      <c r="DF20" s="609"/>
      <c r="DG20" s="609"/>
      <c r="DH20" s="609"/>
      <c r="DI20" s="609"/>
      <c r="DJ20" s="609"/>
      <c r="DK20" s="609"/>
      <c r="DL20" s="609"/>
      <c r="DM20" s="609"/>
      <c r="DN20" s="609"/>
      <c r="DO20" s="609"/>
      <c r="DP20" s="610"/>
      <c r="DQ20" s="614">
        <v>18532292</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8844842</v>
      </c>
      <c r="S21" s="609"/>
      <c r="T21" s="609"/>
      <c r="U21" s="609"/>
      <c r="V21" s="609"/>
      <c r="W21" s="609"/>
      <c r="X21" s="609"/>
      <c r="Y21" s="610"/>
      <c r="Z21" s="646">
        <v>26.9</v>
      </c>
      <c r="AA21" s="646"/>
      <c r="AB21" s="646"/>
      <c r="AC21" s="646"/>
      <c r="AD21" s="647">
        <v>7874774</v>
      </c>
      <c r="AE21" s="647"/>
      <c r="AF21" s="647"/>
      <c r="AG21" s="647"/>
      <c r="AH21" s="647"/>
      <c r="AI21" s="647"/>
      <c r="AJ21" s="647"/>
      <c r="AK21" s="647"/>
      <c r="AL21" s="611">
        <v>54.6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7874774</v>
      </c>
      <c r="S22" s="609"/>
      <c r="T22" s="609"/>
      <c r="U22" s="609"/>
      <c r="V22" s="609"/>
      <c r="W22" s="609"/>
      <c r="X22" s="609"/>
      <c r="Y22" s="610"/>
      <c r="Z22" s="646">
        <v>24</v>
      </c>
      <c r="AA22" s="646"/>
      <c r="AB22" s="646"/>
      <c r="AC22" s="646"/>
      <c r="AD22" s="647">
        <v>7874774</v>
      </c>
      <c r="AE22" s="647"/>
      <c r="AF22" s="647"/>
      <c r="AG22" s="647"/>
      <c r="AH22" s="647"/>
      <c r="AI22" s="647"/>
      <c r="AJ22" s="647"/>
      <c r="AK22" s="647"/>
      <c r="AL22" s="611">
        <v>54.6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970068</v>
      </c>
      <c r="S23" s="609"/>
      <c r="T23" s="609"/>
      <c r="U23" s="609"/>
      <c r="V23" s="609"/>
      <c r="W23" s="609"/>
      <c r="X23" s="609"/>
      <c r="Y23" s="610"/>
      <c r="Z23" s="646">
        <v>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169835</v>
      </c>
      <c r="BH23" s="609"/>
      <c r="BI23" s="609"/>
      <c r="BJ23" s="609"/>
      <c r="BK23" s="609"/>
      <c r="BL23" s="609"/>
      <c r="BM23" s="609"/>
      <c r="BN23" s="610"/>
      <c r="BO23" s="646">
        <v>3.3</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13709731</v>
      </c>
      <c r="CS24" s="664"/>
      <c r="CT24" s="664"/>
      <c r="CU24" s="664"/>
      <c r="CV24" s="664"/>
      <c r="CW24" s="664"/>
      <c r="CX24" s="664"/>
      <c r="CY24" s="689"/>
      <c r="CZ24" s="690">
        <v>42.6</v>
      </c>
      <c r="DA24" s="672"/>
      <c r="DB24" s="672"/>
      <c r="DC24" s="692"/>
      <c r="DD24" s="688">
        <v>8547209</v>
      </c>
      <c r="DE24" s="664"/>
      <c r="DF24" s="664"/>
      <c r="DG24" s="664"/>
      <c r="DH24" s="664"/>
      <c r="DI24" s="664"/>
      <c r="DJ24" s="664"/>
      <c r="DK24" s="689"/>
      <c r="DL24" s="688">
        <v>8309254</v>
      </c>
      <c r="DM24" s="664"/>
      <c r="DN24" s="664"/>
      <c r="DO24" s="664"/>
      <c r="DP24" s="664"/>
      <c r="DQ24" s="664"/>
      <c r="DR24" s="664"/>
      <c r="DS24" s="664"/>
      <c r="DT24" s="664"/>
      <c r="DU24" s="664"/>
      <c r="DV24" s="689"/>
      <c r="DW24" s="690">
        <v>57.2</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15551114</v>
      </c>
      <c r="S25" s="609"/>
      <c r="T25" s="609"/>
      <c r="U25" s="609"/>
      <c r="V25" s="609"/>
      <c r="W25" s="609"/>
      <c r="X25" s="609"/>
      <c r="Y25" s="610"/>
      <c r="Z25" s="646">
        <v>47.4</v>
      </c>
      <c r="AA25" s="646"/>
      <c r="AB25" s="646"/>
      <c r="AC25" s="646"/>
      <c r="AD25" s="647">
        <v>14411211</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3828200</v>
      </c>
      <c r="CS25" s="621"/>
      <c r="CT25" s="621"/>
      <c r="CU25" s="621"/>
      <c r="CV25" s="621"/>
      <c r="CW25" s="621"/>
      <c r="CX25" s="621"/>
      <c r="CY25" s="622"/>
      <c r="CZ25" s="611">
        <v>11.9</v>
      </c>
      <c r="DA25" s="623"/>
      <c r="DB25" s="623"/>
      <c r="DC25" s="624"/>
      <c r="DD25" s="614">
        <v>3465643</v>
      </c>
      <c r="DE25" s="621"/>
      <c r="DF25" s="621"/>
      <c r="DG25" s="621"/>
      <c r="DH25" s="621"/>
      <c r="DI25" s="621"/>
      <c r="DJ25" s="621"/>
      <c r="DK25" s="622"/>
      <c r="DL25" s="614">
        <v>3398352</v>
      </c>
      <c r="DM25" s="621"/>
      <c r="DN25" s="621"/>
      <c r="DO25" s="621"/>
      <c r="DP25" s="621"/>
      <c r="DQ25" s="621"/>
      <c r="DR25" s="621"/>
      <c r="DS25" s="621"/>
      <c r="DT25" s="621"/>
      <c r="DU25" s="621"/>
      <c r="DV25" s="622"/>
      <c r="DW25" s="611">
        <v>23.4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5890</v>
      </c>
      <c r="S26" s="609"/>
      <c r="T26" s="609"/>
      <c r="U26" s="609"/>
      <c r="V26" s="609"/>
      <c r="W26" s="609"/>
      <c r="X26" s="609"/>
      <c r="Y26" s="610"/>
      <c r="Z26" s="646">
        <v>0</v>
      </c>
      <c r="AA26" s="646"/>
      <c r="AB26" s="646"/>
      <c r="AC26" s="646"/>
      <c r="AD26" s="647">
        <v>5890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2317681</v>
      </c>
      <c r="CS26" s="609"/>
      <c r="CT26" s="609"/>
      <c r="CU26" s="609"/>
      <c r="CV26" s="609"/>
      <c r="CW26" s="609"/>
      <c r="CX26" s="609"/>
      <c r="CY26" s="610"/>
      <c r="CZ26" s="611">
        <v>7.2</v>
      </c>
      <c r="DA26" s="623"/>
      <c r="DB26" s="623"/>
      <c r="DC26" s="624"/>
      <c r="DD26" s="614">
        <v>2172968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70408</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5140251</v>
      </c>
      <c r="BH27" s="609"/>
      <c r="BI27" s="609"/>
      <c r="BJ27" s="609"/>
      <c r="BK27" s="609"/>
      <c r="BL27" s="609"/>
      <c r="BM27" s="609"/>
      <c r="BN27" s="610"/>
      <c r="BO27" s="646">
        <v>100</v>
      </c>
      <c r="BP27" s="646"/>
      <c r="BQ27" s="646"/>
      <c r="BR27" s="646"/>
      <c r="BS27" s="647">
        <v>52878</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6728501</v>
      </c>
      <c r="CS27" s="621"/>
      <c r="CT27" s="621"/>
      <c r="CU27" s="621"/>
      <c r="CV27" s="621"/>
      <c r="CW27" s="621"/>
      <c r="CX27" s="621"/>
      <c r="CY27" s="622"/>
      <c r="CZ27" s="611">
        <v>20.9</v>
      </c>
      <c r="DA27" s="623"/>
      <c r="DB27" s="623"/>
      <c r="DC27" s="624"/>
      <c r="DD27" s="614">
        <v>1962926</v>
      </c>
      <c r="DE27" s="621"/>
      <c r="DF27" s="621"/>
      <c r="DG27" s="621"/>
      <c r="DH27" s="621"/>
      <c r="DI27" s="621"/>
      <c r="DJ27" s="621"/>
      <c r="DK27" s="622"/>
      <c r="DL27" s="614">
        <v>1792262</v>
      </c>
      <c r="DM27" s="621"/>
      <c r="DN27" s="621"/>
      <c r="DO27" s="621"/>
      <c r="DP27" s="621"/>
      <c r="DQ27" s="621"/>
      <c r="DR27" s="621"/>
      <c r="DS27" s="621"/>
      <c r="DT27" s="621"/>
      <c r="DU27" s="621"/>
      <c r="DV27" s="622"/>
      <c r="DW27" s="611">
        <v>12.3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177088</v>
      </c>
      <c r="S28" s="609"/>
      <c r="T28" s="609"/>
      <c r="U28" s="609"/>
      <c r="V28" s="609"/>
      <c r="W28" s="609"/>
      <c r="X28" s="609"/>
      <c r="Y28" s="610"/>
      <c r="Z28" s="646">
        <v>0.5</v>
      </c>
      <c r="AA28" s="646"/>
      <c r="AB28" s="646"/>
      <c r="AC28" s="646"/>
      <c r="AD28" s="647">
        <v>6842</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3153030</v>
      </c>
      <c r="CS28" s="609"/>
      <c r="CT28" s="609"/>
      <c r="CU28" s="609"/>
      <c r="CV28" s="609"/>
      <c r="CW28" s="609"/>
      <c r="CX28" s="609"/>
      <c r="CY28" s="610"/>
      <c r="CZ28" s="611">
        <v>9.8000000000000007</v>
      </c>
      <c r="DA28" s="623"/>
      <c r="DB28" s="623"/>
      <c r="DC28" s="624"/>
      <c r="DD28" s="614">
        <v>3118640</v>
      </c>
      <c r="DE28" s="609"/>
      <c r="DF28" s="609"/>
      <c r="DG28" s="609"/>
      <c r="DH28" s="609"/>
      <c r="DI28" s="609"/>
      <c r="DJ28" s="609"/>
      <c r="DK28" s="610"/>
      <c r="DL28" s="614">
        <v>3118640</v>
      </c>
      <c r="DM28" s="609"/>
      <c r="DN28" s="609"/>
      <c r="DO28" s="609"/>
      <c r="DP28" s="609"/>
      <c r="DQ28" s="609"/>
      <c r="DR28" s="609"/>
      <c r="DS28" s="609"/>
      <c r="DT28" s="609"/>
      <c r="DU28" s="609"/>
      <c r="DV28" s="610"/>
      <c r="DW28" s="611">
        <v>21.5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29605</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3153030</v>
      </c>
      <c r="CS29" s="621"/>
      <c r="CT29" s="621"/>
      <c r="CU29" s="621"/>
      <c r="CV29" s="621"/>
      <c r="CW29" s="621"/>
      <c r="CX29" s="621"/>
      <c r="CY29" s="622"/>
      <c r="CZ29" s="611">
        <v>9.8000000000000007</v>
      </c>
      <c r="DA29" s="623"/>
      <c r="DB29" s="623"/>
      <c r="DC29" s="624"/>
      <c r="DD29" s="614">
        <v>3118640</v>
      </c>
      <c r="DE29" s="621"/>
      <c r="DF29" s="621"/>
      <c r="DG29" s="621"/>
      <c r="DH29" s="621"/>
      <c r="DI29" s="621"/>
      <c r="DJ29" s="621"/>
      <c r="DK29" s="622"/>
      <c r="DL29" s="614">
        <v>3118640</v>
      </c>
      <c r="DM29" s="621"/>
      <c r="DN29" s="621"/>
      <c r="DO29" s="621"/>
      <c r="DP29" s="621"/>
      <c r="DQ29" s="621"/>
      <c r="DR29" s="621"/>
      <c r="DS29" s="621"/>
      <c r="DT29" s="621"/>
      <c r="DU29" s="621"/>
      <c r="DV29" s="622"/>
      <c r="DW29" s="611">
        <v>21.5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6195282</v>
      </c>
      <c r="S30" s="609"/>
      <c r="T30" s="609"/>
      <c r="U30" s="609"/>
      <c r="V30" s="609"/>
      <c r="W30" s="609"/>
      <c r="X30" s="609"/>
      <c r="Y30" s="610"/>
      <c r="Z30" s="646">
        <v>18.899999999999999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3061422</v>
      </c>
      <c r="CS30" s="609"/>
      <c r="CT30" s="609"/>
      <c r="CU30" s="609"/>
      <c r="CV30" s="609"/>
      <c r="CW30" s="609"/>
      <c r="CX30" s="609"/>
      <c r="CY30" s="610"/>
      <c r="CZ30" s="611">
        <v>9.5</v>
      </c>
      <c r="DA30" s="623"/>
      <c r="DB30" s="623"/>
      <c r="DC30" s="624"/>
      <c r="DD30" s="614">
        <v>3027032</v>
      </c>
      <c r="DE30" s="609"/>
      <c r="DF30" s="609"/>
      <c r="DG30" s="609"/>
      <c r="DH30" s="609"/>
      <c r="DI30" s="609"/>
      <c r="DJ30" s="609"/>
      <c r="DK30" s="610"/>
      <c r="DL30" s="614">
        <v>3027032</v>
      </c>
      <c r="DM30" s="609"/>
      <c r="DN30" s="609"/>
      <c r="DO30" s="609"/>
      <c r="DP30" s="609"/>
      <c r="DQ30" s="609"/>
      <c r="DR30" s="609"/>
      <c r="DS30" s="609"/>
      <c r="DT30" s="609"/>
      <c r="DU30" s="609"/>
      <c r="DV30" s="610"/>
      <c r="DW30" s="611">
        <v>20.9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v>
      </c>
      <c r="BH31" s="671"/>
      <c r="BI31" s="671"/>
      <c r="BJ31" s="671"/>
      <c r="BK31" s="671"/>
      <c r="BL31" s="671"/>
      <c r="BM31" s="672">
        <v>96.5</v>
      </c>
      <c r="BN31" s="671"/>
      <c r="BO31" s="671"/>
      <c r="BP31" s="671"/>
      <c r="BQ31" s="673"/>
      <c r="BR31" s="670">
        <v>98.8</v>
      </c>
      <c r="BS31" s="671"/>
      <c r="BT31" s="671"/>
      <c r="BU31" s="671"/>
      <c r="BV31" s="671"/>
      <c r="BW31" s="671"/>
      <c r="BX31" s="672">
        <v>96.2</v>
      </c>
      <c r="BY31" s="671"/>
      <c r="BZ31" s="671"/>
      <c r="CA31" s="671"/>
      <c r="CB31" s="673"/>
      <c r="CD31" s="629"/>
      <c r="CE31" s="630"/>
      <c r="CF31" s="605" t="s">
        <v>300</v>
      </c>
      <c r="CG31" s="606"/>
      <c r="CH31" s="606"/>
      <c r="CI31" s="606"/>
      <c r="CJ31" s="606"/>
      <c r="CK31" s="606"/>
      <c r="CL31" s="606"/>
      <c r="CM31" s="606"/>
      <c r="CN31" s="606"/>
      <c r="CO31" s="606"/>
      <c r="CP31" s="606"/>
      <c r="CQ31" s="607"/>
      <c r="CR31" s="608">
        <v>91608</v>
      </c>
      <c r="CS31" s="621"/>
      <c r="CT31" s="621"/>
      <c r="CU31" s="621"/>
      <c r="CV31" s="621"/>
      <c r="CW31" s="621"/>
      <c r="CX31" s="621"/>
      <c r="CY31" s="622"/>
      <c r="CZ31" s="611">
        <v>0.3</v>
      </c>
      <c r="DA31" s="623"/>
      <c r="DB31" s="623"/>
      <c r="DC31" s="624"/>
      <c r="DD31" s="614">
        <v>91608</v>
      </c>
      <c r="DE31" s="621"/>
      <c r="DF31" s="621"/>
      <c r="DG31" s="621"/>
      <c r="DH31" s="621"/>
      <c r="DI31" s="621"/>
      <c r="DJ31" s="621"/>
      <c r="DK31" s="622"/>
      <c r="DL31" s="614">
        <v>91608</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3342418</v>
      </c>
      <c r="S32" s="609"/>
      <c r="T32" s="609"/>
      <c r="U32" s="609"/>
      <c r="V32" s="609"/>
      <c r="W32" s="609"/>
      <c r="X32" s="609"/>
      <c r="Y32" s="610"/>
      <c r="Z32" s="646">
        <v>10.199999999999999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98.1</v>
      </c>
      <c r="BN32" s="621"/>
      <c r="BO32" s="621"/>
      <c r="BP32" s="621"/>
      <c r="BQ32" s="644"/>
      <c r="BR32" s="674">
        <v>99.1</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104311</v>
      </c>
      <c r="S33" s="609"/>
      <c r="T33" s="609"/>
      <c r="U33" s="609"/>
      <c r="V33" s="609"/>
      <c r="W33" s="609"/>
      <c r="X33" s="609"/>
      <c r="Y33" s="610"/>
      <c r="Z33" s="646">
        <v>0.3</v>
      </c>
      <c r="AA33" s="646"/>
      <c r="AB33" s="646"/>
      <c r="AC33" s="646"/>
      <c r="AD33" s="647">
        <v>10081</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98.5</v>
      </c>
      <c r="BH33" s="593"/>
      <c r="BI33" s="593"/>
      <c r="BJ33" s="593"/>
      <c r="BK33" s="593"/>
      <c r="BL33" s="593"/>
      <c r="BM33" s="639">
        <v>94.4</v>
      </c>
      <c r="BN33" s="593"/>
      <c r="BO33" s="593"/>
      <c r="BP33" s="593"/>
      <c r="BQ33" s="656"/>
      <c r="BR33" s="669">
        <v>98.4</v>
      </c>
      <c r="BS33" s="593"/>
      <c r="BT33" s="593"/>
      <c r="BU33" s="593"/>
      <c r="BV33" s="593"/>
      <c r="BW33" s="593"/>
      <c r="BX33" s="639">
        <v>94.1</v>
      </c>
      <c r="BY33" s="593"/>
      <c r="BZ33" s="593"/>
      <c r="CA33" s="593"/>
      <c r="CB33" s="656"/>
      <c r="CD33" s="605" t="s">
        <v>307</v>
      </c>
      <c r="CE33" s="606"/>
      <c r="CF33" s="606"/>
      <c r="CG33" s="606"/>
      <c r="CH33" s="606"/>
      <c r="CI33" s="606"/>
      <c r="CJ33" s="606"/>
      <c r="CK33" s="606"/>
      <c r="CL33" s="606"/>
      <c r="CM33" s="606"/>
      <c r="CN33" s="606"/>
      <c r="CO33" s="606"/>
      <c r="CP33" s="606"/>
      <c r="CQ33" s="607"/>
      <c r="CR33" s="608">
        <v>13942330</v>
      </c>
      <c r="CS33" s="621"/>
      <c r="CT33" s="621"/>
      <c r="CU33" s="621"/>
      <c r="CV33" s="621"/>
      <c r="CW33" s="621"/>
      <c r="CX33" s="621"/>
      <c r="CY33" s="622"/>
      <c r="CZ33" s="611">
        <v>43.3</v>
      </c>
      <c r="DA33" s="623"/>
      <c r="DB33" s="623"/>
      <c r="DC33" s="624"/>
      <c r="DD33" s="614">
        <v>9613306</v>
      </c>
      <c r="DE33" s="621"/>
      <c r="DF33" s="621"/>
      <c r="DG33" s="621"/>
      <c r="DH33" s="621"/>
      <c r="DI33" s="621"/>
      <c r="DJ33" s="621"/>
      <c r="DK33" s="622"/>
      <c r="DL33" s="614">
        <v>5587960</v>
      </c>
      <c r="DM33" s="621"/>
      <c r="DN33" s="621"/>
      <c r="DO33" s="621"/>
      <c r="DP33" s="621"/>
      <c r="DQ33" s="621"/>
      <c r="DR33" s="621"/>
      <c r="DS33" s="621"/>
      <c r="DT33" s="621"/>
      <c r="DU33" s="621"/>
      <c r="DV33" s="622"/>
      <c r="DW33" s="611">
        <v>38.5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1299284</v>
      </c>
      <c r="S34" s="609"/>
      <c r="T34" s="609"/>
      <c r="U34" s="609"/>
      <c r="V34" s="609"/>
      <c r="W34" s="609"/>
      <c r="X34" s="609"/>
      <c r="Y34" s="610"/>
      <c r="Z34" s="646">
        <v>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3442788</v>
      </c>
      <c r="CS34" s="609"/>
      <c r="CT34" s="609"/>
      <c r="CU34" s="609"/>
      <c r="CV34" s="609"/>
      <c r="CW34" s="609"/>
      <c r="CX34" s="609"/>
      <c r="CY34" s="610"/>
      <c r="CZ34" s="611">
        <v>10.7</v>
      </c>
      <c r="DA34" s="623"/>
      <c r="DB34" s="623"/>
      <c r="DC34" s="624"/>
      <c r="DD34" s="614">
        <v>2574181</v>
      </c>
      <c r="DE34" s="609"/>
      <c r="DF34" s="609"/>
      <c r="DG34" s="609"/>
      <c r="DH34" s="609"/>
      <c r="DI34" s="609"/>
      <c r="DJ34" s="609"/>
      <c r="DK34" s="610"/>
      <c r="DL34" s="614">
        <v>2121939</v>
      </c>
      <c r="DM34" s="609"/>
      <c r="DN34" s="609"/>
      <c r="DO34" s="609"/>
      <c r="DP34" s="609"/>
      <c r="DQ34" s="609"/>
      <c r="DR34" s="609"/>
      <c r="DS34" s="609"/>
      <c r="DT34" s="609"/>
      <c r="DU34" s="609"/>
      <c r="DV34" s="610"/>
      <c r="DW34" s="611">
        <v>14.6</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1596071</v>
      </c>
      <c r="S35" s="609"/>
      <c r="T35" s="609"/>
      <c r="U35" s="609"/>
      <c r="V35" s="609"/>
      <c r="W35" s="609"/>
      <c r="X35" s="609"/>
      <c r="Y35" s="610"/>
      <c r="Z35" s="646">
        <v>4.9000000000000004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86203</v>
      </c>
      <c r="CS35" s="621"/>
      <c r="CT35" s="621"/>
      <c r="CU35" s="621"/>
      <c r="CV35" s="621"/>
      <c r="CW35" s="621"/>
      <c r="CX35" s="621"/>
      <c r="CY35" s="622"/>
      <c r="CZ35" s="611">
        <v>0.3</v>
      </c>
      <c r="DA35" s="623"/>
      <c r="DB35" s="623"/>
      <c r="DC35" s="624"/>
      <c r="DD35" s="614">
        <v>64411</v>
      </c>
      <c r="DE35" s="621"/>
      <c r="DF35" s="621"/>
      <c r="DG35" s="621"/>
      <c r="DH35" s="621"/>
      <c r="DI35" s="621"/>
      <c r="DJ35" s="621"/>
      <c r="DK35" s="622"/>
      <c r="DL35" s="614">
        <v>63389</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958638</v>
      </c>
      <c r="S36" s="609"/>
      <c r="T36" s="609"/>
      <c r="U36" s="609"/>
      <c r="V36" s="609"/>
      <c r="W36" s="609"/>
      <c r="X36" s="609"/>
      <c r="Y36" s="610"/>
      <c r="Z36" s="646">
        <v>2.9</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3590883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49718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4906559</v>
      </c>
      <c r="CS36" s="609"/>
      <c r="CT36" s="609"/>
      <c r="CU36" s="609"/>
      <c r="CV36" s="609"/>
      <c r="CW36" s="609"/>
      <c r="CX36" s="609"/>
      <c r="CY36" s="610"/>
      <c r="CZ36" s="611">
        <v>15.2</v>
      </c>
      <c r="DA36" s="623"/>
      <c r="DB36" s="623"/>
      <c r="DC36" s="624"/>
      <c r="DD36" s="614">
        <v>3915475</v>
      </c>
      <c r="DE36" s="609"/>
      <c r="DF36" s="609"/>
      <c r="DG36" s="609"/>
      <c r="DH36" s="609"/>
      <c r="DI36" s="609"/>
      <c r="DJ36" s="609"/>
      <c r="DK36" s="610"/>
      <c r="DL36" s="614">
        <v>1487091</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1462293</v>
      </c>
      <c r="S37" s="609"/>
      <c r="T37" s="609"/>
      <c r="U37" s="609"/>
      <c r="V37" s="609"/>
      <c r="W37" s="609"/>
      <c r="X37" s="609"/>
      <c r="Y37" s="610"/>
      <c r="Z37" s="646">
        <v>4.5</v>
      </c>
      <c r="AA37" s="646"/>
      <c r="AB37" s="646"/>
      <c r="AC37" s="646"/>
      <c r="AD37" s="647">
        <v>1837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507379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-43282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732176</v>
      </c>
      <c r="CS37" s="621"/>
      <c r="CT37" s="621"/>
      <c r="CU37" s="621"/>
      <c r="CV37" s="621"/>
      <c r="CW37" s="621"/>
      <c r="CX37" s="621"/>
      <c r="CY37" s="622"/>
      <c r="CZ37" s="611">
        <v>2.2999999999999998</v>
      </c>
      <c r="DA37" s="623"/>
      <c r="DB37" s="623"/>
      <c r="DC37" s="624"/>
      <c r="DD37" s="614">
        <v>710176</v>
      </c>
      <c r="DE37" s="621"/>
      <c r="DF37" s="621"/>
      <c r="DG37" s="621"/>
      <c r="DH37" s="621"/>
      <c r="DI37" s="621"/>
      <c r="DJ37" s="621"/>
      <c r="DK37" s="622"/>
      <c r="DL37" s="614">
        <v>667504</v>
      </c>
      <c r="DM37" s="621"/>
      <c r="DN37" s="621"/>
      <c r="DO37" s="621"/>
      <c r="DP37" s="621"/>
      <c r="DQ37" s="621"/>
      <c r="DR37" s="621"/>
      <c r="DS37" s="621"/>
      <c r="DT37" s="621"/>
      <c r="DU37" s="621"/>
      <c r="DV37" s="622"/>
      <c r="DW37" s="611">
        <v>4.5999999999999996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2046066</v>
      </c>
      <c r="S38" s="609"/>
      <c r="T38" s="609"/>
      <c r="U38" s="609"/>
      <c r="V38" s="609"/>
      <c r="W38" s="609"/>
      <c r="X38" s="609"/>
      <c r="Y38" s="610"/>
      <c r="Z38" s="646">
        <v>6.2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432777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6574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2610514</v>
      </c>
      <c r="CS38" s="609"/>
      <c r="CT38" s="609"/>
      <c r="CU38" s="609"/>
      <c r="CV38" s="609"/>
      <c r="CW38" s="609"/>
      <c r="CX38" s="609"/>
      <c r="CY38" s="610"/>
      <c r="CZ38" s="611">
        <v>8.1</v>
      </c>
      <c r="DA38" s="623"/>
      <c r="DB38" s="623"/>
      <c r="DC38" s="624"/>
      <c r="DD38" s="614">
        <v>2111341</v>
      </c>
      <c r="DE38" s="609"/>
      <c r="DF38" s="609"/>
      <c r="DG38" s="609"/>
      <c r="DH38" s="609"/>
      <c r="DI38" s="609"/>
      <c r="DJ38" s="609"/>
      <c r="DK38" s="610"/>
      <c r="DL38" s="614">
        <v>1902342</v>
      </c>
      <c r="DM38" s="609"/>
      <c r="DN38" s="609"/>
      <c r="DO38" s="609"/>
      <c r="DP38" s="609"/>
      <c r="DQ38" s="609"/>
      <c r="DR38" s="609"/>
      <c r="DS38" s="609"/>
      <c r="DT38" s="609"/>
      <c r="DU38" s="609"/>
      <c r="DV38" s="610"/>
      <c r="DW38" s="611">
        <v>13.1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172990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9887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1603602</v>
      </c>
      <c r="CS39" s="621"/>
      <c r="CT39" s="621"/>
      <c r="CU39" s="621"/>
      <c r="CV39" s="621"/>
      <c r="CW39" s="621"/>
      <c r="CX39" s="621"/>
      <c r="CY39" s="622"/>
      <c r="CZ39" s="611">
        <v>5</v>
      </c>
      <c r="DA39" s="623"/>
      <c r="DB39" s="623"/>
      <c r="DC39" s="624"/>
      <c r="DD39" s="614">
        <v>934699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79766</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1292664</v>
      </c>
      <c r="CS40" s="609"/>
      <c r="CT40" s="609"/>
      <c r="CU40" s="609"/>
      <c r="CV40" s="609"/>
      <c r="CW40" s="609"/>
      <c r="CX40" s="609"/>
      <c r="CY40" s="610"/>
      <c r="CZ40" s="611">
        <v>4</v>
      </c>
      <c r="DA40" s="623"/>
      <c r="DB40" s="623"/>
      <c r="DC40" s="624"/>
      <c r="DD40" s="614">
        <v>13199</v>
      </c>
      <c r="DE40" s="609"/>
      <c r="DF40" s="609"/>
      <c r="DG40" s="609"/>
      <c r="DH40" s="609"/>
      <c r="DI40" s="609"/>
      <c r="DJ40" s="609"/>
      <c r="DK40" s="610"/>
      <c r="DL40" s="614">
        <v>13199</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32838468</v>
      </c>
      <c r="S41" s="633"/>
      <c r="T41" s="633"/>
      <c r="U41" s="633"/>
      <c r="V41" s="633"/>
      <c r="W41" s="633"/>
      <c r="X41" s="633"/>
      <c r="Y41" s="636"/>
      <c r="Z41" s="637">
        <v>100</v>
      </c>
      <c r="AA41" s="637"/>
      <c r="AB41" s="637"/>
      <c r="AC41" s="637"/>
      <c r="AD41" s="638">
        <v>14435861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563900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1913837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425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4550793</v>
      </c>
      <c r="CS42" s="621"/>
      <c r="CT42" s="621"/>
      <c r="CU42" s="621"/>
      <c r="CV42" s="621"/>
      <c r="CW42" s="621"/>
      <c r="CX42" s="621"/>
      <c r="CY42" s="622"/>
      <c r="CZ42" s="611">
        <v>14.1</v>
      </c>
      <c r="DA42" s="623"/>
      <c r="DB42" s="623"/>
      <c r="DC42" s="624"/>
      <c r="DD42" s="614">
        <v>371777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28822</v>
      </c>
      <c r="CS43" s="621"/>
      <c r="CT43" s="621"/>
      <c r="CU43" s="621"/>
      <c r="CV43" s="621"/>
      <c r="CW43" s="621"/>
      <c r="CX43" s="621"/>
      <c r="CY43" s="622"/>
      <c r="CZ43" s="611">
        <v>0.1</v>
      </c>
      <c r="DA43" s="623"/>
      <c r="DB43" s="623"/>
      <c r="DC43" s="624"/>
      <c r="DD43" s="614">
        <v>28822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4010986</v>
      </c>
      <c r="CS44" s="609"/>
      <c r="CT44" s="609"/>
      <c r="CU44" s="609"/>
      <c r="CV44" s="609"/>
      <c r="CW44" s="609"/>
      <c r="CX44" s="609"/>
      <c r="CY44" s="610"/>
      <c r="CZ44" s="611">
        <v>12.5</v>
      </c>
      <c r="DA44" s="612"/>
      <c r="DB44" s="612"/>
      <c r="DC44" s="613"/>
      <c r="DD44" s="614">
        <v>327059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2665822</v>
      </c>
      <c r="CS45" s="621"/>
      <c r="CT45" s="621"/>
      <c r="CU45" s="621"/>
      <c r="CV45" s="621"/>
      <c r="CW45" s="621"/>
      <c r="CX45" s="621"/>
      <c r="CY45" s="622"/>
      <c r="CZ45" s="611">
        <v>8.3000000000000007</v>
      </c>
      <c r="DA45" s="623"/>
      <c r="DB45" s="623"/>
      <c r="DC45" s="624"/>
      <c r="DD45" s="614">
        <v>48915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1036324</v>
      </c>
      <c r="CS46" s="609"/>
      <c r="CT46" s="609"/>
      <c r="CU46" s="609"/>
      <c r="CV46" s="609"/>
      <c r="CW46" s="609"/>
      <c r="CX46" s="609"/>
      <c r="CY46" s="610"/>
      <c r="CZ46" s="611">
        <v>3.2</v>
      </c>
      <c r="DA46" s="612"/>
      <c r="DB46" s="612"/>
      <c r="DC46" s="613"/>
      <c r="DD46" s="614">
        <v>246281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539807</v>
      </c>
      <c r="CS47" s="621"/>
      <c r="CT47" s="621"/>
      <c r="CU47" s="621"/>
      <c r="CV47" s="621"/>
      <c r="CW47" s="621"/>
      <c r="CX47" s="621"/>
      <c r="CY47" s="622"/>
      <c r="CZ47" s="611">
        <v>1.7</v>
      </c>
      <c r="DA47" s="623"/>
      <c r="DB47" s="623"/>
      <c r="DC47" s="624"/>
      <c r="DD47" s="614">
        <v>44718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32202854</v>
      </c>
      <c r="CS49" s="593"/>
      <c r="CT49" s="593"/>
      <c r="CU49" s="593"/>
      <c r="CV49" s="593"/>
      <c r="CW49" s="593"/>
      <c r="CX49" s="593"/>
      <c r="CY49" s="594"/>
      <c r="CZ49" s="595">
        <v>100</v>
      </c>
      <c r="DA49" s="596"/>
      <c r="DB49" s="596"/>
      <c r="DC49" s="597"/>
      <c r="DD49" s="598">
        <v>18532292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HjXX52a3h/q+ozCP9ZbppVM7B+dUJawUK3KeIjcGvZpwPl5GfdFVbp8yLHKNisTLd5i8Hxs4EXa4fgBeXk1DA==" saltValue="ou/09fG5K+NbjIzMwZeE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Q36" sqref="Q36:U3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32838</v>
      </c>
      <c r="R7" s="1090"/>
      <c r="S7" s="1090"/>
      <c r="T7" s="1090"/>
      <c r="U7" s="1090"/>
      <c r="V7" s="1090">
        <v>32203</v>
      </c>
      <c r="W7" s="1090"/>
      <c r="X7" s="1090"/>
      <c r="Y7" s="1090"/>
      <c r="Z7" s="1090"/>
      <c r="AA7" s="1090">
        <v>636</v>
      </c>
      <c r="AB7" s="1090"/>
      <c r="AC7" s="1090"/>
      <c r="AD7" s="1090"/>
      <c r="AE7" s="1091"/>
      <c r="AF7" s="1092">
        <v>264</v>
      </c>
      <c r="AG7" s="1093"/>
      <c r="AH7" s="1093"/>
      <c r="AI7" s="1093"/>
      <c r="AJ7" s="1094"/>
      <c r="AK7" s="1095">
        <v>1596</v>
      </c>
      <c r="AL7" s="1096"/>
      <c r="AM7" s="1096"/>
      <c r="AN7" s="1096"/>
      <c r="AO7" s="1096"/>
      <c r="AP7" s="1096">
        <v>25861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564</v>
      </c>
      <c r="BT7" s="1087"/>
      <c r="BU7" s="1087"/>
      <c r="BV7" s="1087"/>
      <c r="BW7" s="1087"/>
      <c r="BX7" s="1087"/>
      <c r="BY7" s="1087"/>
      <c r="BZ7" s="1087"/>
      <c r="CA7" s="1087"/>
      <c r="CB7" s="1087"/>
      <c r="CC7" s="1087"/>
      <c r="CD7" s="1087"/>
      <c r="CE7" s="1087"/>
      <c r="CF7" s="1087"/>
      <c r="CG7" s="1099"/>
      <c r="CH7" s="1083">
        <v>3</v>
      </c>
      <c r="CI7" s="1084"/>
      <c r="CJ7" s="1084"/>
      <c r="CK7" s="1084"/>
      <c r="CL7" s="1085"/>
      <c r="CM7" s="1083">
        <v>19</v>
      </c>
      <c r="CN7" s="1084"/>
      <c r="CO7" s="1084"/>
      <c r="CP7" s="1084"/>
      <c r="CQ7" s="1085"/>
      <c r="CR7" s="1083">
        <v>80</v>
      </c>
      <c r="CS7" s="1084"/>
      <c r="CT7" s="1084"/>
      <c r="CU7" s="1084"/>
      <c r="CV7" s="1085"/>
      <c r="CW7" s="1083" t="s">
        <v>569</v>
      </c>
      <c r="CX7" s="1084"/>
      <c r="CY7" s="1084"/>
      <c r="CZ7" s="1084"/>
      <c r="DA7" s="1085"/>
      <c r="DB7" s="1083" t="s">
        <v>569</v>
      </c>
      <c r="DC7" s="1084"/>
      <c r="DD7" s="1084"/>
      <c r="DE7" s="1084"/>
      <c r="DF7" s="1085"/>
      <c r="DG7" s="1083" t="s">
        <v>570</v>
      </c>
      <c r="DH7" s="1084"/>
      <c r="DI7" s="1084"/>
      <c r="DJ7" s="1084"/>
      <c r="DK7" s="1085"/>
      <c r="DL7" s="1083" t="s">
        <v>571</v>
      </c>
      <c r="DM7" s="1084"/>
      <c r="DN7" s="1084"/>
      <c r="DO7" s="1084"/>
      <c r="DP7" s="1085"/>
      <c r="DQ7" s="1083" t="s">
        <v>569</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1</v>
      </c>
      <c r="R8" s="1026"/>
      <c r="S8" s="1026"/>
      <c r="T8" s="1026"/>
      <c r="U8" s="1026"/>
      <c r="V8" s="1026">
        <v>1</v>
      </c>
      <c r="W8" s="1026"/>
      <c r="X8" s="1026"/>
      <c r="Y8" s="1026"/>
      <c r="Z8" s="1026"/>
      <c r="AA8" s="1026" t="s">
        <v>551</v>
      </c>
      <c r="AB8" s="1026"/>
      <c r="AC8" s="1026"/>
      <c r="AD8" s="1026"/>
      <c r="AE8" s="1027"/>
      <c r="AF8" s="1022" t="s">
        <v>122</v>
      </c>
      <c r="AG8" s="1023"/>
      <c r="AH8" s="1023"/>
      <c r="AI8" s="1023"/>
      <c r="AJ8" s="1024"/>
      <c r="AK8" s="1067" t="s">
        <v>552</v>
      </c>
      <c r="AL8" s="1068"/>
      <c r="AM8" s="1068"/>
      <c r="AN8" s="1068"/>
      <c r="AO8" s="1068"/>
      <c r="AP8" s="1068" t="s">
        <v>553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565</v>
      </c>
      <c r="BT8" s="980"/>
      <c r="BU8" s="980"/>
      <c r="BV8" s="980"/>
      <c r="BW8" s="980"/>
      <c r="BX8" s="980"/>
      <c r="BY8" s="980"/>
      <c r="BZ8" s="980"/>
      <c r="CA8" s="980"/>
      <c r="CB8" s="980"/>
      <c r="CC8" s="980"/>
      <c r="CD8" s="980"/>
      <c r="CE8" s="980"/>
      <c r="CF8" s="980"/>
      <c r="CG8" s="1001"/>
      <c r="CH8" s="976">
        <v>5</v>
      </c>
      <c r="CI8" s="977"/>
      <c r="CJ8" s="977"/>
      <c r="CK8" s="977"/>
      <c r="CL8" s="978"/>
      <c r="CM8" s="976">
        <v>31</v>
      </c>
      <c r="CN8" s="977"/>
      <c r="CO8" s="977"/>
      <c r="CP8" s="977"/>
      <c r="CQ8" s="978"/>
      <c r="CR8" s="976">
        <v>24</v>
      </c>
      <c r="CS8" s="977"/>
      <c r="CT8" s="977"/>
      <c r="CU8" s="977"/>
      <c r="CV8" s="978"/>
      <c r="CW8" s="976" t="s">
        <v>571</v>
      </c>
      <c r="CX8" s="977"/>
      <c r="CY8" s="977"/>
      <c r="CZ8" s="977"/>
      <c r="DA8" s="978"/>
      <c r="DB8" s="976" t="s">
        <v>569</v>
      </c>
      <c r="DC8" s="977"/>
      <c r="DD8" s="977"/>
      <c r="DE8" s="977"/>
      <c r="DF8" s="978"/>
      <c r="DG8" s="976" t="s">
        <v>569</v>
      </c>
      <c r="DH8" s="977"/>
      <c r="DI8" s="977"/>
      <c r="DJ8" s="977"/>
      <c r="DK8" s="978"/>
      <c r="DL8" s="976" t="s">
        <v>571</v>
      </c>
      <c r="DM8" s="977"/>
      <c r="DN8" s="977"/>
      <c r="DO8" s="977"/>
      <c r="DP8" s="978"/>
      <c r="DQ8" s="976" t="s">
        <v>569</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566</v>
      </c>
      <c r="BT9" s="980"/>
      <c r="BU9" s="980"/>
      <c r="BV9" s="980"/>
      <c r="BW9" s="980"/>
      <c r="BX9" s="980"/>
      <c r="BY9" s="980"/>
      <c r="BZ9" s="980"/>
      <c r="CA9" s="980"/>
      <c r="CB9" s="980"/>
      <c r="CC9" s="980"/>
      <c r="CD9" s="980"/>
      <c r="CE9" s="980"/>
      <c r="CF9" s="980"/>
      <c r="CG9" s="1001"/>
      <c r="CH9" s="976">
        <v>1</v>
      </c>
      <c r="CI9" s="977"/>
      <c r="CJ9" s="977"/>
      <c r="CK9" s="977"/>
      <c r="CL9" s="978"/>
      <c r="CM9" s="976">
        <v>13</v>
      </c>
      <c r="CN9" s="977"/>
      <c r="CO9" s="977"/>
      <c r="CP9" s="977"/>
      <c r="CQ9" s="978"/>
      <c r="CR9" s="976">
        <v>3</v>
      </c>
      <c r="CS9" s="977"/>
      <c r="CT9" s="977"/>
      <c r="CU9" s="977"/>
      <c r="CV9" s="978"/>
      <c r="CW9" s="976" t="s">
        <v>571</v>
      </c>
      <c r="CX9" s="977"/>
      <c r="CY9" s="977"/>
      <c r="CZ9" s="977"/>
      <c r="DA9" s="978"/>
      <c r="DB9" s="976" t="s">
        <v>571</v>
      </c>
      <c r="DC9" s="977"/>
      <c r="DD9" s="977"/>
      <c r="DE9" s="977"/>
      <c r="DF9" s="978"/>
      <c r="DG9" s="976" t="s">
        <v>569</v>
      </c>
      <c r="DH9" s="977"/>
      <c r="DI9" s="977"/>
      <c r="DJ9" s="977"/>
      <c r="DK9" s="978"/>
      <c r="DL9" s="976" t="s">
        <v>571</v>
      </c>
      <c r="DM9" s="977"/>
      <c r="DN9" s="977"/>
      <c r="DO9" s="977"/>
      <c r="DP9" s="978"/>
      <c r="DQ9" s="976" t="s">
        <v>569</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567</v>
      </c>
      <c r="BT10" s="980"/>
      <c r="BU10" s="980"/>
      <c r="BV10" s="980"/>
      <c r="BW10" s="980"/>
      <c r="BX10" s="980"/>
      <c r="BY10" s="980"/>
      <c r="BZ10" s="980"/>
      <c r="CA10" s="980"/>
      <c r="CB10" s="980"/>
      <c r="CC10" s="980"/>
      <c r="CD10" s="980"/>
      <c r="CE10" s="980"/>
      <c r="CF10" s="980"/>
      <c r="CG10" s="1001"/>
      <c r="CH10" s="976">
        <v>25</v>
      </c>
      <c r="CI10" s="977"/>
      <c r="CJ10" s="977"/>
      <c r="CK10" s="977"/>
      <c r="CL10" s="978"/>
      <c r="CM10" s="976">
        <v>107</v>
      </c>
      <c r="CN10" s="977"/>
      <c r="CO10" s="977"/>
      <c r="CP10" s="977"/>
      <c r="CQ10" s="978"/>
      <c r="CR10" s="976">
        <v>2</v>
      </c>
      <c r="CS10" s="977"/>
      <c r="CT10" s="977"/>
      <c r="CU10" s="977"/>
      <c r="CV10" s="978"/>
      <c r="CW10" s="976">
        <v>48</v>
      </c>
      <c r="CX10" s="977"/>
      <c r="CY10" s="977"/>
      <c r="CZ10" s="977"/>
      <c r="DA10" s="978"/>
      <c r="DB10" s="976">
        <v>39</v>
      </c>
      <c r="DC10" s="977"/>
      <c r="DD10" s="977"/>
      <c r="DE10" s="977"/>
      <c r="DF10" s="978"/>
      <c r="DG10" s="976" t="s">
        <v>569</v>
      </c>
      <c r="DH10" s="977"/>
      <c r="DI10" s="977"/>
      <c r="DJ10" s="977"/>
      <c r="DK10" s="978"/>
      <c r="DL10" s="976" t="s">
        <v>571</v>
      </c>
      <c r="DM10" s="977"/>
      <c r="DN10" s="977"/>
      <c r="DO10" s="977"/>
      <c r="DP10" s="978"/>
      <c r="DQ10" s="976" t="s">
        <v>569</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568</v>
      </c>
      <c r="BT11" s="980"/>
      <c r="BU11" s="980"/>
      <c r="BV11" s="980"/>
      <c r="BW11" s="980"/>
      <c r="BX11" s="980"/>
      <c r="BY11" s="980"/>
      <c r="BZ11" s="980"/>
      <c r="CA11" s="980"/>
      <c r="CB11" s="980"/>
      <c r="CC11" s="980"/>
      <c r="CD11" s="980"/>
      <c r="CE11" s="980"/>
      <c r="CF11" s="980"/>
      <c r="CG11" s="1001"/>
      <c r="CH11" s="976">
        <v>128</v>
      </c>
      <c r="CI11" s="977"/>
      <c r="CJ11" s="977"/>
      <c r="CK11" s="977"/>
      <c r="CL11" s="978"/>
      <c r="CM11" s="976">
        <v>73</v>
      </c>
      <c r="CN11" s="977"/>
      <c r="CO11" s="977"/>
      <c r="CP11" s="977"/>
      <c r="CQ11" s="978"/>
      <c r="CR11" s="976">
        <v>18</v>
      </c>
      <c r="CS11" s="977"/>
      <c r="CT11" s="977"/>
      <c r="CU11" s="977"/>
      <c r="CV11" s="978"/>
      <c r="CW11" s="976" t="s">
        <v>571</v>
      </c>
      <c r="CX11" s="977"/>
      <c r="CY11" s="977"/>
      <c r="CZ11" s="977"/>
      <c r="DA11" s="978"/>
      <c r="DB11" s="976" t="s">
        <v>571</v>
      </c>
      <c r="DC11" s="977"/>
      <c r="DD11" s="977"/>
      <c r="DE11" s="977"/>
      <c r="DF11" s="978"/>
      <c r="DG11" s="976" t="s">
        <v>569</v>
      </c>
      <c r="DH11" s="977"/>
      <c r="DI11" s="977"/>
      <c r="DJ11" s="977"/>
      <c r="DK11" s="978"/>
      <c r="DL11" s="976" t="s">
        <v>571</v>
      </c>
      <c r="DM11" s="977"/>
      <c r="DN11" s="977"/>
      <c r="DO11" s="977"/>
      <c r="DP11" s="978"/>
      <c r="DQ11" s="976" t="s">
        <v>569</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32839</v>
      </c>
      <c r="R23" s="1048"/>
      <c r="S23" s="1048"/>
      <c r="T23" s="1048"/>
      <c r="U23" s="1048"/>
      <c r="V23" s="1048">
        <v>32204</v>
      </c>
      <c r="W23" s="1048"/>
      <c r="X23" s="1048"/>
      <c r="Y23" s="1048"/>
      <c r="Z23" s="1048"/>
      <c r="AA23" s="1048">
        <v>636</v>
      </c>
      <c r="AB23" s="1048"/>
      <c r="AC23" s="1048"/>
      <c r="AD23" s="1048"/>
      <c r="AE23" s="1055"/>
      <c r="AF23" s="1056">
        <v>264</v>
      </c>
      <c r="AG23" s="1048"/>
      <c r="AH23" s="1048"/>
      <c r="AI23" s="1048"/>
      <c r="AJ23" s="1057"/>
      <c r="AK23" s="1058"/>
      <c r="AL23" s="1059"/>
      <c r="AM23" s="1059"/>
      <c r="AN23" s="1059"/>
      <c r="AO23" s="1059"/>
      <c r="AP23" s="1048">
        <v>25861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6065</v>
      </c>
      <c r="R28" s="1038"/>
      <c r="S28" s="1038"/>
      <c r="T28" s="1038"/>
      <c r="U28" s="1038"/>
      <c r="V28" s="1038">
        <v>6015</v>
      </c>
      <c r="W28" s="1038"/>
      <c r="X28" s="1038"/>
      <c r="Y28" s="1038"/>
      <c r="Z28" s="1038"/>
      <c r="AA28" s="1038">
        <v>50</v>
      </c>
      <c r="AB28" s="1038"/>
      <c r="AC28" s="1038"/>
      <c r="AD28" s="1038"/>
      <c r="AE28" s="1039"/>
      <c r="AF28" s="1040">
        <v>50</v>
      </c>
      <c r="AG28" s="1038"/>
      <c r="AH28" s="1038"/>
      <c r="AI28" s="1038"/>
      <c r="AJ28" s="1041"/>
      <c r="AK28" s="1029">
        <v>565</v>
      </c>
      <c r="AL28" s="1030"/>
      <c r="AM28" s="1030"/>
      <c r="AN28" s="1030"/>
      <c r="AO28" s="1030"/>
      <c r="AP28" s="1030" t="s">
        <v>572</v>
      </c>
      <c r="AQ28" s="1030"/>
      <c r="AR28" s="1030"/>
      <c r="AS28" s="1030"/>
      <c r="AT28" s="1030"/>
      <c r="AU28" s="1030" t="s">
        <v>569</v>
      </c>
      <c r="AV28" s="1030"/>
      <c r="AW28" s="1030"/>
      <c r="AX28" s="1030"/>
      <c r="AY28" s="1030"/>
      <c r="AZ28" s="1031" t="s">
        <v>571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6083</v>
      </c>
      <c r="R29" s="1026"/>
      <c r="S29" s="1026"/>
      <c r="T29" s="1026"/>
      <c r="U29" s="1026"/>
      <c r="V29" s="1026">
        <v>5908</v>
      </c>
      <c r="W29" s="1026"/>
      <c r="X29" s="1026"/>
      <c r="Y29" s="1026"/>
      <c r="Z29" s="1026"/>
      <c r="AA29" s="1026">
        <v>176</v>
      </c>
      <c r="AB29" s="1026"/>
      <c r="AC29" s="1026"/>
      <c r="AD29" s="1026"/>
      <c r="AE29" s="1027"/>
      <c r="AF29" s="1022">
        <v>176</v>
      </c>
      <c r="AG29" s="1023"/>
      <c r="AH29" s="1023"/>
      <c r="AI29" s="1023"/>
      <c r="AJ29" s="1024"/>
      <c r="AK29" s="967">
        <v>990</v>
      </c>
      <c r="AL29" s="958"/>
      <c r="AM29" s="958"/>
      <c r="AN29" s="958"/>
      <c r="AO29" s="958"/>
      <c r="AP29" s="958" t="s">
        <v>574</v>
      </c>
      <c r="AQ29" s="958"/>
      <c r="AR29" s="958"/>
      <c r="AS29" s="958"/>
      <c r="AT29" s="958"/>
      <c r="AU29" s="958" t="s">
        <v>571</v>
      </c>
      <c r="AV29" s="958"/>
      <c r="AW29" s="958"/>
      <c r="AX29" s="958"/>
      <c r="AY29" s="958"/>
      <c r="AZ29" s="1028" t="s">
        <v>573</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36</v>
      </c>
      <c r="R30" s="1026"/>
      <c r="S30" s="1026"/>
      <c r="T30" s="1026"/>
      <c r="U30" s="1026"/>
      <c r="V30" s="1026">
        <v>32</v>
      </c>
      <c r="W30" s="1026"/>
      <c r="X30" s="1026"/>
      <c r="Y30" s="1026"/>
      <c r="Z30" s="1026"/>
      <c r="AA30" s="1026">
        <v>4</v>
      </c>
      <c r="AB30" s="1026"/>
      <c r="AC30" s="1026"/>
      <c r="AD30" s="1026"/>
      <c r="AE30" s="1027"/>
      <c r="AF30" s="1022">
        <v>4</v>
      </c>
      <c r="AG30" s="1023"/>
      <c r="AH30" s="1023"/>
      <c r="AI30" s="1023"/>
      <c r="AJ30" s="1024"/>
      <c r="AK30" s="967">
        <v>17</v>
      </c>
      <c r="AL30" s="958"/>
      <c r="AM30" s="958"/>
      <c r="AN30" s="958"/>
      <c r="AO30" s="958"/>
      <c r="AP30" s="958" t="s">
        <v>575</v>
      </c>
      <c r="AQ30" s="958"/>
      <c r="AR30" s="958"/>
      <c r="AS30" s="958"/>
      <c r="AT30" s="958"/>
      <c r="AU30" s="958" t="s">
        <v>569</v>
      </c>
      <c r="AV30" s="958"/>
      <c r="AW30" s="958"/>
      <c r="AX30" s="958"/>
      <c r="AY30" s="958"/>
      <c r="AZ30" s="1028" t="s">
        <v>569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1427</v>
      </c>
      <c r="R31" s="1026"/>
      <c r="S31" s="1026"/>
      <c r="T31" s="1026"/>
      <c r="U31" s="1026"/>
      <c r="V31" s="1026">
        <v>1425</v>
      </c>
      <c r="W31" s="1026"/>
      <c r="X31" s="1026"/>
      <c r="Y31" s="1026"/>
      <c r="Z31" s="1026"/>
      <c r="AA31" s="1026">
        <v>2</v>
      </c>
      <c r="AB31" s="1026"/>
      <c r="AC31" s="1026"/>
      <c r="AD31" s="1026"/>
      <c r="AE31" s="1027"/>
      <c r="AF31" s="1022">
        <v>2</v>
      </c>
      <c r="AG31" s="1023"/>
      <c r="AH31" s="1023"/>
      <c r="AI31" s="1023"/>
      <c r="AJ31" s="1024"/>
      <c r="AK31" s="967">
        <v>928</v>
      </c>
      <c r="AL31" s="958"/>
      <c r="AM31" s="958"/>
      <c r="AN31" s="958"/>
      <c r="AO31" s="958"/>
      <c r="AP31" s="958" t="s">
        <v>571</v>
      </c>
      <c r="AQ31" s="958"/>
      <c r="AR31" s="958"/>
      <c r="AS31" s="958"/>
      <c r="AT31" s="958"/>
      <c r="AU31" s="958" t="s">
        <v>576</v>
      </c>
      <c r="AV31" s="958"/>
      <c r="AW31" s="958"/>
      <c r="AX31" s="958"/>
      <c r="AY31" s="958"/>
      <c r="AZ31" s="1028" t="s">
        <v>571</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863</v>
      </c>
      <c r="R32" s="1026"/>
      <c r="S32" s="1026"/>
      <c r="T32" s="1026"/>
      <c r="U32" s="1026"/>
      <c r="V32" s="1026">
        <v>878</v>
      </c>
      <c r="W32" s="1026"/>
      <c r="X32" s="1026"/>
      <c r="Y32" s="1026"/>
      <c r="Z32" s="1026"/>
      <c r="AA32" s="1026">
        <v>-16</v>
      </c>
      <c r="AB32" s="1026"/>
      <c r="AC32" s="1026"/>
      <c r="AD32" s="1026"/>
      <c r="AE32" s="1027"/>
      <c r="AF32" s="1022">
        <v>545</v>
      </c>
      <c r="AG32" s="1023"/>
      <c r="AH32" s="1023"/>
      <c r="AI32" s="1023"/>
      <c r="AJ32" s="1024"/>
      <c r="AK32" s="967">
        <v>173</v>
      </c>
      <c r="AL32" s="958"/>
      <c r="AM32" s="958"/>
      <c r="AN32" s="958"/>
      <c r="AO32" s="958"/>
      <c r="AP32" s="958">
        <v>4850</v>
      </c>
      <c r="AQ32" s="958"/>
      <c r="AR32" s="958"/>
      <c r="AS32" s="958"/>
      <c r="AT32" s="958"/>
      <c r="AU32" s="958">
        <v>2129</v>
      </c>
      <c r="AV32" s="958"/>
      <c r="AW32" s="958"/>
      <c r="AX32" s="958"/>
      <c r="AY32" s="958"/>
      <c r="AZ32" s="1028" t="s">
        <v>569</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2606</v>
      </c>
      <c r="R33" s="1026"/>
      <c r="S33" s="1026"/>
      <c r="T33" s="1026"/>
      <c r="U33" s="1026"/>
      <c r="V33" s="1026">
        <v>2718</v>
      </c>
      <c r="W33" s="1026"/>
      <c r="X33" s="1026"/>
      <c r="Y33" s="1026"/>
      <c r="Z33" s="1026"/>
      <c r="AA33" s="1026">
        <v>-112</v>
      </c>
      <c r="AB33" s="1026"/>
      <c r="AC33" s="1026"/>
      <c r="AD33" s="1026"/>
      <c r="AE33" s="1027"/>
      <c r="AF33" s="1022">
        <v>128</v>
      </c>
      <c r="AG33" s="1023"/>
      <c r="AH33" s="1023"/>
      <c r="AI33" s="1023"/>
      <c r="AJ33" s="1024"/>
      <c r="AK33" s="967">
        <v>486</v>
      </c>
      <c r="AL33" s="958"/>
      <c r="AM33" s="958"/>
      <c r="AN33" s="958"/>
      <c r="AO33" s="958"/>
      <c r="AP33" s="958">
        <v>2211</v>
      </c>
      <c r="AQ33" s="958"/>
      <c r="AR33" s="958"/>
      <c r="AS33" s="958"/>
      <c r="AT33" s="958"/>
      <c r="AU33" s="958">
        <v>1114</v>
      </c>
      <c r="AV33" s="958"/>
      <c r="AW33" s="958"/>
      <c r="AX33" s="958"/>
      <c r="AY33" s="958"/>
      <c r="AZ33" s="1028" t="s">
        <v>569</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396</v>
      </c>
      <c r="C34" s="1018"/>
      <c r="D34" s="1018"/>
      <c r="E34" s="1018"/>
      <c r="F34" s="1018"/>
      <c r="G34" s="1018"/>
      <c r="H34" s="1018"/>
      <c r="I34" s="1018"/>
      <c r="J34" s="1018"/>
      <c r="K34" s="1018"/>
      <c r="L34" s="1018"/>
      <c r="M34" s="1018"/>
      <c r="N34" s="1018"/>
      <c r="O34" s="1018"/>
      <c r="P34" s="1019"/>
      <c r="Q34" s="1025">
        <v>509</v>
      </c>
      <c r="R34" s="1026"/>
      <c r="S34" s="1026"/>
      <c r="T34" s="1026"/>
      <c r="U34" s="1026"/>
      <c r="V34" s="1026">
        <v>511</v>
      </c>
      <c r="W34" s="1026"/>
      <c r="X34" s="1026"/>
      <c r="Y34" s="1026"/>
      <c r="Z34" s="1026"/>
      <c r="AA34" s="1026">
        <v>-2</v>
      </c>
      <c r="AB34" s="1026"/>
      <c r="AC34" s="1026"/>
      <c r="AD34" s="1026"/>
      <c r="AE34" s="1027"/>
      <c r="AF34" s="1022">
        <v>122</v>
      </c>
      <c r="AG34" s="1023"/>
      <c r="AH34" s="1023"/>
      <c r="AI34" s="1023"/>
      <c r="AJ34" s="1024"/>
      <c r="AK34" s="967">
        <v>300</v>
      </c>
      <c r="AL34" s="958"/>
      <c r="AM34" s="958"/>
      <c r="AN34" s="958"/>
      <c r="AO34" s="958"/>
      <c r="AP34" s="958">
        <v>4029</v>
      </c>
      <c r="AQ34" s="958"/>
      <c r="AR34" s="958"/>
      <c r="AS34" s="958"/>
      <c r="AT34" s="958"/>
      <c r="AU34" s="958">
        <v>3719</v>
      </c>
      <c r="AV34" s="958"/>
      <c r="AW34" s="958"/>
      <c r="AX34" s="958"/>
      <c r="AY34" s="958"/>
      <c r="AZ34" s="1028" t="s">
        <v>569</v>
      </c>
      <c r="BA34" s="1028"/>
      <c r="BB34" s="1028"/>
      <c r="BC34" s="1028"/>
      <c r="BD34" s="1028"/>
      <c r="BE34" s="959" t="s">
        <v>394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397</v>
      </c>
      <c r="C35" s="1018"/>
      <c r="D35" s="1018"/>
      <c r="E35" s="1018"/>
      <c r="F35" s="1018"/>
      <c r="G35" s="1018"/>
      <c r="H35" s="1018"/>
      <c r="I35" s="1018"/>
      <c r="J35" s="1018"/>
      <c r="K35" s="1018"/>
      <c r="L35" s="1018"/>
      <c r="M35" s="1018"/>
      <c r="N35" s="1018"/>
      <c r="O35" s="1018"/>
      <c r="P35" s="1019"/>
      <c r="Q35" s="1025">
        <v>211</v>
      </c>
      <c r="R35" s="1026"/>
      <c r="S35" s="1026"/>
      <c r="T35" s="1026"/>
      <c r="U35" s="1026"/>
      <c r="V35" s="1026">
        <v>193</v>
      </c>
      <c r="W35" s="1026"/>
      <c r="X35" s="1026"/>
      <c r="Y35" s="1026"/>
      <c r="Z35" s="1026"/>
      <c r="AA35" s="1026">
        <v>26</v>
      </c>
      <c r="AB35" s="1026"/>
      <c r="AC35" s="1026"/>
      <c r="AD35" s="1026"/>
      <c r="AE35" s="1027"/>
      <c r="AF35" s="1022">
        <v>26</v>
      </c>
      <c r="AG35" s="1023"/>
      <c r="AH35" s="1023"/>
      <c r="AI35" s="1023"/>
      <c r="AJ35" s="1024"/>
      <c r="AK35" s="967">
        <v>133</v>
      </c>
      <c r="AL35" s="958"/>
      <c r="AM35" s="958"/>
      <c r="AN35" s="958"/>
      <c r="AO35" s="958"/>
      <c r="AP35" s="958">
        <v>401</v>
      </c>
      <c r="AQ35" s="958"/>
      <c r="AR35" s="958"/>
      <c r="AS35" s="958"/>
      <c r="AT35" s="958"/>
      <c r="AU35" s="958">
        <v>401</v>
      </c>
      <c r="AV35" s="958"/>
      <c r="AW35" s="958"/>
      <c r="AX35" s="958"/>
      <c r="AY35" s="958"/>
      <c r="AZ35" s="1028" t="s">
        <v>569</v>
      </c>
      <c r="BA35" s="1028"/>
      <c r="BB35" s="1028"/>
      <c r="BC35" s="1028"/>
      <c r="BD35" s="1028"/>
      <c r="BE35" s="959" t="s">
        <v>398</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1054</v>
      </c>
      <c r="AG63" s="946"/>
      <c r="AH63" s="946"/>
      <c r="AI63" s="946"/>
      <c r="AJ63" s="1009"/>
      <c r="AK63" s="1010"/>
      <c r="AL63" s="950"/>
      <c r="AM63" s="950"/>
      <c r="AN63" s="950"/>
      <c r="AO63" s="950"/>
      <c r="AP63" s="946">
        <v>11491</v>
      </c>
      <c r="AQ63" s="946"/>
      <c r="AR63" s="946"/>
      <c r="AS63" s="946"/>
      <c r="AT63" s="946"/>
      <c r="AU63" s="946">
        <v>7364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559</v>
      </c>
      <c r="C68" s="973"/>
      <c r="D68" s="973"/>
      <c r="E68" s="973"/>
      <c r="F68" s="973"/>
      <c r="G68" s="973"/>
      <c r="H68" s="973"/>
      <c r="I68" s="973"/>
      <c r="J68" s="973"/>
      <c r="K68" s="973"/>
      <c r="L68" s="973"/>
      <c r="M68" s="973"/>
      <c r="N68" s="973"/>
      <c r="O68" s="973"/>
      <c r="P68" s="974"/>
      <c r="Q68" s="975">
        <v>1315</v>
      </c>
      <c r="R68" s="969"/>
      <c r="S68" s="969"/>
      <c r="T68" s="969"/>
      <c r="U68" s="969"/>
      <c r="V68" s="969">
        <v>1256</v>
      </c>
      <c r="W68" s="969"/>
      <c r="X68" s="969"/>
      <c r="Y68" s="969"/>
      <c r="Z68" s="969"/>
      <c r="AA68" s="969">
        <v>58</v>
      </c>
      <c r="AB68" s="969"/>
      <c r="AC68" s="969"/>
      <c r="AD68" s="969"/>
      <c r="AE68" s="969"/>
      <c r="AF68" s="969">
        <v>58</v>
      </c>
      <c r="AG68" s="969"/>
      <c r="AH68" s="969"/>
      <c r="AI68" s="969"/>
      <c r="AJ68" s="969"/>
      <c r="AK68" s="969">
        <v>19</v>
      </c>
      <c r="AL68" s="969"/>
      <c r="AM68" s="969"/>
      <c r="AN68" s="969"/>
      <c r="AO68" s="969"/>
      <c r="AP68" s="969" t="s">
        <v>577</v>
      </c>
      <c r="AQ68" s="969"/>
      <c r="AR68" s="969"/>
      <c r="AS68" s="969"/>
      <c r="AT68" s="969"/>
      <c r="AU68" s="969" t="s">
        <v>577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560</v>
      </c>
      <c r="C69" s="962"/>
      <c r="D69" s="962"/>
      <c r="E69" s="962"/>
      <c r="F69" s="962"/>
      <c r="G69" s="962"/>
      <c r="H69" s="962"/>
      <c r="I69" s="962"/>
      <c r="J69" s="962"/>
      <c r="K69" s="962"/>
      <c r="L69" s="962"/>
      <c r="M69" s="962"/>
      <c r="N69" s="962"/>
      <c r="O69" s="962"/>
      <c r="P69" s="963"/>
      <c r="Q69" s="964">
        <v>2008</v>
      </c>
      <c r="R69" s="958"/>
      <c r="S69" s="958"/>
      <c r="T69" s="958"/>
      <c r="U69" s="958"/>
      <c r="V69" s="958">
        <v>1901</v>
      </c>
      <c r="W69" s="958"/>
      <c r="X69" s="958"/>
      <c r="Y69" s="958"/>
      <c r="Z69" s="958"/>
      <c r="AA69" s="958">
        <v>107</v>
      </c>
      <c r="AB69" s="958"/>
      <c r="AC69" s="958"/>
      <c r="AD69" s="958"/>
      <c r="AE69" s="958"/>
      <c r="AF69" s="958">
        <v>107</v>
      </c>
      <c r="AG69" s="958"/>
      <c r="AH69" s="958"/>
      <c r="AI69" s="958"/>
      <c r="AJ69" s="958"/>
      <c r="AK69" s="958">
        <v>25</v>
      </c>
      <c r="AL69" s="958"/>
      <c r="AM69" s="958"/>
      <c r="AN69" s="958"/>
      <c r="AO69" s="958"/>
      <c r="AP69" s="958" t="s">
        <v>578</v>
      </c>
      <c r="AQ69" s="958"/>
      <c r="AR69" s="958"/>
      <c r="AS69" s="958"/>
      <c r="AT69" s="958"/>
      <c r="AU69" s="958" t="s">
        <v>578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561</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578</v>
      </c>
      <c r="AL70" s="958"/>
      <c r="AM70" s="958"/>
      <c r="AN70" s="958"/>
      <c r="AO70" s="958"/>
      <c r="AP70" s="958" t="s">
        <v>579</v>
      </c>
      <c r="AQ70" s="958"/>
      <c r="AR70" s="958"/>
      <c r="AS70" s="958"/>
      <c r="AT70" s="958"/>
      <c r="AU70" s="958" t="s">
        <v>578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562</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578</v>
      </c>
      <c r="AQ71" s="958"/>
      <c r="AR71" s="958"/>
      <c r="AS71" s="958"/>
      <c r="AT71" s="958"/>
      <c r="AU71" s="958" t="s">
        <v>577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563</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578</v>
      </c>
      <c r="AQ72" s="958"/>
      <c r="AR72" s="958"/>
      <c r="AS72" s="958"/>
      <c r="AT72" s="958"/>
      <c r="AU72" s="958" t="s">
        <v>578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580</v>
      </c>
      <c r="C73" s="962"/>
      <c r="D73" s="962"/>
      <c r="E73" s="962"/>
      <c r="F73" s="962"/>
      <c r="G73" s="962"/>
      <c r="H73" s="962"/>
      <c r="I73" s="962"/>
      <c r="J73" s="962"/>
      <c r="K73" s="962"/>
      <c r="L73" s="962"/>
      <c r="M73" s="962"/>
      <c r="N73" s="962"/>
      <c r="O73" s="962"/>
      <c r="P73" s="963"/>
      <c r="Q73" s="964">
        <v>30</v>
      </c>
      <c r="R73" s="958"/>
      <c r="S73" s="958"/>
      <c r="T73" s="958"/>
      <c r="U73" s="958"/>
      <c r="V73" s="958">
        <v>26</v>
      </c>
      <c r="W73" s="958"/>
      <c r="X73" s="958"/>
      <c r="Y73" s="958"/>
      <c r="Z73" s="958"/>
      <c r="AA73" s="958">
        <v>4</v>
      </c>
      <c r="AB73" s="958"/>
      <c r="AC73" s="958"/>
      <c r="AD73" s="958"/>
      <c r="AE73" s="958"/>
      <c r="AF73" s="958">
        <v>4</v>
      </c>
      <c r="AG73" s="958"/>
      <c r="AH73" s="958"/>
      <c r="AI73" s="958"/>
      <c r="AJ73" s="958"/>
      <c r="AK73" s="958">
        <v>13</v>
      </c>
      <c r="AL73" s="958"/>
      <c r="AM73" s="958"/>
      <c r="AN73" s="958"/>
      <c r="AO73" s="958"/>
      <c r="AP73" s="958" t="s">
        <v>577</v>
      </c>
      <c r="AQ73" s="958"/>
      <c r="AR73" s="958"/>
      <c r="AS73" s="958"/>
      <c r="AT73" s="958"/>
      <c r="AU73" s="958" t="s">
        <v>581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3120</v>
      </c>
      <c r="AG88" s="946"/>
      <c r="AH88" s="946"/>
      <c r="AI88" s="946"/>
      <c r="AJ88" s="946"/>
      <c r="AK88" s="950"/>
      <c r="AL88" s="950"/>
      <c r="AM88" s="950"/>
      <c r="AN88" s="950"/>
      <c r="AO88" s="950"/>
      <c r="AP88" s="946" t="s">
        <v>578</v>
      </c>
      <c r="AQ88" s="946"/>
      <c r="AR88" s="946"/>
      <c r="AS88" s="946"/>
      <c r="AT88" s="946"/>
      <c r="AU88" s="946" t="s">
        <v>577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127</v>
      </c>
      <c r="CS102" s="940"/>
      <c r="CT102" s="940"/>
      <c r="CU102" s="940"/>
      <c r="CV102" s="941"/>
      <c r="CW102" s="939">
        <v>48</v>
      </c>
      <c r="CX102" s="940"/>
      <c r="CY102" s="940"/>
      <c r="CZ102" s="940"/>
      <c r="DA102" s="941"/>
      <c r="DB102" s="939">
        <v>39</v>
      </c>
      <c r="DC102" s="940"/>
      <c r="DD102" s="940"/>
      <c r="DE102" s="940"/>
      <c r="DF102" s="941"/>
      <c r="DG102" s="939" t="s">
        <v>571</v>
      </c>
      <c r="DH102" s="940"/>
      <c r="DI102" s="940"/>
      <c r="DJ102" s="940"/>
      <c r="DK102" s="941"/>
      <c r="DL102" s="939" t="s">
        <v>571</v>
      </c>
      <c r="DM102" s="940"/>
      <c r="DN102" s="940"/>
      <c r="DO102" s="940"/>
      <c r="DP102" s="941"/>
      <c r="DQ102" s="939" t="s">
        <v>569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3268961</v>
      </c>
      <c r="AB110" s="876"/>
      <c r="AC110" s="876"/>
      <c r="AD110" s="876"/>
      <c r="AE110" s="877"/>
      <c r="AF110" s="878">
        <v>3264716</v>
      </c>
      <c r="AG110" s="876"/>
      <c r="AH110" s="876"/>
      <c r="AI110" s="876"/>
      <c r="AJ110" s="877"/>
      <c r="AK110" s="878">
        <v>3153030</v>
      </c>
      <c r="AL110" s="876"/>
      <c r="AM110" s="876"/>
      <c r="AN110" s="876"/>
      <c r="AO110" s="877"/>
      <c r="AP110" s="879">
        <v>25.6</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28674878</v>
      </c>
      <c r="BR110" s="829"/>
      <c r="BS110" s="829"/>
      <c r="BT110" s="829"/>
      <c r="BU110" s="829"/>
      <c r="BV110" s="829">
        <v>26876645</v>
      </c>
      <c r="BW110" s="829"/>
      <c r="BX110" s="829"/>
      <c r="BY110" s="829"/>
      <c r="BZ110" s="829"/>
      <c r="CA110" s="829">
        <v>25861289</v>
      </c>
      <c r="CB110" s="829"/>
      <c r="CC110" s="829"/>
      <c r="CD110" s="829"/>
      <c r="CE110" s="829"/>
      <c r="CF110" s="853">
        <v>210.1</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7707618</v>
      </c>
      <c r="BR112" s="804"/>
      <c r="BS112" s="804"/>
      <c r="BT112" s="804"/>
      <c r="BU112" s="804"/>
      <c r="BV112" s="804">
        <v>7072801</v>
      </c>
      <c r="BW112" s="804"/>
      <c r="BX112" s="804"/>
      <c r="BY112" s="804"/>
      <c r="BZ112" s="804"/>
      <c r="CA112" s="804">
        <v>7363522</v>
      </c>
      <c r="CB112" s="804"/>
      <c r="CC112" s="804"/>
      <c r="CD112" s="804"/>
      <c r="CE112" s="804"/>
      <c r="CF112" s="862">
        <v>59.8</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620536</v>
      </c>
      <c r="AB113" s="906"/>
      <c r="AC113" s="906"/>
      <c r="AD113" s="906"/>
      <c r="AE113" s="907"/>
      <c r="AF113" s="908">
        <v>612149</v>
      </c>
      <c r="AG113" s="906"/>
      <c r="AH113" s="906"/>
      <c r="AI113" s="906"/>
      <c r="AJ113" s="907"/>
      <c r="AK113" s="908">
        <v>611668</v>
      </c>
      <c r="AL113" s="906"/>
      <c r="AM113" s="906"/>
      <c r="AN113" s="906"/>
      <c r="AO113" s="907"/>
      <c r="AP113" s="909">
        <v>5</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56431</v>
      </c>
      <c r="BR113" s="804"/>
      <c r="BS113" s="804"/>
      <c r="BT113" s="804"/>
      <c r="BU113" s="804"/>
      <c r="BV113" s="804">
        <v>16394</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42808</v>
      </c>
      <c r="AB114" s="767"/>
      <c r="AC114" s="767"/>
      <c r="AD114" s="767"/>
      <c r="AE114" s="768"/>
      <c r="AF114" s="769">
        <v>40184</v>
      </c>
      <c r="AG114" s="767"/>
      <c r="AH114" s="767"/>
      <c r="AI114" s="767"/>
      <c r="AJ114" s="768"/>
      <c r="AK114" s="769">
        <v>16426</v>
      </c>
      <c r="AL114" s="767"/>
      <c r="AM114" s="767"/>
      <c r="AN114" s="767"/>
      <c r="AO114" s="768"/>
      <c r="AP114" s="811">
        <v>0.1</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3190708</v>
      </c>
      <c r="BR114" s="804"/>
      <c r="BS114" s="804"/>
      <c r="BT114" s="804"/>
      <c r="BU114" s="804"/>
      <c r="BV114" s="804">
        <v>3197741</v>
      </c>
      <c r="BW114" s="804"/>
      <c r="BX114" s="804"/>
      <c r="BY114" s="804"/>
      <c r="BZ114" s="804"/>
      <c r="CA114" s="804">
        <v>3246621</v>
      </c>
      <c r="CB114" s="804"/>
      <c r="CC114" s="804"/>
      <c r="CD114" s="804"/>
      <c r="CE114" s="804"/>
      <c r="CF114" s="862">
        <v>26.4</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4583</v>
      </c>
      <c r="AB115" s="906"/>
      <c r="AC115" s="906"/>
      <c r="AD115" s="906"/>
      <c r="AE115" s="907"/>
      <c r="AF115" s="908">
        <v>4554</v>
      </c>
      <c r="AG115" s="906"/>
      <c r="AH115" s="906"/>
      <c r="AI115" s="906"/>
      <c r="AJ115" s="907"/>
      <c r="AK115" s="908">
        <v>7741</v>
      </c>
      <c r="AL115" s="906"/>
      <c r="AM115" s="906"/>
      <c r="AN115" s="906"/>
      <c r="AO115" s="907"/>
      <c r="AP115" s="909">
        <v>0.1</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3936888</v>
      </c>
      <c r="AB117" s="890"/>
      <c r="AC117" s="890"/>
      <c r="AD117" s="890"/>
      <c r="AE117" s="891"/>
      <c r="AF117" s="892">
        <v>3921603</v>
      </c>
      <c r="AG117" s="890"/>
      <c r="AH117" s="890"/>
      <c r="AI117" s="890"/>
      <c r="AJ117" s="891"/>
      <c r="AK117" s="892">
        <v>3788865</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39629635</v>
      </c>
      <c r="BR119" s="832"/>
      <c r="BS119" s="832"/>
      <c r="BT119" s="832"/>
      <c r="BU119" s="832"/>
      <c r="BV119" s="832">
        <v>37163581</v>
      </c>
      <c r="BW119" s="832"/>
      <c r="BX119" s="832"/>
      <c r="BY119" s="832"/>
      <c r="BZ119" s="832"/>
      <c r="CA119" s="832">
        <v>36471432</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6205088</v>
      </c>
      <c r="BR120" s="829"/>
      <c r="BS120" s="829"/>
      <c r="BT120" s="829"/>
      <c r="BU120" s="829"/>
      <c r="BV120" s="829">
        <v>6720036</v>
      </c>
      <c r="BW120" s="829"/>
      <c r="BX120" s="829"/>
      <c r="BY120" s="829"/>
      <c r="BZ120" s="829"/>
      <c r="CA120" s="829">
        <v>6250551</v>
      </c>
      <c r="CB120" s="829"/>
      <c r="CC120" s="829"/>
      <c r="CD120" s="829"/>
      <c r="CE120" s="829"/>
      <c r="CF120" s="853">
        <v>50.8</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3524103</v>
      </c>
      <c r="DH120" s="829"/>
      <c r="DI120" s="829"/>
      <c r="DJ120" s="829"/>
      <c r="DK120" s="829"/>
      <c r="DL120" s="829">
        <v>3191331</v>
      </c>
      <c r="DM120" s="829"/>
      <c r="DN120" s="829"/>
      <c r="DO120" s="829"/>
      <c r="DP120" s="829"/>
      <c r="DQ120" s="829">
        <v>3719268</v>
      </c>
      <c r="DR120" s="829"/>
      <c r="DS120" s="829"/>
      <c r="DT120" s="829"/>
      <c r="DU120" s="829"/>
      <c r="DV120" s="830">
        <v>30.2</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1945600</v>
      </c>
      <c r="BR121" s="804"/>
      <c r="BS121" s="804"/>
      <c r="BT121" s="804"/>
      <c r="BU121" s="804"/>
      <c r="BV121" s="804">
        <v>1716548</v>
      </c>
      <c r="BW121" s="804"/>
      <c r="BX121" s="804"/>
      <c r="BY121" s="804"/>
      <c r="BZ121" s="804"/>
      <c r="CA121" s="804">
        <v>1795172</v>
      </c>
      <c r="CB121" s="804"/>
      <c r="CC121" s="804"/>
      <c r="CD121" s="804"/>
      <c r="CE121" s="804"/>
      <c r="CF121" s="862">
        <v>14.6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2271336</v>
      </c>
      <c r="DH121" s="804"/>
      <c r="DI121" s="804"/>
      <c r="DJ121" s="804"/>
      <c r="DK121" s="804"/>
      <c r="DL121" s="804">
        <v>2166206</v>
      </c>
      <c r="DM121" s="804"/>
      <c r="DN121" s="804"/>
      <c r="DO121" s="804"/>
      <c r="DP121" s="804"/>
      <c r="DQ121" s="804">
        <v>2129004</v>
      </c>
      <c r="DR121" s="804"/>
      <c r="DS121" s="804"/>
      <c r="DT121" s="804"/>
      <c r="DU121" s="804"/>
      <c r="DV121" s="781">
        <v>17.3</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21758350</v>
      </c>
      <c r="BR122" s="832"/>
      <c r="BS122" s="832"/>
      <c r="BT122" s="832"/>
      <c r="BU122" s="832"/>
      <c r="BV122" s="832">
        <v>20580910</v>
      </c>
      <c r="BW122" s="832"/>
      <c r="BX122" s="832"/>
      <c r="BY122" s="832"/>
      <c r="BZ122" s="832"/>
      <c r="CA122" s="832">
        <v>19728103</v>
      </c>
      <c r="CB122" s="832"/>
      <c r="CC122" s="832"/>
      <c r="CD122" s="832"/>
      <c r="CE122" s="832"/>
      <c r="CF122" s="833">
        <v>160.19999999999999</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1342991</v>
      </c>
      <c r="DH122" s="804"/>
      <c r="DI122" s="804"/>
      <c r="DJ122" s="804"/>
      <c r="DK122" s="804"/>
      <c r="DL122" s="804">
        <v>1224388</v>
      </c>
      <c r="DM122" s="804"/>
      <c r="DN122" s="804"/>
      <c r="DO122" s="804"/>
      <c r="DP122" s="804"/>
      <c r="DQ122" s="804">
        <v>1114303</v>
      </c>
      <c r="DR122" s="804"/>
      <c r="DS122" s="804"/>
      <c r="DT122" s="804"/>
      <c r="DU122" s="804"/>
      <c r="DV122" s="781">
        <v>9.1</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29909038</v>
      </c>
      <c r="BR123" s="820"/>
      <c r="BS123" s="820"/>
      <c r="BT123" s="820"/>
      <c r="BU123" s="820"/>
      <c r="BV123" s="820">
        <v>29017494</v>
      </c>
      <c r="BW123" s="820"/>
      <c r="BX123" s="820"/>
      <c r="BY123" s="820"/>
      <c r="BZ123" s="820"/>
      <c r="CA123" s="820">
        <v>27773826</v>
      </c>
      <c r="CB123" s="820"/>
      <c r="CC123" s="820"/>
      <c r="CD123" s="820"/>
      <c r="CE123" s="820"/>
      <c r="CF123" s="735"/>
      <c r="CG123" s="736"/>
      <c r="CH123" s="736"/>
      <c r="CI123" s="736"/>
      <c r="CJ123" s="821"/>
      <c r="CK123" s="856"/>
      <c r="CL123" s="842"/>
      <c r="CM123" s="842"/>
      <c r="CN123" s="842"/>
      <c r="CO123" s="843"/>
      <c r="CP123" s="822" t="s">
        <v>397</v>
      </c>
      <c r="CQ123" s="823"/>
      <c r="CR123" s="823"/>
      <c r="CS123" s="823"/>
      <c r="CT123" s="823"/>
      <c r="CU123" s="823"/>
      <c r="CV123" s="823"/>
      <c r="CW123" s="823"/>
      <c r="CX123" s="823"/>
      <c r="CY123" s="823"/>
      <c r="CZ123" s="823"/>
      <c r="DA123" s="823"/>
      <c r="DB123" s="823"/>
      <c r="DC123" s="823"/>
      <c r="DD123" s="823"/>
      <c r="DE123" s="823"/>
      <c r="DF123" s="824"/>
      <c r="DG123" s="766">
        <v>569188</v>
      </c>
      <c r="DH123" s="767"/>
      <c r="DI123" s="767"/>
      <c r="DJ123" s="767"/>
      <c r="DK123" s="768"/>
      <c r="DL123" s="769">
        <v>490876</v>
      </c>
      <c r="DM123" s="767"/>
      <c r="DN123" s="767"/>
      <c r="DO123" s="767"/>
      <c r="DP123" s="768"/>
      <c r="DQ123" s="769">
        <v>400947</v>
      </c>
      <c r="DR123" s="767"/>
      <c r="DS123" s="767"/>
      <c r="DT123" s="767"/>
      <c r="DU123" s="768"/>
      <c r="DV123" s="811">
        <v>3.3</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77.3</v>
      </c>
      <c r="BR124" s="818"/>
      <c r="BS124" s="818"/>
      <c r="BT124" s="818"/>
      <c r="BU124" s="818"/>
      <c r="BV124" s="818">
        <v>67</v>
      </c>
      <c r="BW124" s="818"/>
      <c r="BX124" s="818"/>
      <c r="BY124" s="818"/>
      <c r="BZ124" s="818"/>
      <c r="CA124" s="818">
        <v>70.599999999999994</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4583</v>
      </c>
      <c r="AB127" s="767"/>
      <c r="AC127" s="767"/>
      <c r="AD127" s="767"/>
      <c r="AE127" s="768"/>
      <c r="AF127" s="769">
        <v>4554</v>
      </c>
      <c r="AG127" s="767"/>
      <c r="AH127" s="767"/>
      <c r="AI127" s="767"/>
      <c r="AJ127" s="768"/>
      <c r="AK127" s="769">
        <v>7741</v>
      </c>
      <c r="AL127" s="767"/>
      <c r="AM127" s="767"/>
      <c r="AN127" s="767"/>
      <c r="AO127" s="768"/>
      <c r="AP127" s="811">
        <v>0.1</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170035</v>
      </c>
      <c r="AB128" s="788"/>
      <c r="AC128" s="788"/>
      <c r="AD128" s="788"/>
      <c r="AE128" s="789"/>
      <c r="AF128" s="790">
        <v>168143</v>
      </c>
      <c r="AG128" s="788"/>
      <c r="AH128" s="788"/>
      <c r="AI128" s="788"/>
      <c r="AJ128" s="789"/>
      <c r="AK128" s="790">
        <v>163016</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12.83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14767360</v>
      </c>
      <c r="AB129" s="767"/>
      <c r="AC129" s="767"/>
      <c r="AD129" s="767"/>
      <c r="AE129" s="768"/>
      <c r="AF129" s="769">
        <v>14279494</v>
      </c>
      <c r="AG129" s="767"/>
      <c r="AH129" s="767"/>
      <c r="AI129" s="767"/>
      <c r="AJ129" s="768"/>
      <c r="AK129" s="769">
        <v>14371859</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17.829999999999998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2206395</v>
      </c>
      <c r="AB130" s="767"/>
      <c r="AC130" s="767"/>
      <c r="AD130" s="767"/>
      <c r="AE130" s="768"/>
      <c r="AF130" s="769">
        <v>2132982</v>
      </c>
      <c r="AG130" s="767"/>
      <c r="AH130" s="767"/>
      <c r="AI130" s="767"/>
      <c r="AJ130" s="768"/>
      <c r="AK130" s="769">
        <v>2060639</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12.8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12560965</v>
      </c>
      <c r="AB131" s="751"/>
      <c r="AC131" s="751"/>
      <c r="AD131" s="751"/>
      <c r="AE131" s="752"/>
      <c r="AF131" s="753">
        <v>12146512</v>
      </c>
      <c r="AG131" s="751"/>
      <c r="AH131" s="751"/>
      <c r="AI131" s="751"/>
      <c r="AJ131" s="752"/>
      <c r="AK131" s="753">
        <v>12311220</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70.599999999999994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12.42307418</v>
      </c>
      <c r="AB132" s="732"/>
      <c r="AC132" s="732"/>
      <c r="AD132" s="732"/>
      <c r="AE132" s="733"/>
      <c r="AF132" s="734">
        <v>13.34109743</v>
      </c>
      <c r="AG132" s="732"/>
      <c r="AH132" s="732"/>
      <c r="AI132" s="732"/>
      <c r="AJ132" s="733"/>
      <c r="AK132" s="734">
        <v>12.71368719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11.5</v>
      </c>
      <c r="AB133" s="711"/>
      <c r="AC133" s="711"/>
      <c r="AD133" s="711"/>
      <c r="AE133" s="712"/>
      <c r="AF133" s="710">
        <v>11.8</v>
      </c>
      <c r="AG133" s="711"/>
      <c r="AH133" s="711"/>
      <c r="AI133" s="711"/>
      <c r="AJ133" s="712"/>
      <c r="AK133" s="710">
        <v>12.8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cyjOfv7qYXgL2V2sV+F629nJjfoMxG7mzsF9o9ODI+YGVFlkJ134E9fm3Sh3P3Rt3oyeUmJzX16EzLwlH9G3w==" saltValue="YG6xHwsCLIfJJ1Yo89n5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I35" sqref="BI35"/>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c09D5p9PY7S6+2sqEpp7+Mq2rG1lJvMkenPQJxcJhOVmQEynIgZupgEK7YlS5xHJGnjPW3DuyOMdHfh5XhHNg==" saltValue="xsEklgePSuyp2MElaLvr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AC3" sqref="AC3:AL5"/>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4mBz8X503CBJLf3aiKYCzr89ahFvABgdKw1CTx8klY6AsLbzsE/4Ei4sKGh6n5wnlyK5hZTS97YiZ3s3Chc2g==" saltValue="5Q88ynyRZLdtG669BgGR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C3" sqref="AC3:AL5"/>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2" x14ac:dyDescent="0.2">
      <c r="A8" s="259"/>
      <c r="AK8" s="268"/>
      <c r="AL8" s="269"/>
      <c r="AM8" s="269"/>
      <c r="AN8" s="270"/>
      <c r="AO8" s="1106"/>
      <c r="AP8" s="271" t="s">
        <v>484</v>
      </c>
      <c r="AQ8" s="272" t="s">
        <v>485</v>
      </c>
      <c r="AR8" s="273" t="s">
        <v>486</v>
      </c>
    </row>
    <row r="9" spans="1:46" ht="13.2" x14ac:dyDescent="0.2">
      <c r="A9" s="259"/>
      <c r="AK9" s="1117" t="s">
        <v>487</v>
      </c>
      <c r="AL9" s="1118"/>
      <c r="AM9" s="1118"/>
      <c r="AN9" s="1119"/>
      <c r="AO9" s="274">
        <v>3828200</v>
      </c>
      <c r="AP9" s="274">
        <v>89144</v>
      </c>
      <c r="AQ9" s="275">
        <v>107616</v>
      </c>
      <c r="AR9" s="276">
        <v>-17.2</v>
      </c>
    </row>
    <row r="10" spans="1:46" ht="13.5" customHeight="1" x14ac:dyDescent="0.2">
      <c r="A10" s="259"/>
      <c r="AK10" s="1117" t="s">
        <v>488</v>
      </c>
      <c r="AL10" s="1118"/>
      <c r="AM10" s="1118"/>
      <c r="AN10" s="1119"/>
      <c r="AO10" s="277">
        <v>521880</v>
      </c>
      <c r="AP10" s="277">
        <v>12153</v>
      </c>
      <c r="AQ10" s="278">
        <v>10095</v>
      </c>
      <c r="AR10" s="279">
        <v>20.399999999999999</v>
      </c>
    </row>
    <row r="11" spans="1:46" ht="13.5" customHeight="1" x14ac:dyDescent="0.2">
      <c r="A11" s="259"/>
      <c r="AK11" s="1117" t="s">
        <v>489</v>
      </c>
      <c r="AL11" s="1118"/>
      <c r="AM11" s="1118"/>
      <c r="AN11" s="1119"/>
      <c r="AO11" s="277">
        <v>1612</v>
      </c>
      <c r="AP11" s="277">
        <v>38</v>
      </c>
      <c r="AQ11" s="278">
        <v>1704</v>
      </c>
      <c r="AR11" s="279">
        <v>-97.8</v>
      </c>
    </row>
    <row r="12" spans="1:46" ht="13.5" customHeight="1" x14ac:dyDescent="0.2">
      <c r="A12" s="259"/>
      <c r="AK12" s="1117" t="s">
        <v>490</v>
      </c>
      <c r="AL12" s="1118"/>
      <c r="AM12" s="1118"/>
      <c r="AN12" s="1119"/>
      <c r="AO12" s="277" t="s">
        <v>491</v>
      </c>
      <c r="AP12" s="277" t="s">
        <v>491</v>
      </c>
      <c r="AQ12" s="278">
        <v>7</v>
      </c>
      <c r="AR12" s="279" t="s">
        <v>491</v>
      </c>
    </row>
    <row r="13" spans="1:46" ht="13.5" customHeight="1" x14ac:dyDescent="0.2">
      <c r="A13" s="259"/>
      <c r="AK13" s="1117" t="s">
        <v>492</v>
      </c>
      <c r="AL13" s="1118"/>
      <c r="AM13" s="1118"/>
      <c r="AN13" s="1119"/>
      <c r="AO13" s="277">
        <v>262957</v>
      </c>
      <c r="AP13" s="277">
        <v>6123</v>
      </c>
      <c r="AQ13" s="278">
        <v>4110</v>
      </c>
      <c r="AR13" s="279">
        <v>49</v>
      </c>
    </row>
    <row r="14" spans="1:46" ht="13.5" customHeight="1" x14ac:dyDescent="0.2">
      <c r="A14" s="259"/>
      <c r="AK14" s="1117" t="s">
        <v>493</v>
      </c>
      <c r="AL14" s="1118"/>
      <c r="AM14" s="1118"/>
      <c r="AN14" s="1119"/>
      <c r="AO14" s="277">
        <v>28822</v>
      </c>
      <c r="AP14" s="277">
        <v>671</v>
      </c>
      <c r="AQ14" s="278">
        <v>2451</v>
      </c>
      <c r="AR14" s="279">
        <v>-72.599999999999994</v>
      </c>
    </row>
    <row r="15" spans="1:46" ht="13.5" customHeight="1" x14ac:dyDescent="0.2">
      <c r="A15" s="259"/>
      <c r="AK15" s="1120" t="s">
        <v>494</v>
      </c>
      <c r="AL15" s="1121"/>
      <c r="AM15" s="1121"/>
      <c r="AN15" s="1122"/>
      <c r="AO15" s="277">
        <v>-187393</v>
      </c>
      <c r="AP15" s="277">
        <v>-4364</v>
      </c>
      <c r="AQ15" s="278">
        <v>-6399</v>
      </c>
      <c r="AR15" s="279">
        <v>-31.8</v>
      </c>
    </row>
    <row r="16" spans="1:46" ht="13.2" x14ac:dyDescent="0.2">
      <c r="A16" s="259"/>
      <c r="AK16" s="1120" t="s">
        <v>177</v>
      </c>
      <c r="AL16" s="1121"/>
      <c r="AM16" s="1121"/>
      <c r="AN16" s="1122"/>
      <c r="AO16" s="277">
        <v>4456078</v>
      </c>
      <c r="AP16" s="277">
        <v>103765</v>
      </c>
      <c r="AQ16" s="278">
        <v>119584</v>
      </c>
      <c r="AR16" s="279">
        <v>-13.2</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23" t="s">
        <v>499</v>
      </c>
      <c r="AL21" s="1124"/>
      <c r="AM21" s="1124"/>
      <c r="AN21" s="1125"/>
      <c r="AO21" s="289">
        <v>9.17</v>
      </c>
      <c r="AP21" s="290">
        <v>10.86</v>
      </c>
      <c r="AQ21" s="291">
        <v>-1.69</v>
      </c>
      <c r="AS21" s="292"/>
      <c r="AT21" s="288"/>
    </row>
    <row r="22" spans="1:46" s="260" customFormat="1" ht="13.2" x14ac:dyDescent="0.2">
      <c r="A22" s="288"/>
      <c r="AK22" s="1123" t="s">
        <v>500</v>
      </c>
      <c r="AL22" s="1124"/>
      <c r="AM22" s="1124"/>
      <c r="AN22" s="1125"/>
      <c r="AO22" s="293">
        <v>97.6</v>
      </c>
      <c r="AP22" s="294">
        <v>97.3</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2"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3153030</v>
      </c>
      <c r="AP32" s="303">
        <v>73422</v>
      </c>
      <c r="AQ32" s="304">
        <v>75090</v>
      </c>
      <c r="AR32" s="305">
        <v>-2.2000000000000002</v>
      </c>
    </row>
    <row r="33" spans="1:46" ht="13.5" customHeight="1" x14ac:dyDescent="0.2">
      <c r="A33" s="259"/>
      <c r="AK33" s="1107" t="s">
        <v>505</v>
      </c>
      <c r="AL33" s="1108"/>
      <c r="AM33" s="1108"/>
      <c r="AN33" s="1109"/>
      <c r="AO33" s="303" t="s">
        <v>491</v>
      </c>
      <c r="AP33" s="303" t="s">
        <v>491</v>
      </c>
      <c r="AQ33" s="304" t="s">
        <v>491</v>
      </c>
      <c r="AR33" s="305" t="s">
        <v>491</v>
      </c>
    </row>
    <row r="34" spans="1:46" ht="27" customHeight="1" x14ac:dyDescent="0.2">
      <c r="A34" s="259"/>
      <c r="AK34" s="1107" t="s">
        <v>506</v>
      </c>
      <c r="AL34" s="1108"/>
      <c r="AM34" s="1108"/>
      <c r="AN34" s="1109"/>
      <c r="AO34" s="303" t="s">
        <v>491</v>
      </c>
      <c r="AP34" s="303" t="s">
        <v>491</v>
      </c>
      <c r="AQ34" s="304">
        <v>1</v>
      </c>
      <c r="AR34" s="305" t="s">
        <v>491</v>
      </c>
    </row>
    <row r="35" spans="1:46" ht="27" customHeight="1" x14ac:dyDescent="0.2">
      <c r="A35" s="259"/>
      <c r="AK35" s="1107" t="s">
        <v>507</v>
      </c>
      <c r="AL35" s="1108"/>
      <c r="AM35" s="1108"/>
      <c r="AN35" s="1109"/>
      <c r="AO35" s="303">
        <v>611668</v>
      </c>
      <c r="AP35" s="303">
        <v>14243</v>
      </c>
      <c r="AQ35" s="304">
        <v>17211</v>
      </c>
      <c r="AR35" s="305">
        <v>-17.2</v>
      </c>
    </row>
    <row r="36" spans="1:46" ht="27" customHeight="1" x14ac:dyDescent="0.2">
      <c r="A36" s="259"/>
      <c r="AK36" s="1107" t="s">
        <v>508</v>
      </c>
      <c r="AL36" s="1108"/>
      <c r="AM36" s="1108"/>
      <c r="AN36" s="1109"/>
      <c r="AO36" s="303">
        <v>16426</v>
      </c>
      <c r="AP36" s="303">
        <v>382</v>
      </c>
      <c r="AQ36" s="304">
        <v>2478</v>
      </c>
      <c r="AR36" s="305">
        <v>-84.6</v>
      </c>
    </row>
    <row r="37" spans="1:46" ht="13.5" customHeight="1" x14ac:dyDescent="0.2">
      <c r="A37" s="259"/>
      <c r="AK37" s="1107" t="s">
        <v>509</v>
      </c>
      <c r="AL37" s="1108"/>
      <c r="AM37" s="1108"/>
      <c r="AN37" s="1109"/>
      <c r="AO37" s="303">
        <v>7741</v>
      </c>
      <c r="AP37" s="303">
        <v>180</v>
      </c>
      <c r="AQ37" s="304">
        <v>654</v>
      </c>
      <c r="AR37" s="305">
        <v>-72.5</v>
      </c>
    </row>
    <row r="38" spans="1:46" ht="27" customHeight="1" x14ac:dyDescent="0.2">
      <c r="A38" s="259"/>
      <c r="AK38" s="1110" t="s">
        <v>510</v>
      </c>
      <c r="AL38" s="1111"/>
      <c r="AM38" s="1111"/>
      <c r="AN38" s="1112"/>
      <c r="AO38" s="306" t="s">
        <v>491</v>
      </c>
      <c r="AP38" s="306" t="s">
        <v>491</v>
      </c>
      <c r="AQ38" s="307">
        <v>4</v>
      </c>
      <c r="AR38" s="295" t="s">
        <v>491</v>
      </c>
      <c r="AS38" s="302"/>
    </row>
    <row r="39" spans="1:46" ht="13.2" x14ac:dyDescent="0.2">
      <c r="A39" s="259"/>
      <c r="AK39" s="1110" t="s">
        <v>511</v>
      </c>
      <c r="AL39" s="1111"/>
      <c r="AM39" s="1111"/>
      <c r="AN39" s="1112"/>
      <c r="AO39" s="303">
        <v>-163016</v>
      </c>
      <c r="AP39" s="303">
        <v>-3796</v>
      </c>
      <c r="AQ39" s="304">
        <v>-3502</v>
      </c>
      <c r="AR39" s="305">
        <v>8.4</v>
      </c>
      <c r="AS39" s="302"/>
    </row>
    <row r="40" spans="1:46" ht="27" customHeight="1" x14ac:dyDescent="0.2">
      <c r="A40" s="259"/>
      <c r="AK40" s="1107" t="s">
        <v>512</v>
      </c>
      <c r="AL40" s="1108"/>
      <c r="AM40" s="1108"/>
      <c r="AN40" s="1109"/>
      <c r="AO40" s="303">
        <v>-2060639</v>
      </c>
      <c r="AP40" s="303">
        <v>-47984</v>
      </c>
      <c r="AQ40" s="304">
        <v>-63750</v>
      </c>
      <c r="AR40" s="305">
        <v>-24.7</v>
      </c>
      <c r="AS40" s="302"/>
    </row>
    <row r="41" spans="1:46" ht="13.2" x14ac:dyDescent="0.2">
      <c r="A41" s="259"/>
      <c r="AK41" s="1113" t="s">
        <v>287</v>
      </c>
      <c r="AL41" s="1114"/>
      <c r="AM41" s="1114"/>
      <c r="AN41" s="1115"/>
      <c r="AO41" s="303">
        <v>1565210</v>
      </c>
      <c r="AP41" s="303">
        <v>36448</v>
      </c>
      <c r="AQ41" s="304">
        <v>28185</v>
      </c>
      <c r="AR41" s="305">
        <v>29.3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2" x14ac:dyDescent="0.2">
      <c r="A50" s="259"/>
      <c r="AK50" s="317"/>
      <c r="AL50" s="318"/>
      <c r="AM50" s="1101"/>
      <c r="AN50" s="319" t="s">
        <v>516</v>
      </c>
      <c r="AO50" s="320" t="s">
        <v>517</v>
      </c>
      <c r="AP50" s="321" t="s">
        <v>518</v>
      </c>
      <c r="AQ50" s="322" t="s">
        <v>519</v>
      </c>
      <c r="AR50" s="323" t="s">
        <v>520</v>
      </c>
    </row>
    <row r="51" spans="1:44" ht="13.2" x14ac:dyDescent="0.2">
      <c r="A51" s="259"/>
      <c r="AK51" s="315" t="s">
        <v>521</v>
      </c>
      <c r="AL51" s="316"/>
      <c r="AM51" s="324">
        <v>3747002</v>
      </c>
      <c r="AN51" s="325">
        <v>82653</v>
      </c>
      <c r="AO51" s="326">
        <v>13</v>
      </c>
      <c r="AP51" s="327">
        <v>94081</v>
      </c>
      <c r="AQ51" s="328">
        <v>10.5</v>
      </c>
      <c r="AR51" s="329">
        <v>2.5</v>
      </c>
    </row>
    <row r="52" spans="1:44" ht="13.2" x14ac:dyDescent="0.2">
      <c r="A52" s="259"/>
      <c r="AK52" s="330"/>
      <c r="AL52" s="331" t="s">
        <v>522</v>
      </c>
      <c r="AM52" s="332">
        <v>2331132</v>
      </c>
      <c r="AN52" s="333">
        <v>51421</v>
      </c>
      <c r="AO52" s="334">
        <v>15.5</v>
      </c>
      <c r="AP52" s="335">
        <v>48949</v>
      </c>
      <c r="AQ52" s="336">
        <v>11.5</v>
      </c>
      <c r="AR52" s="337">
        <v>4</v>
      </c>
    </row>
    <row r="53" spans="1:44" ht="13.2" x14ac:dyDescent="0.2">
      <c r="A53" s="259"/>
      <c r="AK53" s="315" t="s">
        <v>523</v>
      </c>
      <c r="AL53" s="316"/>
      <c r="AM53" s="324">
        <v>3050745</v>
      </c>
      <c r="AN53" s="325">
        <v>68350</v>
      </c>
      <c r="AO53" s="326">
        <v>-17.3</v>
      </c>
      <c r="AP53" s="327">
        <v>92632</v>
      </c>
      <c r="AQ53" s="328">
        <v>-1.5</v>
      </c>
      <c r="AR53" s="329">
        <v>-15.8</v>
      </c>
    </row>
    <row r="54" spans="1:44" ht="13.2" x14ac:dyDescent="0.2">
      <c r="A54" s="259"/>
      <c r="AK54" s="330"/>
      <c r="AL54" s="331" t="s">
        <v>522</v>
      </c>
      <c r="AM54" s="332">
        <v>1816477</v>
      </c>
      <c r="AN54" s="333">
        <v>40697</v>
      </c>
      <c r="AO54" s="334">
        <v>-20.9</v>
      </c>
      <c r="AP54" s="335">
        <v>47978</v>
      </c>
      <c r="AQ54" s="336">
        <v>-2</v>
      </c>
      <c r="AR54" s="337">
        <v>-18.899999999999999</v>
      </c>
    </row>
    <row r="55" spans="1:44" ht="13.2" x14ac:dyDescent="0.2">
      <c r="A55" s="259"/>
      <c r="AK55" s="315" t="s">
        <v>524</v>
      </c>
      <c r="AL55" s="316"/>
      <c r="AM55" s="324">
        <v>3074720</v>
      </c>
      <c r="AN55" s="325">
        <v>69805</v>
      </c>
      <c r="AO55" s="326">
        <v>2.1</v>
      </c>
      <c r="AP55" s="327">
        <v>96469</v>
      </c>
      <c r="AQ55" s="328">
        <v>4.0999999999999996</v>
      </c>
      <c r="AR55" s="329">
        <v>-2</v>
      </c>
    </row>
    <row r="56" spans="1:44" ht="13.2" x14ac:dyDescent="0.2">
      <c r="A56" s="259"/>
      <c r="AK56" s="330"/>
      <c r="AL56" s="331" t="s">
        <v>522</v>
      </c>
      <c r="AM56" s="332">
        <v>1512328</v>
      </c>
      <c r="AN56" s="333">
        <v>34334</v>
      </c>
      <c r="AO56" s="334">
        <v>-15.6</v>
      </c>
      <c r="AP56" s="335">
        <v>49775</v>
      </c>
      <c r="AQ56" s="336">
        <v>3.7</v>
      </c>
      <c r="AR56" s="337">
        <v>-19.3</v>
      </c>
    </row>
    <row r="57" spans="1:44" ht="13.2" x14ac:dyDescent="0.2">
      <c r="A57" s="259"/>
      <c r="AK57" s="315" t="s">
        <v>525</v>
      </c>
      <c r="AL57" s="316"/>
      <c r="AM57" s="324">
        <v>2315700</v>
      </c>
      <c r="AN57" s="325">
        <v>53168</v>
      </c>
      <c r="AO57" s="326">
        <v>-23.8</v>
      </c>
      <c r="AP57" s="327">
        <v>85743</v>
      </c>
      <c r="AQ57" s="328">
        <v>-11.1</v>
      </c>
      <c r="AR57" s="329">
        <v>-12.7</v>
      </c>
    </row>
    <row r="58" spans="1:44" ht="13.2" x14ac:dyDescent="0.2">
      <c r="A58" s="259"/>
      <c r="AK58" s="330"/>
      <c r="AL58" s="331" t="s">
        <v>522</v>
      </c>
      <c r="AM58" s="332">
        <v>1109411</v>
      </c>
      <c r="AN58" s="333">
        <v>25472</v>
      </c>
      <c r="AO58" s="334">
        <v>-25.8</v>
      </c>
      <c r="AP58" s="335">
        <v>45231</v>
      </c>
      <c r="AQ58" s="336">
        <v>-9.1</v>
      </c>
      <c r="AR58" s="337">
        <v>-16.7</v>
      </c>
    </row>
    <row r="59" spans="1:44" ht="13.2" x14ac:dyDescent="0.2">
      <c r="A59" s="259"/>
      <c r="AK59" s="315" t="s">
        <v>526</v>
      </c>
      <c r="AL59" s="316"/>
      <c r="AM59" s="324">
        <v>4010986</v>
      </c>
      <c r="AN59" s="325">
        <v>93400</v>
      </c>
      <c r="AO59" s="326">
        <v>75.7</v>
      </c>
      <c r="AP59" s="327">
        <v>92509</v>
      </c>
      <c r="AQ59" s="328">
        <v>7.9</v>
      </c>
      <c r="AR59" s="329">
        <v>67.8</v>
      </c>
    </row>
    <row r="60" spans="1:44" ht="13.2" x14ac:dyDescent="0.2">
      <c r="A60" s="259"/>
      <c r="AK60" s="330"/>
      <c r="AL60" s="331" t="s">
        <v>522</v>
      </c>
      <c r="AM60" s="332">
        <v>1036324</v>
      </c>
      <c r="AN60" s="333">
        <v>24132</v>
      </c>
      <c r="AO60" s="334">
        <v>-5.3</v>
      </c>
      <c r="AP60" s="335">
        <v>52274</v>
      </c>
      <c r="AQ60" s="336">
        <v>15.6</v>
      </c>
      <c r="AR60" s="337">
        <v>-20.9</v>
      </c>
    </row>
    <row r="61" spans="1:44" ht="13.2" x14ac:dyDescent="0.2">
      <c r="A61" s="259"/>
      <c r="AK61" s="315" t="s">
        <v>527</v>
      </c>
      <c r="AL61" s="338"/>
      <c r="AM61" s="324">
        <v>3239831</v>
      </c>
      <c r="AN61" s="325">
        <v>73475</v>
      </c>
      <c r="AO61" s="326">
        <v>9.9</v>
      </c>
      <c r="AP61" s="327">
        <v>92287</v>
      </c>
      <c r="AQ61" s="339">
        <v>2</v>
      </c>
      <c r="AR61" s="329">
        <v>7.9</v>
      </c>
    </row>
    <row r="62" spans="1:44" ht="13.2" x14ac:dyDescent="0.2">
      <c r="A62" s="259"/>
      <c r="AK62" s="330"/>
      <c r="AL62" s="331" t="s">
        <v>522</v>
      </c>
      <c r="AM62" s="332">
        <v>1561134</v>
      </c>
      <c r="AN62" s="333">
        <v>35211</v>
      </c>
      <c r="AO62" s="334">
        <v>-10.4</v>
      </c>
      <c r="AP62" s="335">
        <v>48841</v>
      </c>
      <c r="AQ62" s="336">
        <v>3.9</v>
      </c>
      <c r="AR62" s="337">
        <v>-14.3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FjS05OX2p+/ONG4wVWfQaP/TKWI761KKiHxePexr/gpi7tzdH0vdrCiY8bzB1ViPG2Y2tUmh6PL9SjRiK8hwQ==" saltValue="Ez3YmShZvU0W97ro/Do6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A/xYkuZaHZu498XwMqFJNhOkvq4Wyxr64XXEr2TFeXn8ZhJEVX2MDxxsGef9Sr6L7K6/gPVB68Bo7z6YLsMArA==" saltValue="Iof9J/Vrv+hKkLMOh1ah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pcfiDPoHB0NPfZXUY0UsfBcj5DAWtFyTfHe6y7K7Gjmk5LeNtukIUa8qY+NVuq8tj9FNq00zbyMM6pS4DHlOQA==" saltValue="/RTkZKYCIde7TTHRbcjX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5" zoomScaleSheetLayoutView="100" workbookViewId="0">
      <selection activeCell="AC3" sqref="AC3:AL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6.28</v>
      </c>
      <c r="G47" s="12">
        <v>7.4</v>
      </c>
      <c r="H47" s="12">
        <v>8.73</v>
      </c>
      <c r="I47" s="12">
        <v>9.76</v>
      </c>
      <c r="J47" s="13">
        <v>12.68</v>
      </c>
    </row>
    <row r="48" spans="2:10" ht="57.75" customHeight="1" x14ac:dyDescent="0.2">
      <c r="B48" s="14"/>
      <c r="C48" s="1128" t="s">
        <v>4</v>
      </c>
      <c r="D48" s="1128"/>
      <c r="E48" s="1129"/>
      <c r="F48" s="15">
        <v>3.13</v>
      </c>
      <c r="G48" s="16">
        <v>3.07</v>
      </c>
      <c r="H48" s="16">
        <v>6.25</v>
      </c>
      <c r="I48" s="16">
        <v>2.52</v>
      </c>
      <c r="J48" s="17">
        <v>1.84</v>
      </c>
    </row>
    <row r="49" spans="2:10" ht="57.75" customHeight="1" thickBot="1" x14ac:dyDescent="0.25">
      <c r="B49" s="18"/>
      <c r="C49" s="1130" t="s">
        <v>5</v>
      </c>
      <c r="D49" s="1130"/>
      <c r="E49" s="1131"/>
      <c r="F49" s="19" t="s">
        <v>534</v>
      </c>
      <c r="G49" s="20">
        <v>1.46</v>
      </c>
      <c r="H49" s="20">
        <v>4.59</v>
      </c>
      <c r="I49" s="20" t="s">
        <v>535</v>
      </c>
      <c r="J49" s="21">
        <v>2.3199999999999998</v>
      </c>
    </row>
    <row r="50" spans="2:10" ht="13.2" x14ac:dyDescent="0.2"/>
  </sheetData>
  <sheetProtection algorithmName="SHA-512" hashValue="+v08/kUvIbRE9rWHR+t+tV9+OA2sUabTiJH071iOefMiHSbhoYoUV3SBKPy6pX7iFz4nS/ikUuRxaZbPHK7+xg==" saltValue="TVuV7xF3/ZTclOx8sA4E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C3" sqref="AC3:AL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4.17</v>
      </c>
      <c r="G34" s="33">
        <v>4.12</v>
      </c>
      <c r="H34" s="33">
        <v>3.91</v>
      </c>
      <c r="I34" s="33">
        <v>3.36</v>
      </c>
      <c r="J34" s="34">
        <v>3.79</v>
      </c>
      <c r="K34" s="22"/>
      <c r="L34" s="22"/>
      <c r="M34" s="22"/>
      <c r="N34" s="22"/>
      <c r="O34" s="22"/>
      <c r="P34" s="22"/>
    </row>
    <row r="35" spans="1:16" ht="39" customHeight="1" x14ac:dyDescent="0.2">
      <c r="A35" s="22"/>
      <c r="B35" s="35"/>
      <c r="C35" s="1132" t="s">
        <v>537</v>
      </c>
      <c r="D35" s="1132"/>
      <c r="E35" s="1133"/>
      <c r="F35" s="36">
        <v>3.13</v>
      </c>
      <c r="G35" s="37">
        <v>3.06</v>
      </c>
      <c r="H35" s="37">
        <v>6.25</v>
      </c>
      <c r="I35" s="37">
        <v>2.5099999999999998</v>
      </c>
      <c r="J35" s="38">
        <v>1.83</v>
      </c>
      <c r="K35" s="22"/>
      <c r="L35" s="22"/>
      <c r="M35" s="22"/>
      <c r="N35" s="22"/>
      <c r="O35" s="22"/>
      <c r="P35" s="22"/>
    </row>
    <row r="36" spans="1:16" ht="39" customHeight="1" x14ac:dyDescent="0.2">
      <c r="A36" s="22"/>
      <c r="B36" s="35"/>
      <c r="C36" s="1132" t="s">
        <v>538</v>
      </c>
      <c r="D36" s="1132"/>
      <c r="E36" s="1133"/>
      <c r="F36" s="36">
        <v>1.69</v>
      </c>
      <c r="G36" s="37">
        <v>1.25</v>
      </c>
      <c r="H36" s="37">
        <v>1.03</v>
      </c>
      <c r="I36" s="37">
        <v>1.44</v>
      </c>
      <c r="J36" s="38">
        <v>1.22</v>
      </c>
      <c r="K36" s="22"/>
      <c r="L36" s="22"/>
      <c r="M36" s="22"/>
      <c r="N36" s="22"/>
      <c r="O36" s="22"/>
      <c r="P36" s="22"/>
    </row>
    <row r="37" spans="1:16" ht="39" customHeight="1" x14ac:dyDescent="0.2">
      <c r="A37" s="22"/>
      <c r="B37" s="35"/>
      <c r="C37" s="1132" t="s">
        <v>539</v>
      </c>
      <c r="D37" s="1132"/>
      <c r="E37" s="1133"/>
      <c r="F37" s="36">
        <v>1.67</v>
      </c>
      <c r="G37" s="37">
        <v>2.37</v>
      </c>
      <c r="H37" s="37">
        <v>2.0099999999999998</v>
      </c>
      <c r="I37" s="37">
        <v>1.74</v>
      </c>
      <c r="J37" s="38">
        <v>0.89</v>
      </c>
      <c r="K37" s="22"/>
      <c r="L37" s="22"/>
      <c r="M37" s="22"/>
      <c r="N37" s="22"/>
      <c r="O37" s="22"/>
      <c r="P37" s="22"/>
    </row>
    <row r="38" spans="1:16" ht="39" customHeight="1" x14ac:dyDescent="0.2">
      <c r="A38" s="22"/>
      <c r="B38" s="35"/>
      <c r="C38" s="1132" t="s">
        <v>540</v>
      </c>
      <c r="D38" s="1132"/>
      <c r="E38" s="1133"/>
      <c r="F38" s="36" t="s">
        <v>491</v>
      </c>
      <c r="G38" s="37">
        <v>0.46</v>
      </c>
      <c r="H38" s="37">
        <v>0.79</v>
      </c>
      <c r="I38" s="37">
        <v>0.77</v>
      </c>
      <c r="J38" s="38">
        <v>0.84</v>
      </c>
      <c r="K38" s="22"/>
      <c r="L38" s="22"/>
      <c r="M38" s="22"/>
      <c r="N38" s="22"/>
      <c r="O38" s="22"/>
      <c r="P38" s="22"/>
    </row>
    <row r="39" spans="1:16" ht="39" customHeight="1" x14ac:dyDescent="0.2">
      <c r="A39" s="22"/>
      <c r="B39" s="35"/>
      <c r="C39" s="1132" t="s">
        <v>541</v>
      </c>
      <c r="D39" s="1132"/>
      <c r="E39" s="1133"/>
      <c r="F39" s="36">
        <v>1.24</v>
      </c>
      <c r="G39" s="37">
        <v>0.8</v>
      </c>
      <c r="H39" s="37">
        <v>1.1499999999999999</v>
      </c>
      <c r="I39" s="37">
        <v>1.4</v>
      </c>
      <c r="J39" s="38">
        <v>0.34</v>
      </c>
      <c r="K39" s="22"/>
      <c r="L39" s="22"/>
      <c r="M39" s="22"/>
      <c r="N39" s="22"/>
      <c r="O39" s="22"/>
      <c r="P39" s="22"/>
    </row>
    <row r="40" spans="1:16" ht="39" customHeight="1" x14ac:dyDescent="0.2">
      <c r="A40" s="22"/>
      <c r="B40" s="35"/>
      <c r="C40" s="1132" t="s">
        <v>542</v>
      </c>
      <c r="D40" s="1132"/>
      <c r="E40" s="1133"/>
      <c r="F40" s="36">
        <v>0.08</v>
      </c>
      <c r="G40" s="37">
        <v>0.1</v>
      </c>
      <c r="H40" s="37">
        <v>0.12</v>
      </c>
      <c r="I40" s="37">
        <v>0.15</v>
      </c>
      <c r="J40" s="38">
        <v>0.18</v>
      </c>
      <c r="K40" s="22"/>
      <c r="L40" s="22"/>
      <c r="M40" s="22"/>
      <c r="N40" s="22"/>
      <c r="O40" s="22"/>
      <c r="P40" s="22"/>
    </row>
    <row r="41" spans="1:16" ht="39" customHeight="1" x14ac:dyDescent="0.2">
      <c r="A41" s="22"/>
      <c r="B41" s="35"/>
      <c r="C41" s="1132" t="s">
        <v>543</v>
      </c>
      <c r="D41" s="1132"/>
      <c r="E41" s="1133"/>
      <c r="F41" s="36">
        <v>0.03</v>
      </c>
      <c r="G41" s="37">
        <v>0.02</v>
      </c>
      <c r="H41" s="37">
        <v>0.02</v>
      </c>
      <c r="I41" s="37">
        <v>0.03</v>
      </c>
      <c r="J41" s="38">
        <v>0.02</v>
      </c>
      <c r="K41" s="22"/>
      <c r="L41" s="22"/>
      <c r="M41" s="22"/>
      <c r="N41" s="22"/>
      <c r="O41" s="22"/>
      <c r="P41" s="22"/>
    </row>
    <row r="42" spans="1:16" ht="39" customHeight="1" x14ac:dyDescent="0.2">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545</v>
      </c>
      <c r="D43" s="1134"/>
      <c r="E43" s="1135"/>
      <c r="F43" s="41">
        <v>0.06</v>
      </c>
      <c r="G43" s="42">
        <v>0.01</v>
      </c>
      <c r="H43" s="42">
        <v>0.01</v>
      </c>
      <c r="I43" s="42">
        <v>0.02</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jaHCaz5h/Akyq7E2M41+p3MQctWEtruN5xkzDUq7BJG1xsgj9dnvStK3CkzLUZ62POXwfhwPJMaNVt9yBkRxA==" saltValue="wbkzOvpqGz+3aH60nOIo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AC3" sqref="AC3:AL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3226</v>
      </c>
      <c r="L45" s="58">
        <v>3285</v>
      </c>
      <c r="M45" s="58">
        <v>3269</v>
      </c>
      <c r="N45" s="58">
        <v>3265</v>
      </c>
      <c r="O45" s="59">
        <v>3153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2">
      <c r="A48" s="46"/>
      <c r="B48" s="1163"/>
      <c r="C48" s="1164"/>
      <c r="D48" s="60"/>
      <c r="E48" s="1140" t="s">
        <v>13</v>
      </c>
      <c r="F48" s="1140"/>
      <c r="G48" s="1140"/>
      <c r="H48" s="1140"/>
      <c r="I48" s="1140"/>
      <c r="J48" s="1141"/>
      <c r="K48" s="61">
        <v>636</v>
      </c>
      <c r="L48" s="62">
        <v>618</v>
      </c>
      <c r="M48" s="62">
        <v>621</v>
      </c>
      <c r="N48" s="62">
        <v>612</v>
      </c>
      <c r="O48" s="63">
        <v>612</v>
      </c>
      <c r="P48" s="46"/>
      <c r="Q48" s="46"/>
      <c r="R48" s="46"/>
      <c r="S48" s="46"/>
      <c r="T48" s="46"/>
      <c r="U48" s="46"/>
    </row>
    <row r="49" spans="1:21" ht="30.75" customHeight="1" x14ac:dyDescent="0.2">
      <c r="A49" s="46"/>
      <c r="B49" s="1163"/>
      <c r="C49" s="1164"/>
      <c r="D49" s="60"/>
      <c r="E49" s="1140" t="s">
        <v>14</v>
      </c>
      <c r="F49" s="1140"/>
      <c r="G49" s="1140"/>
      <c r="H49" s="1140"/>
      <c r="I49" s="1140"/>
      <c r="J49" s="1141"/>
      <c r="K49" s="61">
        <v>47</v>
      </c>
      <c r="L49" s="62">
        <v>47</v>
      </c>
      <c r="M49" s="62">
        <v>43</v>
      </c>
      <c r="N49" s="62">
        <v>40</v>
      </c>
      <c r="O49" s="63">
        <v>16</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v>5</v>
      </c>
      <c r="M50" s="62">
        <v>5</v>
      </c>
      <c r="N50" s="62">
        <v>5</v>
      </c>
      <c r="O50" s="63">
        <v>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2466</v>
      </c>
      <c r="L52" s="62">
        <v>2757</v>
      </c>
      <c r="M52" s="62">
        <v>2374</v>
      </c>
      <c r="N52" s="62">
        <v>2300</v>
      </c>
      <c r="O52" s="63">
        <v>2223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1444</v>
      </c>
      <c r="L53" s="67">
        <v>1198</v>
      </c>
      <c r="M53" s="67">
        <v>1564</v>
      </c>
      <c r="N53" s="67">
        <v>1622</v>
      </c>
      <c r="O53" s="68">
        <v>1566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6C1qlOUvn1MjdIZ3m/Fqn5Az3yGNtRpF8FVfZpiPKFJa74fU5O5FF0x+oBUhcFK1Hy3lMAfSnURYMxyLNocvQ==" saltValue="i0tzFJbjm32PKEZ0DYE+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AC3" sqref="AC3:AL5"/>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29972</v>
      </c>
      <c r="J41" s="343">
        <v>29805</v>
      </c>
      <c r="K41" s="343">
        <v>28675</v>
      </c>
      <c r="L41" s="343">
        <v>26877</v>
      </c>
      <c r="M41" s="344">
        <v>25861</v>
      </c>
    </row>
    <row r="42" spans="2:13" ht="27.75" customHeight="1" x14ac:dyDescent="0.2">
      <c r="B42" s="1171"/>
      <c r="C42" s="1172"/>
      <c r="D42" s="104"/>
      <c r="E42" s="1175" t="s">
        <v>32</v>
      </c>
      <c r="F42" s="1175"/>
      <c r="G42" s="1175"/>
      <c r="H42" s="1176"/>
      <c r="I42" s="345" t="s">
        <v>491</v>
      </c>
      <c r="J42" s="346" t="s">
        <v>491</v>
      </c>
      <c r="K42" s="346" t="s">
        <v>491</v>
      </c>
      <c r="L42" s="346" t="s">
        <v>491</v>
      </c>
      <c r="M42" s="347" t="s">
        <v>491</v>
      </c>
    </row>
    <row r="43" spans="2:13" ht="27.75" customHeight="1" x14ac:dyDescent="0.2">
      <c r="B43" s="1171"/>
      <c r="C43" s="1172"/>
      <c r="D43" s="104"/>
      <c r="E43" s="1175" t="s">
        <v>33</v>
      </c>
      <c r="F43" s="1175"/>
      <c r="G43" s="1175"/>
      <c r="H43" s="1176"/>
      <c r="I43" s="345">
        <v>8569</v>
      </c>
      <c r="J43" s="346">
        <v>8200</v>
      </c>
      <c r="K43" s="346">
        <v>7708</v>
      </c>
      <c r="L43" s="346">
        <v>7073</v>
      </c>
      <c r="M43" s="347">
        <v>7364</v>
      </c>
    </row>
    <row r="44" spans="2:13" ht="27.75" customHeight="1" x14ac:dyDescent="0.2">
      <c r="B44" s="1171"/>
      <c r="C44" s="1172"/>
      <c r="D44" s="104"/>
      <c r="E44" s="1175" t="s">
        <v>34</v>
      </c>
      <c r="F44" s="1175"/>
      <c r="G44" s="1175"/>
      <c r="H44" s="1176"/>
      <c r="I44" s="345">
        <v>145</v>
      </c>
      <c r="J44" s="346">
        <v>99</v>
      </c>
      <c r="K44" s="346">
        <v>56</v>
      </c>
      <c r="L44" s="346">
        <v>16</v>
      </c>
      <c r="M44" s="347" t="s">
        <v>491</v>
      </c>
    </row>
    <row r="45" spans="2:13" ht="27.75" customHeight="1" x14ac:dyDescent="0.2">
      <c r="B45" s="1171"/>
      <c r="C45" s="1172"/>
      <c r="D45" s="104"/>
      <c r="E45" s="1175" t="s">
        <v>35</v>
      </c>
      <c r="F45" s="1175"/>
      <c r="G45" s="1175"/>
      <c r="H45" s="1176"/>
      <c r="I45" s="345">
        <v>3187</v>
      </c>
      <c r="J45" s="346">
        <v>3106</v>
      </c>
      <c r="K45" s="346">
        <v>3191</v>
      </c>
      <c r="L45" s="346">
        <v>3198</v>
      </c>
      <c r="M45" s="347">
        <v>3247</v>
      </c>
    </row>
    <row r="46" spans="2:13" ht="27.75" customHeight="1" x14ac:dyDescent="0.2">
      <c r="B46" s="1171"/>
      <c r="C46" s="1172"/>
      <c r="D46" s="105"/>
      <c r="E46" s="1175" t="s">
        <v>36</v>
      </c>
      <c r="F46" s="1175"/>
      <c r="G46" s="1175"/>
      <c r="H46" s="1176"/>
      <c r="I46" s="345" t="s">
        <v>491</v>
      </c>
      <c r="J46" s="346" t="s">
        <v>491</v>
      </c>
      <c r="K46" s="346" t="s">
        <v>491</v>
      </c>
      <c r="L46" s="346" t="s">
        <v>491</v>
      </c>
      <c r="M46" s="347" t="s">
        <v>491</v>
      </c>
    </row>
    <row r="47" spans="2:13" ht="27.75" customHeight="1" x14ac:dyDescent="0.2">
      <c r="B47" s="1171"/>
      <c r="C47" s="1172"/>
      <c r="D47" s="106"/>
      <c r="E47" s="1185" t="s">
        <v>37</v>
      </c>
      <c r="F47" s="1186"/>
      <c r="G47" s="1186"/>
      <c r="H47" s="1187"/>
      <c r="I47" s="345" t="s">
        <v>491</v>
      </c>
      <c r="J47" s="346" t="s">
        <v>491</v>
      </c>
      <c r="K47" s="346" t="s">
        <v>491</v>
      </c>
      <c r="L47" s="346" t="s">
        <v>491</v>
      </c>
      <c r="M47" s="347" t="s">
        <v>491</v>
      </c>
    </row>
    <row r="48" spans="2:13" ht="27.75" customHeight="1" x14ac:dyDescent="0.2">
      <c r="B48" s="1171"/>
      <c r="C48" s="1172"/>
      <c r="D48" s="104"/>
      <c r="E48" s="1175" t="s">
        <v>38</v>
      </c>
      <c r="F48" s="1175"/>
      <c r="G48" s="1175"/>
      <c r="H48" s="1176"/>
      <c r="I48" s="345" t="s">
        <v>491</v>
      </c>
      <c r="J48" s="346" t="s">
        <v>491</v>
      </c>
      <c r="K48" s="346" t="s">
        <v>491</v>
      </c>
      <c r="L48" s="346" t="s">
        <v>491</v>
      </c>
      <c r="M48" s="347" t="s">
        <v>491</v>
      </c>
    </row>
    <row r="49" spans="2:13" ht="27.75" customHeight="1" x14ac:dyDescent="0.2">
      <c r="B49" s="1173"/>
      <c r="C49" s="1174"/>
      <c r="D49" s="104"/>
      <c r="E49" s="1175" t="s">
        <v>39</v>
      </c>
      <c r="F49" s="1175"/>
      <c r="G49" s="1175"/>
      <c r="H49" s="1176"/>
      <c r="I49" s="345" t="s">
        <v>491</v>
      </c>
      <c r="J49" s="346" t="s">
        <v>491</v>
      </c>
      <c r="K49" s="346" t="s">
        <v>491</v>
      </c>
      <c r="L49" s="346" t="s">
        <v>491</v>
      </c>
      <c r="M49" s="347" t="s">
        <v>491</v>
      </c>
    </row>
    <row r="50" spans="2:13" ht="27.75" customHeight="1" x14ac:dyDescent="0.2">
      <c r="B50" s="1169" t="s">
        <v>40</v>
      </c>
      <c r="C50" s="1170"/>
      <c r="D50" s="107"/>
      <c r="E50" s="1175" t="s">
        <v>41</v>
      </c>
      <c r="F50" s="1175"/>
      <c r="G50" s="1175"/>
      <c r="H50" s="1176"/>
      <c r="I50" s="345">
        <v>4433</v>
      </c>
      <c r="J50" s="346">
        <v>3447</v>
      </c>
      <c r="K50" s="346">
        <v>6205</v>
      </c>
      <c r="L50" s="346">
        <v>6720</v>
      </c>
      <c r="M50" s="347">
        <v>6251</v>
      </c>
    </row>
    <row r="51" spans="2:13" ht="27.75" customHeight="1" x14ac:dyDescent="0.2">
      <c r="B51" s="1171"/>
      <c r="C51" s="1172"/>
      <c r="D51" s="104"/>
      <c r="E51" s="1175" t="s">
        <v>42</v>
      </c>
      <c r="F51" s="1175"/>
      <c r="G51" s="1175"/>
      <c r="H51" s="1176"/>
      <c r="I51" s="345">
        <v>2224</v>
      </c>
      <c r="J51" s="346">
        <v>2095</v>
      </c>
      <c r="K51" s="346">
        <v>1946</v>
      </c>
      <c r="L51" s="346">
        <v>1717</v>
      </c>
      <c r="M51" s="347">
        <v>1795</v>
      </c>
    </row>
    <row r="52" spans="2:13" ht="27.75" customHeight="1" x14ac:dyDescent="0.2">
      <c r="B52" s="1173"/>
      <c r="C52" s="1174"/>
      <c r="D52" s="104"/>
      <c r="E52" s="1175" t="s">
        <v>43</v>
      </c>
      <c r="F52" s="1175"/>
      <c r="G52" s="1175"/>
      <c r="H52" s="1176"/>
      <c r="I52" s="345">
        <v>22799</v>
      </c>
      <c r="J52" s="346">
        <v>22784</v>
      </c>
      <c r="K52" s="346">
        <v>21758</v>
      </c>
      <c r="L52" s="346">
        <v>20581</v>
      </c>
      <c r="M52" s="347">
        <v>19728</v>
      </c>
    </row>
    <row r="53" spans="2:13" ht="27.75" customHeight="1" thickBot="1" x14ac:dyDescent="0.25">
      <c r="B53" s="1177" t="s">
        <v>19</v>
      </c>
      <c r="C53" s="1178"/>
      <c r="D53" s="108"/>
      <c r="E53" s="1179" t="s">
        <v>44</v>
      </c>
      <c r="F53" s="1179"/>
      <c r="G53" s="1179"/>
      <c r="H53" s="1180"/>
      <c r="I53" s="348">
        <v>12418</v>
      </c>
      <c r="J53" s="349">
        <v>12883</v>
      </c>
      <c r="K53" s="349">
        <v>9721</v>
      </c>
      <c r="L53" s="349">
        <v>8146</v>
      </c>
      <c r="M53" s="350">
        <v>8698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pYmZMa62/UBPVAb+PHslVuPISHAKbXwoBoA5YcgxIknC+m+IBAY03jkXsRBX8vz2skClRP8+rvKLqFfiT7UBsg==" saltValue="CuoY4D5VS0XQJ0v4Eqz/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C3" sqref="AC3:AL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1289</v>
      </c>
      <c r="G55" s="120">
        <v>1393</v>
      </c>
      <c r="H55" s="121">
        <v>1822</v>
      </c>
    </row>
    <row r="56" spans="2:8" ht="52.5" customHeight="1" x14ac:dyDescent="0.2">
      <c r="B56" s="122"/>
      <c r="C56" s="1198" t="s">
        <v>47</v>
      </c>
      <c r="D56" s="1198"/>
      <c r="E56" s="1199"/>
      <c r="F56" s="123">
        <v>733</v>
      </c>
      <c r="G56" s="123">
        <v>733</v>
      </c>
      <c r="H56" s="124">
        <v>734</v>
      </c>
    </row>
    <row r="57" spans="2:8" ht="53.25" customHeight="1" x14ac:dyDescent="0.2">
      <c r="B57" s="122"/>
      <c r="C57" s="1200" t="s">
        <v>48</v>
      </c>
      <c r="D57" s="1200"/>
      <c r="E57" s="1201"/>
      <c r="F57" s="125">
        <v>4505</v>
      </c>
      <c r="G57" s="125">
        <v>4962</v>
      </c>
      <c r="H57" s="126">
        <v>5072</v>
      </c>
    </row>
    <row r="58" spans="2:8" ht="45.75" customHeight="1" x14ac:dyDescent="0.2">
      <c r="B58" s="127"/>
      <c r="C58" s="1188" t="s">
        <v>554</v>
      </c>
      <c r="D58" s="1189"/>
      <c r="E58" s="1190"/>
      <c r="F58" s="128">
        <v>1104</v>
      </c>
      <c r="G58" s="128">
        <v>1544</v>
      </c>
      <c r="H58" s="129">
        <v>1607</v>
      </c>
    </row>
    <row r="59" spans="2:8" ht="45.75" customHeight="1" x14ac:dyDescent="0.2">
      <c r="B59" s="127"/>
      <c r="C59" s="1188" t="s">
        <v>555</v>
      </c>
      <c r="D59" s="1189"/>
      <c r="E59" s="1190"/>
      <c r="F59" s="128">
        <v>601</v>
      </c>
      <c r="G59" s="128">
        <v>720</v>
      </c>
      <c r="H59" s="129">
        <v>670</v>
      </c>
    </row>
    <row r="60" spans="2:8" ht="45.75" customHeight="1" x14ac:dyDescent="0.2">
      <c r="B60" s="127"/>
      <c r="C60" s="1188" t="s">
        <v>556</v>
      </c>
      <c r="D60" s="1189"/>
      <c r="E60" s="1190"/>
      <c r="F60" s="128">
        <v>713</v>
      </c>
      <c r="G60" s="128">
        <v>689</v>
      </c>
      <c r="H60" s="129">
        <v>661</v>
      </c>
    </row>
    <row r="61" spans="2:8" ht="45.75" customHeight="1" x14ac:dyDescent="0.2">
      <c r="B61" s="127"/>
      <c r="C61" s="1188" t="s">
        <v>557</v>
      </c>
      <c r="D61" s="1189"/>
      <c r="E61" s="1190"/>
      <c r="F61" s="128">
        <v>463</v>
      </c>
      <c r="G61" s="128">
        <v>462</v>
      </c>
      <c r="H61" s="129">
        <v>457</v>
      </c>
    </row>
    <row r="62" spans="2:8" ht="45.75" customHeight="1" thickBot="1" x14ac:dyDescent="0.25">
      <c r="B62" s="130"/>
      <c r="C62" s="1191" t="s">
        <v>558</v>
      </c>
      <c r="D62" s="1192"/>
      <c r="E62" s="1193"/>
      <c r="F62" s="131">
        <v>382</v>
      </c>
      <c r="G62" s="131">
        <v>394</v>
      </c>
      <c r="H62" s="132">
        <v>393</v>
      </c>
    </row>
    <row r="63" spans="2:8" ht="52.5" customHeight="1" thickBot="1" x14ac:dyDescent="0.25">
      <c r="B63" s="133"/>
      <c r="C63" s="1194" t="s">
        <v>49</v>
      </c>
      <c r="D63" s="1194"/>
      <c r="E63" s="1195"/>
      <c r="F63" s="134">
        <v>6527</v>
      </c>
      <c r="G63" s="134">
        <v>7088</v>
      </c>
      <c r="H63" s="135">
        <v>7628</v>
      </c>
    </row>
    <row r="64" spans="2:8" ht="13.2" x14ac:dyDescent="0.2"/>
  </sheetData>
  <sheetProtection algorithmName="SHA-512" hashValue="wCjngo/EM1a3M0OZmpVq934qTduiTl9KaFLHd1u3Vb5sQlljyXh4hO9o5+J8rQrkPOeHgJ+f+VOogKSmM/2sxQ==" saltValue="reTSW0FczEj4LwrmxHKK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82653</v>
      </c>
      <c r="E3" s="154"/>
      <c r="F3" s="155">
        <v>94081</v>
      </c>
      <c r="G3" s="156"/>
      <c r="H3" s="157"/>
    </row>
    <row r="4" spans="1:8" x14ac:dyDescent="0.2">
      <c r="A4" s="158"/>
      <c r="B4" s="159"/>
      <c r="C4" s="160"/>
      <c r="D4" s="161">
        <v>51421</v>
      </c>
      <c r="E4" s="162"/>
      <c r="F4" s="163">
        <v>48949</v>
      </c>
      <c r="G4" s="164"/>
      <c r="H4" s="165"/>
    </row>
    <row r="5" spans="1:8" x14ac:dyDescent="0.2">
      <c r="A5" s="146" t="s">
        <v>523</v>
      </c>
      <c r="B5" s="151"/>
      <c r="C5" s="152"/>
      <c r="D5" s="153">
        <v>68350</v>
      </c>
      <c r="E5" s="154"/>
      <c r="F5" s="155">
        <v>92632</v>
      </c>
      <c r="G5" s="156"/>
      <c r="H5" s="157"/>
    </row>
    <row r="6" spans="1:8" x14ac:dyDescent="0.2">
      <c r="A6" s="158"/>
      <c r="B6" s="159"/>
      <c r="C6" s="160"/>
      <c r="D6" s="161">
        <v>40697</v>
      </c>
      <c r="E6" s="162"/>
      <c r="F6" s="163">
        <v>47978</v>
      </c>
      <c r="G6" s="164"/>
      <c r="H6" s="165"/>
    </row>
    <row r="7" spans="1:8" x14ac:dyDescent="0.2">
      <c r="A7" s="146" t="s">
        <v>524</v>
      </c>
      <c r="B7" s="151"/>
      <c r="C7" s="152"/>
      <c r="D7" s="153">
        <v>69805</v>
      </c>
      <c r="E7" s="154"/>
      <c r="F7" s="155">
        <v>96469</v>
      </c>
      <c r="G7" s="156"/>
      <c r="H7" s="157"/>
    </row>
    <row r="8" spans="1:8" x14ac:dyDescent="0.2">
      <c r="A8" s="158"/>
      <c r="B8" s="159"/>
      <c r="C8" s="160"/>
      <c r="D8" s="161">
        <v>34334</v>
      </c>
      <c r="E8" s="162"/>
      <c r="F8" s="163">
        <v>49775</v>
      </c>
      <c r="G8" s="164"/>
      <c r="H8" s="165"/>
    </row>
    <row r="9" spans="1:8" x14ac:dyDescent="0.2">
      <c r="A9" s="146" t="s">
        <v>525</v>
      </c>
      <c r="B9" s="151"/>
      <c r="C9" s="152"/>
      <c r="D9" s="153">
        <v>53168</v>
      </c>
      <c r="E9" s="154"/>
      <c r="F9" s="155">
        <v>85743</v>
      </c>
      <c r="G9" s="156"/>
      <c r="H9" s="157"/>
    </row>
    <row r="10" spans="1:8" x14ac:dyDescent="0.2">
      <c r="A10" s="158"/>
      <c r="B10" s="159"/>
      <c r="C10" s="160"/>
      <c r="D10" s="161">
        <v>25472</v>
      </c>
      <c r="E10" s="162"/>
      <c r="F10" s="163">
        <v>45231</v>
      </c>
      <c r="G10" s="164"/>
      <c r="H10" s="165"/>
    </row>
    <row r="11" spans="1:8" x14ac:dyDescent="0.2">
      <c r="A11" s="146" t="s">
        <v>526</v>
      </c>
      <c r="B11" s="151"/>
      <c r="C11" s="152"/>
      <c r="D11" s="153">
        <v>93400</v>
      </c>
      <c r="E11" s="154"/>
      <c r="F11" s="155">
        <v>92509</v>
      </c>
      <c r="G11" s="156"/>
      <c r="H11" s="157"/>
    </row>
    <row r="12" spans="1:8" x14ac:dyDescent="0.2">
      <c r="A12" s="158"/>
      <c r="B12" s="159"/>
      <c r="C12" s="166"/>
      <c r="D12" s="161">
        <v>24132</v>
      </c>
      <c r="E12" s="162"/>
      <c r="F12" s="163">
        <v>52274</v>
      </c>
      <c r="G12" s="164"/>
      <c r="H12" s="165"/>
    </row>
    <row r="13" spans="1:8" x14ac:dyDescent="0.2">
      <c r="A13" s="146"/>
      <c r="B13" s="151"/>
      <c r="C13" s="152"/>
      <c r="D13" s="153">
        <v>73475</v>
      </c>
      <c r="E13" s="154"/>
      <c r="F13" s="155">
        <v>92287</v>
      </c>
      <c r="G13" s="167"/>
      <c r="H13" s="157"/>
    </row>
    <row r="14" spans="1:8" x14ac:dyDescent="0.2">
      <c r="A14" s="158"/>
      <c r="B14" s="159"/>
      <c r="C14" s="160"/>
      <c r="D14" s="161">
        <v>35211</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3.13</v>
      </c>
      <c r="C19" s="168">
        <f>ROUND(VALUE(SUBSTITUTE(実質収支比率等に係る経年分析!G$48,"▲","-")),2)</f>
        <v>3.07</v>
      </c>
      <c r="D19" s="168">
        <f>ROUND(VALUE(SUBSTITUTE(実質収支比率等に係る経年分析!H$48,"▲","-")),2)</f>
        <v>6.25</v>
      </c>
      <c r="E19" s="168">
        <f>ROUND(VALUE(SUBSTITUTE(実質収支比率等に係る経年分析!I$48,"▲","-")),2)</f>
        <v>2.52</v>
      </c>
      <c r="F19" s="168">
        <f>ROUND(VALUE(SUBSTITUTE(実質収支比率等に係る経年分析!J$48,"▲","-")),2)</f>
        <v>1.84</v>
      </c>
    </row>
    <row r="20" spans="1:11" x14ac:dyDescent="0.2">
      <c r="A20" s="168" t="s">
        <v>53</v>
      </c>
      <c r="B20" s="168">
        <f>ROUND(VALUE(SUBSTITUTE(実質収支比率等に係る経年分析!F$47,"▲","-")),2)</f>
        <v>6.28</v>
      </c>
      <c r="C20" s="168">
        <f>ROUND(VALUE(SUBSTITUTE(実質収支比率等に係る経年分析!G$47,"▲","-")),2)</f>
        <v>7.4</v>
      </c>
      <c r="D20" s="168">
        <f>ROUND(VALUE(SUBSTITUTE(実質収支比率等に係る経年分析!H$47,"▲","-")),2)</f>
        <v>8.73</v>
      </c>
      <c r="E20" s="168">
        <f>ROUND(VALUE(SUBSTITUTE(実質収支比率等に係る経年分析!I$47,"▲","-")),2)</f>
        <v>9.76</v>
      </c>
      <c r="F20" s="168">
        <f>ROUND(VALUE(SUBSTITUTE(実質収支比率等に係る経年分析!J$47,"▲","-")),2)</f>
        <v>12.68</v>
      </c>
    </row>
    <row r="21" spans="1:11" x14ac:dyDescent="0.2">
      <c r="A21" s="168" t="s">
        <v>54</v>
      </c>
      <c r="B21" s="168">
        <f>IF(ISNUMBER(VALUE(SUBSTITUTE(実質収支比率等に係る経年分析!F$49,"▲","-"))),ROUND(VALUE(SUBSTITUTE(実質収支比率等に係る経年分析!F$49,"▲","-")),2),NA())</f>
        <v>-2.36</v>
      </c>
      <c r="C21" s="168">
        <f>IF(ISNUMBER(VALUE(SUBSTITUTE(実質収支比率等に係る経年分析!G$49,"▲","-"))),ROUND(VALUE(SUBSTITUTE(実質収支比率等に係る経年分析!G$49,"▲","-")),2),NA())</f>
        <v>1.46</v>
      </c>
      <c r="D21" s="168">
        <f>IF(ISNUMBER(VALUE(SUBSTITUTE(実質収支比率等に係る経年分析!H$49,"▲","-"))),ROUND(VALUE(SUBSTITUTE(実質収支比率等に係る経年分析!H$49,"▲","-")),2),NA())</f>
        <v>4.59</v>
      </c>
      <c r="E21" s="168">
        <f>IF(ISNUMBER(VALUE(SUBSTITUTE(実質収支比率等に係る経年分析!I$49,"▲","-"))),ROUND(VALUE(SUBSTITUTE(実質収支比率等に係る経年分析!I$49,"▲","-")),2),NA())</f>
        <v>-3.22</v>
      </c>
      <c r="F21" s="168">
        <f>IF(ISNUMBER(VALUE(SUBSTITUTE(実質収支比率等に係る経年分析!J$49,"▲","-"))),ROUND(VALUE(SUBSTITUTE(実質収支比率等に係る経年分析!J$49,"▲","-")),2),NA())</f>
        <v>2.3199999999999998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西諸地域介護認定審査事業特別会計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小林市農業集落排水事業特別会計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0.18</v>
      </c>
    </row>
    <row r="31" spans="1:11" x14ac:dyDescent="0.2">
      <c r="A31" s="169" t="str">
        <f>IF(連結実質赤字比率に係る赤字・黒字の構成分析!C$39="",NA(),連結実質赤字比率に係る赤字・黒字の構成分析!C$39)</f>
        <v>小林市国民健康保険事業特別会計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1.1499999999999999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2">
      <c r="A32" s="169" t="str">
        <f>IF(連結実質赤字比率に係る赤字・黒字の構成分析!C$38="",NA(),連結実質赤字比率に係る赤字・黒字の構成分析!C$38)</f>
        <v>小林市下水道事業会計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0.84</v>
      </c>
    </row>
    <row r="33" spans="1:16" x14ac:dyDescent="0.2">
      <c r="A33" s="169" t="str">
        <f>IF(連結実質赤字比率に係る赤字・黒字の構成分析!C$37="",NA(),連結実質赤字比率に係る赤字・黒字の構成分析!C$37)</f>
        <v>小林市病院事業会計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2.0099999999999998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0.89</v>
      </c>
    </row>
    <row r="34" spans="1:16" x14ac:dyDescent="0.2">
      <c r="A34" s="169" t="str">
        <f>IF(連結実質赤字比率に係る赤字・黒字の構成分析!C$36="",NA(),連結実質赤字比率に係る赤字・黒字の構成分析!C$36)</f>
        <v>小林市介護保険事業特別会計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3.13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2.5099999999999998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1.83</v>
      </c>
    </row>
    <row r="36" spans="1:16" x14ac:dyDescent="0.2">
      <c r="A36" s="169" t="str">
        <f>IF(連結実質赤字比率に係る赤字・黒字の構成分析!C$34="",NA(),連結実質赤字比率に係る赤字・黒字の構成分析!C$34)</f>
        <v>小林市水道事業会計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3.79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2466</v>
      </c>
      <c r="E42" s="170"/>
      <c r="F42" s="170"/>
      <c r="G42" s="170">
        <f>'実質公債費比率（分子）の構造'!L$52</f>
        <v>2757</v>
      </c>
      <c r="H42" s="170"/>
      <c r="I42" s="170"/>
      <c r="J42" s="170">
        <f>'実質公債費比率（分子）の構造'!M$52</f>
        <v>2374</v>
      </c>
      <c r="K42" s="170"/>
      <c r="L42" s="170"/>
      <c r="M42" s="170">
        <f>'実質公債費比率（分子）の構造'!N$52</f>
        <v>2300</v>
      </c>
      <c r="N42" s="170"/>
      <c r="O42" s="170"/>
      <c r="P42" s="170">
        <f>'実質公債費比率（分子）の構造'!O$52</f>
        <v>2223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5</v>
      </c>
      <c r="F44" s="170"/>
      <c r="G44" s="170"/>
      <c r="H44" s="170">
        <f>'実質公債費比率（分子）の構造'!M$50</f>
        <v>5</v>
      </c>
      <c r="I44" s="170"/>
      <c r="J44" s="170"/>
      <c r="K44" s="170">
        <f>'実質公債費比率（分子）の構造'!N$50</f>
        <v>5</v>
      </c>
      <c r="L44" s="170"/>
      <c r="M44" s="170"/>
      <c r="N44" s="170">
        <f>'実質公債費比率（分子）の構造'!O$50</f>
        <v>8</v>
      </c>
      <c r="O44" s="170"/>
      <c r="P44" s="170"/>
    </row>
    <row r="45" spans="1:16" x14ac:dyDescent="0.2">
      <c r="A45" s="170" t="s">
        <v>63</v>
      </c>
      <c r="B45" s="170">
        <f>'実質公債費比率（分子）の構造'!K$49</f>
        <v>47</v>
      </c>
      <c r="C45" s="170"/>
      <c r="D45" s="170"/>
      <c r="E45" s="170">
        <f>'実質公債費比率（分子）の構造'!L$49</f>
        <v>47</v>
      </c>
      <c r="F45" s="170"/>
      <c r="G45" s="170"/>
      <c r="H45" s="170">
        <f>'実質公債費比率（分子）の構造'!M$49</f>
        <v>43</v>
      </c>
      <c r="I45" s="170"/>
      <c r="J45" s="170"/>
      <c r="K45" s="170">
        <f>'実質公債費比率（分子）の構造'!N$49</f>
        <v>40</v>
      </c>
      <c r="L45" s="170"/>
      <c r="M45" s="170"/>
      <c r="N45" s="170">
        <f>'実質公債費比率（分子）の構造'!O$49</f>
        <v>16</v>
      </c>
      <c r="O45" s="170"/>
      <c r="P45" s="170"/>
    </row>
    <row r="46" spans="1:16" x14ac:dyDescent="0.2">
      <c r="A46" s="170" t="s">
        <v>64</v>
      </c>
      <c r="B46" s="170">
        <f>'実質公債費比率（分子）の構造'!K$48</f>
        <v>636</v>
      </c>
      <c r="C46" s="170"/>
      <c r="D46" s="170"/>
      <c r="E46" s="170">
        <f>'実質公債費比率（分子）の構造'!L$48</f>
        <v>618</v>
      </c>
      <c r="F46" s="170"/>
      <c r="G46" s="170"/>
      <c r="H46" s="170">
        <f>'実質公債費比率（分子）の構造'!M$48</f>
        <v>621</v>
      </c>
      <c r="I46" s="170"/>
      <c r="J46" s="170"/>
      <c r="K46" s="170">
        <f>'実質公債費比率（分子）の構造'!N$48</f>
        <v>612</v>
      </c>
      <c r="L46" s="170"/>
      <c r="M46" s="170"/>
      <c r="N46" s="170">
        <f>'実質公債費比率（分子）の構造'!O$48</f>
        <v>612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3226</v>
      </c>
      <c r="C49" s="170"/>
      <c r="D49" s="170"/>
      <c r="E49" s="170">
        <f>'実質公債費比率（分子）の構造'!L$45</f>
        <v>3285</v>
      </c>
      <c r="F49" s="170"/>
      <c r="G49" s="170"/>
      <c r="H49" s="170">
        <f>'実質公債費比率（分子）の構造'!M$45</f>
        <v>3269</v>
      </c>
      <c r="I49" s="170"/>
      <c r="J49" s="170"/>
      <c r="K49" s="170">
        <f>'実質公債費比率（分子）の構造'!N$45</f>
        <v>3265</v>
      </c>
      <c r="L49" s="170"/>
      <c r="M49" s="170"/>
      <c r="N49" s="170">
        <f>'実質公債費比率（分子）の構造'!O$45</f>
        <v>3153</v>
      </c>
      <c r="O49" s="170"/>
      <c r="P49" s="170"/>
    </row>
    <row r="50" spans="1:16" x14ac:dyDescent="0.2">
      <c r="A50" s="170" t="s">
        <v>67</v>
      </c>
      <c r="B50" s="170" t="e">
        <f>NA()</f>
        <v>#N/A</v>
      </c>
      <c r="C50" s="170">
        <f>IF(ISNUMBER('実質公債費比率（分子）の構造'!K$53),'実質公債費比率（分子）の構造'!K$53,NA())</f>
        <v>1444</v>
      </c>
      <c r="D50" s="170" t="e">
        <f>NA()</f>
        <v>#N/A</v>
      </c>
      <c r="E50" s="170" t="e">
        <f>NA()</f>
        <v>#N/A</v>
      </c>
      <c r="F50" s="170">
        <f>IF(ISNUMBER('実質公債費比率（分子）の構造'!L$53),'実質公債費比率（分子）の構造'!L$53,NA())</f>
        <v>1198</v>
      </c>
      <c r="G50" s="170" t="e">
        <f>NA()</f>
        <v>#N/A</v>
      </c>
      <c r="H50" s="170" t="e">
        <f>NA()</f>
        <v>#N/A</v>
      </c>
      <c r="I50" s="170">
        <f>IF(ISNUMBER('実質公債費比率（分子）の構造'!M$53),'実質公債費比率（分子）の構造'!M$53,NA())</f>
        <v>1564</v>
      </c>
      <c r="J50" s="170" t="e">
        <f>NA()</f>
        <v>#N/A</v>
      </c>
      <c r="K50" s="170" t="e">
        <f>NA()</f>
        <v>#N/A</v>
      </c>
      <c r="L50" s="170">
        <f>IF(ISNUMBER('実質公債費比率（分子）の構造'!N$53),'実質公債費比率（分子）の構造'!N$53,NA())</f>
        <v>1622</v>
      </c>
      <c r="M50" s="170" t="e">
        <f>NA()</f>
        <v>#N/A</v>
      </c>
      <c r="N50" s="170" t="e">
        <f>NA()</f>
        <v>#N/A</v>
      </c>
      <c r="O50" s="170">
        <f>IF(ISNUMBER('実質公債費比率（分子）の構造'!O$53),'実質公債費比率（分子）の構造'!O$53,NA())</f>
        <v>1566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22799</v>
      </c>
      <c r="E56" s="169"/>
      <c r="F56" s="169"/>
      <c r="G56" s="169">
        <f>'将来負担比率（分子）の構造'!J$52</f>
        <v>22784</v>
      </c>
      <c r="H56" s="169"/>
      <c r="I56" s="169"/>
      <c r="J56" s="169">
        <f>'将来負担比率（分子）の構造'!K$52</f>
        <v>21758</v>
      </c>
      <c r="K56" s="169"/>
      <c r="L56" s="169"/>
      <c r="M56" s="169">
        <f>'将来負担比率（分子）の構造'!L$52</f>
        <v>20581</v>
      </c>
      <c r="N56" s="169"/>
      <c r="O56" s="169"/>
      <c r="P56" s="169">
        <f>'将来負担比率（分子）の構造'!M$52</f>
        <v>19728</v>
      </c>
    </row>
    <row r="57" spans="1:16" x14ac:dyDescent="0.2">
      <c r="A57" s="169" t="s">
        <v>42</v>
      </c>
      <c r="B57" s="169"/>
      <c r="C57" s="169"/>
      <c r="D57" s="169">
        <f>'将来負担比率（分子）の構造'!I$51</f>
        <v>2224</v>
      </c>
      <c r="E57" s="169"/>
      <c r="F57" s="169"/>
      <c r="G57" s="169">
        <f>'将来負担比率（分子）の構造'!J$51</f>
        <v>2095</v>
      </c>
      <c r="H57" s="169"/>
      <c r="I57" s="169"/>
      <c r="J57" s="169">
        <f>'将来負担比率（分子）の構造'!K$51</f>
        <v>1946</v>
      </c>
      <c r="K57" s="169"/>
      <c r="L57" s="169"/>
      <c r="M57" s="169">
        <f>'将来負担比率（分子）の構造'!L$51</f>
        <v>1717</v>
      </c>
      <c r="N57" s="169"/>
      <c r="O57" s="169"/>
      <c r="P57" s="169">
        <f>'将来負担比率（分子）の構造'!M$51</f>
        <v>1795</v>
      </c>
    </row>
    <row r="58" spans="1:16" x14ac:dyDescent="0.2">
      <c r="A58" s="169" t="s">
        <v>41</v>
      </c>
      <c r="B58" s="169"/>
      <c r="C58" s="169"/>
      <c r="D58" s="169">
        <f>'将来負担比率（分子）の構造'!I$50</f>
        <v>4433</v>
      </c>
      <c r="E58" s="169"/>
      <c r="F58" s="169"/>
      <c r="G58" s="169">
        <f>'将来負担比率（分子）の構造'!J$50</f>
        <v>3447</v>
      </c>
      <c r="H58" s="169"/>
      <c r="I58" s="169"/>
      <c r="J58" s="169">
        <f>'将来負担比率（分子）の構造'!K$50</f>
        <v>6205</v>
      </c>
      <c r="K58" s="169"/>
      <c r="L58" s="169"/>
      <c r="M58" s="169">
        <f>'将来負担比率（分子）の構造'!L$50</f>
        <v>6720</v>
      </c>
      <c r="N58" s="169"/>
      <c r="O58" s="169"/>
      <c r="P58" s="169">
        <f>'将来負担比率（分子）の構造'!M$50</f>
        <v>6251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3187</v>
      </c>
      <c r="C62" s="169"/>
      <c r="D62" s="169"/>
      <c r="E62" s="169">
        <f>'将来負担比率（分子）の構造'!J$45</f>
        <v>3106</v>
      </c>
      <c r="F62" s="169"/>
      <c r="G62" s="169"/>
      <c r="H62" s="169">
        <f>'将来負担比率（分子）の構造'!K$45</f>
        <v>3191</v>
      </c>
      <c r="I62" s="169"/>
      <c r="J62" s="169"/>
      <c r="K62" s="169">
        <f>'将来負担比率（分子）の構造'!L$45</f>
        <v>3198</v>
      </c>
      <c r="L62" s="169"/>
      <c r="M62" s="169"/>
      <c r="N62" s="169">
        <f>'将来負担比率（分子）の構造'!M$45</f>
        <v>3247</v>
      </c>
      <c r="O62" s="169"/>
      <c r="P62" s="169"/>
    </row>
    <row r="63" spans="1:16" x14ac:dyDescent="0.2">
      <c r="A63" s="169" t="s">
        <v>34</v>
      </c>
      <c r="B63" s="169">
        <f>'将来負担比率（分子）の構造'!I$44</f>
        <v>145</v>
      </c>
      <c r="C63" s="169"/>
      <c r="D63" s="169"/>
      <c r="E63" s="169">
        <f>'将来負担比率（分子）の構造'!J$44</f>
        <v>99</v>
      </c>
      <c r="F63" s="169"/>
      <c r="G63" s="169"/>
      <c r="H63" s="169">
        <f>'将来負担比率（分子）の構造'!K$44</f>
        <v>56</v>
      </c>
      <c r="I63" s="169"/>
      <c r="J63" s="169"/>
      <c r="K63" s="169">
        <f>'将来負担比率（分子）の構造'!L$44</f>
        <v>16</v>
      </c>
      <c r="L63" s="169"/>
      <c r="M63" s="169"/>
      <c r="N63" s="169" t="str">
        <f>'将来負担比率（分子）の構造'!M$44</f>
        <v>-</v>
      </c>
      <c r="O63" s="169"/>
      <c r="P63" s="169"/>
    </row>
    <row r="64" spans="1:16" x14ac:dyDescent="0.2">
      <c r="A64" s="169" t="s">
        <v>33</v>
      </c>
      <c r="B64" s="169">
        <f>'将来負担比率（分子）の構造'!I$43</f>
        <v>8569</v>
      </c>
      <c r="C64" s="169"/>
      <c r="D64" s="169"/>
      <c r="E64" s="169">
        <f>'将来負担比率（分子）の構造'!J$43</f>
        <v>8200</v>
      </c>
      <c r="F64" s="169"/>
      <c r="G64" s="169"/>
      <c r="H64" s="169">
        <f>'将来負担比率（分子）の構造'!K$43</f>
        <v>7708</v>
      </c>
      <c r="I64" s="169"/>
      <c r="J64" s="169"/>
      <c r="K64" s="169">
        <f>'将来負担比率（分子）の構造'!L$43</f>
        <v>7073</v>
      </c>
      <c r="L64" s="169"/>
      <c r="M64" s="169"/>
      <c r="N64" s="169">
        <f>'将来負担比率（分子）の構造'!M$43</f>
        <v>7364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29972</v>
      </c>
      <c r="C66" s="169"/>
      <c r="D66" s="169"/>
      <c r="E66" s="169">
        <f>'将来負担比率（分子）の構造'!J$41</f>
        <v>29805</v>
      </c>
      <c r="F66" s="169"/>
      <c r="G66" s="169"/>
      <c r="H66" s="169">
        <f>'将来負担比率（分子）の構造'!K$41</f>
        <v>28675</v>
      </c>
      <c r="I66" s="169"/>
      <c r="J66" s="169"/>
      <c r="K66" s="169">
        <f>'将来負担比率（分子）の構造'!L$41</f>
        <v>26877</v>
      </c>
      <c r="L66" s="169"/>
      <c r="M66" s="169"/>
      <c r="N66" s="169">
        <f>'将来負担比率（分子）の構造'!M$41</f>
        <v>25861</v>
      </c>
      <c r="O66" s="169"/>
      <c r="P66" s="169"/>
    </row>
    <row r="67" spans="1:16" x14ac:dyDescent="0.2">
      <c r="A67" s="169" t="s">
        <v>71</v>
      </c>
      <c r="B67" s="169" t="e">
        <f>NA()</f>
        <v>#N/A</v>
      </c>
      <c r="C67" s="169">
        <f>IF(ISNUMBER('将来負担比率（分子）の構造'!I$53), IF('将来負担比率（分子）の構造'!I$53 &lt; 0, 0, '将来負担比率（分子）の構造'!I$53), NA())</f>
        <v>12418</v>
      </c>
      <c r="D67" s="169" t="e">
        <f>NA()</f>
        <v>#N/A</v>
      </c>
      <c r="E67" s="169" t="e">
        <f>NA()</f>
        <v>#N/A</v>
      </c>
      <c r="F67" s="169">
        <f>IF(ISNUMBER('将来負担比率（分子）の構造'!J$53), IF('将来負担比率（分子）の構造'!J$53 &lt; 0, 0, '将来負担比率（分子）の構造'!J$53), NA())</f>
        <v>12883</v>
      </c>
      <c r="G67" s="169" t="e">
        <f>NA()</f>
        <v>#N/A</v>
      </c>
      <c r="H67" s="169" t="e">
        <f>NA()</f>
        <v>#N/A</v>
      </c>
      <c r="I67" s="169">
        <f>IF(ISNUMBER('将来負担比率（分子）の構造'!K$53), IF('将来負担比率（分子）の構造'!K$53 &lt; 0, 0, '将来負担比率（分子）の構造'!K$53), NA())</f>
        <v>9721</v>
      </c>
      <c r="J67" s="169" t="e">
        <f>NA()</f>
        <v>#N/A</v>
      </c>
      <c r="K67" s="169" t="e">
        <f>NA()</f>
        <v>#N/A</v>
      </c>
      <c r="L67" s="169">
        <f>IF(ISNUMBER('将来負担比率（分子）の構造'!L$53), IF('将来負担比率（分子）の構造'!L$53 &lt; 0, 0, '将来負担比率（分子）の構造'!L$53), NA())</f>
        <v>8146</v>
      </c>
      <c r="M67" s="169" t="e">
        <f>NA()</f>
        <v>#N/A</v>
      </c>
      <c r="N67" s="169" t="e">
        <f>NA()</f>
        <v>#N/A</v>
      </c>
      <c r="O67" s="169">
        <f>IF(ISNUMBER('将来負担比率（分子）の構造'!M$53), IF('将来負担比率（分子）の構造'!M$53 &lt; 0, 0, '将来負担比率（分子）の構造'!M$53), NA())</f>
        <v>8698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1289</v>
      </c>
      <c r="C72" s="173">
        <f>基金残高に係る経年分析!G55</f>
        <v>1393</v>
      </c>
      <c r="D72" s="173">
        <f>基金残高に係る経年分析!H55</f>
        <v>1822</v>
      </c>
    </row>
    <row r="73" spans="1:16" x14ac:dyDescent="0.2">
      <c r="A73" s="172" t="s">
        <v>74</v>
      </c>
      <c r="B73" s="173">
        <f>基金残高に係る経年分析!F56</f>
        <v>733</v>
      </c>
      <c r="C73" s="173">
        <f>基金残高に係る経年分析!G56</f>
        <v>733</v>
      </c>
      <c r="D73" s="173">
        <f>基金残高に係る経年分析!H56</f>
        <v>734</v>
      </c>
    </row>
    <row r="74" spans="1:16" x14ac:dyDescent="0.2">
      <c r="A74" s="172" t="s">
        <v>75</v>
      </c>
      <c r="B74" s="173">
        <f>基金残高に係る経年分析!F57</f>
        <v>4505</v>
      </c>
      <c r="C74" s="173">
        <f>基金残高に係る経年分析!G57</f>
        <v>4962</v>
      </c>
      <c r="D74" s="173">
        <f>基金残高に係る経年分析!H57</f>
        <v>5072</v>
      </c>
    </row>
  </sheetData>
  <sheetProtection algorithmName="SHA-512" hashValue="E2IwGoxKQxue7UukKeqFpKmFoExCDjH1PAdU0P5jfQdjS2qi21l8xxeWJyMkAQ0aCyEdPacB2sxsZAeIqRCl/g==" saltValue="h8fP7e5Q1sXzjQON2lN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2025-03-11T02:09:38Z</cp:lastPrinted>
  <dcterms:created xsi:type="dcterms:W3CDTF">2025-02-19T05:26:44Z</dcterms:created>
  <dcterms:modified xsi:type="dcterms:W3CDTF">2025-03-17T01:57:51Z</dcterms:modified>
  <cp:category/>
</cp:coreProperties>
</file>