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HICHOSON-ZAI\disk1\03-04 【決　算】財政状況資料集(H24～)\財政状況資料集(R05年度決算分)\03提出（市町村→県）\10三股町☑\"/>
    </mc:Choice>
  </mc:AlternateContent>
  <xr:revisionPtr revIDLastSave="0" documentId="13_ncr:1_{BF91ECDD-B441-405A-A47C-3992833F9F87}" xr6:coauthVersionLast="47" xr6:coauthVersionMax="47" xr10:uidLastSave="{00000000-0000-0000-0000-000000000000}"/>
  <bookViews>
    <workbookView xWindow="-108" yWindow="-108" windowWidth="23256" windowHeight="1401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CO34" i="10" l="1"/>
  <c r="CO35" i="10" s="1"/>
</calcChain>
</file>

<file path=xl/sharedStrings.xml><?xml version="1.0" encoding="utf-8"?>
<sst xmlns="http://schemas.openxmlformats.org/spreadsheetml/2006/main" count="1137" uniqueCount="565">
  <si>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</si>
  <si>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</si>
  <si>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</si>
  <si>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</si>
  <si>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</si>
  <si>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</si>
  <si>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</si>
  <si>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</si>
  <si>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</si>
  <si>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</si>
  <si>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</si>
  <si>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</si>
  <si>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</si>
  <si>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</si>
  <si>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</si>
  <si>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</si>
  <si>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</si>
  <si>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</si>
  <si>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</si>
  <si>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</si>
  <si>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</si>
  <si>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</si>
  <si>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</si>
  <si>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</si>
  <si>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</si>
  <si>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</si>
  <si>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</si>
  <si>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</si>
  <si>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</si>
  <si>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</si>
  <si>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</si>
  <si>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</si>
  <si>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</si>
  <si>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</si>
  <si>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</si>
  <si>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</si>
  <si>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</si>
  <si>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</si>
  <si>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</si>
  <si>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</si>
  <si>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</si>
  <si>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</si>
  <si>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</si>
  <si>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</si>
  <si>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</si>
  <si>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</si>
  <si>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</si>
  <si>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</si>
  <si>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</si>
  <si>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</si>
  <si>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</si>
  <si>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</si>
  <si>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</si>
  <si>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</si>
  <si>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</si>
  <si>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</si>
  <si>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</si>
  <si>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</si>
  <si>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</si>
  <si>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</si>
  <si>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</si>
  <si>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</si>
  <si>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</si>
  <si>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</si>
  <si>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</si>
  <si>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</si>
  <si>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</si>
  <si>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</si>
  <si>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</si>
  <si>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</si>
  <si>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</si>
  <si>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</si>
  <si>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</si>
  <si>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</si>
  <si>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</si>
  <si>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</si>
  <si>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</si>
  <si>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</si>
  <si>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</si>
  <si>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</si>
  <si>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</si>
  <si>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</si>
  <si>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</si>
  <si>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</si>
  <si>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</si>
  <si>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</si>
  <si>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</si>
  <si>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</si>
  <si>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</si>
  <si>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</si>
  <si>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</si>
  <si>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</si>
  <si>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</si>
  <si>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</si>
  <si>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三股町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</si>
  <si>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</si>
  <si>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</si>
  <si>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</si>
  <si>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</si>
  <si>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</si>
  <si>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</si>
  <si>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</si>
  <si>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</si>
  <si>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</si>
  <si>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</si>
  <si>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</si>
  <si>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</si>
  <si>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</si>
  <si>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</si>
  <si>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</si>
  <si>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</si>
  <si>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</si>
  <si>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</si>
  <si>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</si>
  <si>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</si>
  <si>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</si>
  <si>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</si>
  <si>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</si>
  <si>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</si>
  <si>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</si>
  <si>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</si>
  <si>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</si>
  <si>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</si>
  <si>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</si>
  <si>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</si>
  <si>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</si>
  <si>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</si>
  <si>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</si>
  <si>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</si>
  <si>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</si>
  <si>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</si>
  <si>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</si>
  <si>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</si>
  <si>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</si>
  <si>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</si>
  <si>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</si>
  <si>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</si>
  <si>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</si>
  <si>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</si>
  <si>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</si>
  <si>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</si>
  <si>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</si>
  <si>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</si>
  <si>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</si>
  <si>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</si>
  <si>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</si>
  <si>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</si>
  <si>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</si>
  <si>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</si>
  <si>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</si>
  <si>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</si>
  <si>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</si>
  <si>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</si>
  <si>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</si>
  <si>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</si>
  <si>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</si>
  <si>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</si>
  <si>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</si>
  <si>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</si>
  <si>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</si>
  <si>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</si>
  <si>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</si>
  <si>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</si>
  <si>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</si>
  <si>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</si>
  <si>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</si>
  <si>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</si>
  <si>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</si>
  <si>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</si>
  <si>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</si>
  <si>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</si>
  <si>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</si>
  <si>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</si>
  <si>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</si>
  <si>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</si>
  <si>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</si>
  <si>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</si>
  <si>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</si>
  <si>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</si>
  <si>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</si>
  <si>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</si>
  <si>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</si>
  <si>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</si>
  <si>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</si>
  <si>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</si>
  <si>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</si>
  <si>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</si>
  <si>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</si>
  <si>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</si>
  <si>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</si>
  <si>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</si>
  <si>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</si>
  <si>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</si>
  <si>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</si>
  <si>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</si>
  <si>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</si>
  <si>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</si>
  <si>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</si>
  <si>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</si>
  <si>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</si>
  <si>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</si>
  <si>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</si>
  <si>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</si>
  <si>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</si>
  <si>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宮崎県三股町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</si>
  <si>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</si>
  <si>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</si>
  <si>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</si>
  <si>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</si>
  <si>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</si>
  <si>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</si>
  <si>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</si>
  <si>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</si>
  <si>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</si>
  <si>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</si>
  <si>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</si>
  <si>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</si>
  <si>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</si>
  <si>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</si>
  <si>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</si>
  <si>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</si>
  <si>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</si>
  <si>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</si>
  <si>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</si>
  <si>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</si>
  <si>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</si>
  <si>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</si>
  <si>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</si>
  <si>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</si>
  <si>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</si>
  <si>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</si>
  <si>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</si>
  <si>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</si>
  <si>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</si>
  <si>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</si>
  <si>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</si>
  <si>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</si>
  <si>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</si>
  <si>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</si>
  <si>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</si>
  <si>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</si>
  <si>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</si>
  <si>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</si>
  <si>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</si>
  <si>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</si>
  <si>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</si>
  <si>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</si>
  <si>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</si>
  <si>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</si>
  <si>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</si>
  <si>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</si>
  <si>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</si>
  <si>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</si>
  <si>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</si>
  <si>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</si>
  <si>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</si>
  <si>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</si>
  <si>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</si>
  <si>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</si>
  <si>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</si>
  <si>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</si>
  <si>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</si>
  <si>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</si>
  <si>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</si>
  <si>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</si>
  <si>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</si>
  <si>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</si>
  <si>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</si>
  <si>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</si>
  <si>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</si>
  <si>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</si>
  <si>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</si>
  <si>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</si>
  <si>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</si>
  <si>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</si>
  <si>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</si>
  <si>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</si>
  <si>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</si>
  <si>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</si>
  <si>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</si>
  <si>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</si>
  <si>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</si>
  <si>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</si>
  <si>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</si>
  <si>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</si>
  <si>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</si>
  <si>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</si>
  <si>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</si>
  <si>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</si>
  <si>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</si>
  <si>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</si>
  <si>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</si>
  <si>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</si>
  <si>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</si>
  <si>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</si>
  <si>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</si>
  <si>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</si>
  <si>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</si>
  <si>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</si>
  <si>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</si>
  <si>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</si>
  <si>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</si>
  <si>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</si>
  <si>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</si>
  <si>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</si>
  <si>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</si>
  <si>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</si>
  <si>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</si>
  <si>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</si>
  <si>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</si>
  <si>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</si>
  <si>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</si>
  <si>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</si>
  <si>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</si>
  <si>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</si>
  <si>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</si>
  <si>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</si>
  <si>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</si>
  <si>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</si>
  <si>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</si>
  <si>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</si>
  <si>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</si>
  <si>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</si>
  <si>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</si>
  <si>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</si>
  <si>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</si>
  <si>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</si>
  <si>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</si>
  <si>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</si>
  <si>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</si>
  <si>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</si>
  <si>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</si>
  <si>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</si>
  <si>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</si>
  <si>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</si>
  <si>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</si>
  <si>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</si>
  <si>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</si>
  <si>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</si>
  <si>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</si>
  <si>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</si>
  <si>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</si>
  <si>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</si>
  <si>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</si>
  <si>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</si>
  <si>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</si>
  <si>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</si>
  <si>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</si>
  <si>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</si>
  <si>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</si>
  <si>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</si>
  <si>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</si>
  <si>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</si>
  <si>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</si>
  <si>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</si>
  <si>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宮崎県三股町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</si>
  <si>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</si>
  <si>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</si>
  <si>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</si>
  <si>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</si>
  <si>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</si>
  <si>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</si>
  <si>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</si>
  <si>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</si>
  <si>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</si>
  <si>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</si>
  <si>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</si>
  <si>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</si>
  <si>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</si>
  <si>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</si>
  <si>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</si>
  <si>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</si>
  <si>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</si>
  <si>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</si>
  <si>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</si>
  <si>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</si>
  <si>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</si>
  <si>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</si>
  <si>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</si>
  <si>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</si>
  <si>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</si>
  <si>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</si>
  <si>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</si>
  <si>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</si>
  <si>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</si>
  <si>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</si>
  <si>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</si>
  <si>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</si>
  <si>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</si>
  <si>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</si>
  <si>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</si>
  <si>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</si>
  <si>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</si>
  <si>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</si>
  <si>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</si>
  <si>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</si>
  <si>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</si>
  <si>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</si>
  <si>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</si>
  <si>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</si>
  <si>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</si>
  <si>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</si>
  <si>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</si>
  <si>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</si>
  <si>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</si>
  <si>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</si>
  <si>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</si>
  <si>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</si>
  <si>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</si>
  <si>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</si>
  <si>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</si>
  <si>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</si>
  <si>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</si>
  <si>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</si>
  <si>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</si>
  <si>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</si>
  <si>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</si>
  <si>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</si>
  <si>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</si>
  <si>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</si>
  <si>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</si>
  <si>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</si>
  <si>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</si>
  <si>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</si>
  <si>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</si>
  <si>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</si>
  <si>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</si>
  <si>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</si>
  <si>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</si>
  <si>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</si>
  <si>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</si>
  <si>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</si>
  <si>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</si>
  <si>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</si>
  <si>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</si>
  <si>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</si>
  <si>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</si>
  <si>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</si>
  <si>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</si>
  <si>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</si>
  <si>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</si>
  <si>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</si>
  <si>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</si>
  <si>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</si>
  <si>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</si>
  <si>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</si>
  <si>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</si>
  <si>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</si>
  <si>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</si>
  <si>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</si>
  <si>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</si>
  <si>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</si>
  <si>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</si>
  <si>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</si>
  <si>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</si>
  <si>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</si>
  <si>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</si>
  <si>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</si>
  <si>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</si>
  <si>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</si>
  <si>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</si>
  <si>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</si>
  <si>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</si>
  <si>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</si>
  <si>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</si>
  <si>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</si>
  <si>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</si>
  <si>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</si>
  <si>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</si>
  <si>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</si>
  <si>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</si>
  <si>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</si>
  <si>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</si>
  <si>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</si>
  <si>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</si>
  <si>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</si>
  <si>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</si>
  <si>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</si>
  <si>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</si>
  <si>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</si>
  <si>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</si>
  <si>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</si>
  <si>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</si>
  <si>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</si>
  <si>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</si>
  <si>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</si>
  <si>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</si>
  <si>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</si>
  <si>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</si>
  <si>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</si>
  <si>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</si>
  <si>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</si>
  <si>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</si>
  <si>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</si>
  <si>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</si>
  <si>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</si>
  <si>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</si>
  <si>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</si>
  <si>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</si>
  <si>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</si>
  <si>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</si>
  <si>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</si>
  <si>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</si>
  <si>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</si>
  <si>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</si>
  <si>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</si>
  <si>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</si>
  <si>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</si>
  <si>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</si>
  <si>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</si>
  <si>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</si>
  <si>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</si>
  <si>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</si>
  <si>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</si>
  <si>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</si>
  <si>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</si>
  <si>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</si>
  <si>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</si>
  <si>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</si>
  <si>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</si>
  <si>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</si>
  <si>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</si>
  <si>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</si>
  <si>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</si>
  <si>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</si>
  <si>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</si>
  <si>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</si>
  <si>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</si>
  <si>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</si>
  <si>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</si>
  <si>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</si>
  <si>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</si>
  <si>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</si>
  <si>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0.23</t>
  </si>
  <si>
    <t>一般会計</t>
  </si>
  <si>
    <t>水道事業会計</t>
  </si>
  <si>
    <t>国民健康保険特別会計</t>
  </si>
  <si>
    <t>公共下水道事業特別会計</t>
  </si>
  <si>
    <t>介護保険特別会計</t>
  </si>
  <si>
    <t>農業集落排水事業特別会計</t>
  </si>
  <si>
    <t>介護サービス事業特別会計</t>
  </si>
  <si>
    <t>後期高齢者医療保険特別会計</t>
  </si>
  <si>
    <t>その他会計（赤字）</t>
  </si>
  <si>
    <t>その他会計（黒字）</t>
  </si>
  <si>
    <t>R01</t>
    <phoneticPr fontId="5"/>
  </si>
  <si>
    <t>R02</t>
    <phoneticPr fontId="5"/>
  </si>
  <si>
    <t>R03</t>
    <phoneticPr fontId="5"/>
  </si>
  <si>
    <t>R04</t>
    <phoneticPr fontId="5"/>
  </si>
  <si>
    <t>R05</t>
    <phoneticPr fontId="5"/>
  </si>
  <si>
    <t>三股町土地開発公社</t>
    <rPh sb="0" eb="3">
      <t>ミマタチョウ</t>
    </rPh>
    <rPh sb="3" eb="7">
      <t>トチカイハツ</t>
    </rPh>
    <rPh sb="7" eb="9">
      <t>コウシャ</t>
    </rPh>
    <phoneticPr fontId="2"/>
  </si>
  <si>
    <t>まちづくり合同会社みまた</t>
    <rPh sb="5" eb="9">
      <t>ゴウドウカイシャ</t>
    </rPh>
    <phoneticPr fontId="2"/>
  </si>
  <si>
    <t>宮崎県市町村総合事務組合（一般会計）</t>
  </si>
  <si>
    <t>宮崎県市町村総合事務組合（市町村交通災害共済事業特別会計）</t>
  </si>
  <si>
    <t>宮崎県市町村総合事務組合（自治会館管理運営特別会計）</t>
  </si>
  <si>
    <t>宮崎県後期高齢者医療広域連合（一般会計）</t>
  </si>
  <si>
    <t>宮崎県後期高齢者医療広域連合（後期高齢者医療特別会計）</t>
  </si>
  <si>
    <t>○</t>
    <phoneticPr fontId="2"/>
  </si>
  <si>
    <t>公共施設等整備基金</t>
    <rPh sb="0" eb="5">
      <t>コウキョウシセツトウ</t>
    </rPh>
    <rPh sb="5" eb="7">
      <t>セイビ</t>
    </rPh>
    <rPh sb="7" eb="9">
      <t>キキン</t>
    </rPh>
    <phoneticPr fontId="5"/>
  </si>
  <si>
    <t>交流拠点施設整備基金</t>
  </si>
  <si>
    <t>すこやか福祉基金</t>
  </si>
  <si>
    <t>衛生センター施設整備基金</t>
  </si>
  <si>
    <t>ふるさと振興基金</t>
    <rPh sb="4" eb="6">
      <t>シンコウ</t>
    </rPh>
    <rPh sb="6" eb="8">
      <t>キキン</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</si>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</sst>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94EF-405E-9DB5-A0E476AF3E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34493</c:v>
                </c:pt>
                <c:pt idx="1">
                  <c:v>31278</c:v>
                </c:pt>
                <c:pt idx="2">
                  <c:v>28163</c:v>
                </c:pt>
                <c:pt idx="3">
                  <c:v>22381</c:v>
                </c:pt>
                <c:pt idx="4">
                  <c:v>21365</c:v>
                </c:pt>
              </c:numCache>
            </c:numRef>
          </c:val>
          <c:smooth val="0"/>
          <c:extLst>
            <c:ext xmlns:c16="http://schemas.microsoft.com/office/drawing/2014/chart" uri="{C3380CC4-5D6E-409C-BE32-E72D297353CC}">
              <c16:uniqueId val="{00000001-94EF-405E-9DB5-A0E476AF3ECE}"/>
            </c:ext>
          </c:extLst>
        </c:ser>
        <c:dLbls>
          <c:showLegendKey val="0"/>
          <c:showVal val="0"/>
          <c:showCatName val="0"/>
          <c:showSerName val="0"/>
          <c:showPercent val="0"/>
          <c:showBubbleSize val="0"/>
        </c:dLbls>
        <c:marker val="1"/>
        <c:smooth val="0"/>
        <c:axId val="660354488"/>
        <c:axId val="660353312"/>
      </c:lineChart>
      <c:catAx>
        <c:axId val="660354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0353312"/>
        <c:crosses val="autoZero"/>
        <c:auto val="1"/>
        <c:lblAlgn val="ctr"/>
        <c:lblOffset val="100"/>
        <c:tickLblSkip val="1"/>
        <c:tickMarkSkip val="1"/>
        <c:noMultiLvlLbl val="0"/>
      </c:catAx>
      <c:valAx>
        <c:axId val="6603533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0354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4.8600000000000003</c:v>
                </c:pt>
                <c:pt idx="1">
                  <c:v>6.4</c:v>
                </c:pt>
                <c:pt idx="2">
                  <c:v>7.59</c:v>
                </c:pt>
                <c:pt idx="3">
                  <c:v>7.65</c:v>
                </c:pt>
                <c:pt idx="4">
                  <c:v>7.65</c:v>
                </c:pt>
              </c:numCache>
            </c:numRef>
          </c:val>
          <c:extLst>
            <c:ext xmlns:c16="http://schemas.microsoft.com/office/drawing/2014/chart" uri="{C3380CC4-5D6E-409C-BE32-E72D297353CC}">
              <c16:uniqueId val="{00000000-CDF6-4D44-BE5A-2BE3103616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30.13</c:v>
                </c:pt>
                <c:pt idx="1">
                  <c:v>27.92</c:v>
                </c:pt>
                <c:pt idx="2">
                  <c:v>26.19</c:v>
                </c:pt>
                <c:pt idx="3">
                  <c:v>27.7</c:v>
                </c:pt>
                <c:pt idx="4">
                  <c:v>27.11</c:v>
                </c:pt>
              </c:numCache>
            </c:numRef>
          </c:val>
          <c:extLst>
            <c:ext xmlns:c16="http://schemas.microsoft.com/office/drawing/2014/chart" uri="{C3380CC4-5D6E-409C-BE32-E72D297353CC}">
              <c16:uniqueId val="{00000001-CDF6-4D44-BE5A-2BE31036165E}"/>
            </c:ext>
          </c:extLst>
        </c:ser>
        <c:dLbls>
          <c:showLegendKey val="0"/>
          <c:showVal val="0"/>
          <c:showCatName val="0"/>
          <c:showSerName val="0"/>
          <c:showPercent val="0"/>
          <c:showBubbleSize val="0"/>
        </c:dLbls>
        <c:gapWidth val="250"/>
        <c:overlap val="100"/>
        <c:axId val="660355272"/>
        <c:axId val="660356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-0.23</c:v>
                </c:pt>
                <c:pt idx="1">
                  <c:v>0.76</c:v>
                </c:pt>
                <c:pt idx="2">
                  <c:v>1.65</c:v>
                </c:pt>
                <c:pt idx="3">
                  <c:v>1.1299999999999999</c:v>
                </c:pt>
                <c:pt idx="4">
                  <c:v>0.15</c:v>
                </c:pt>
              </c:numCache>
            </c:numRef>
          </c:val>
          <c:smooth val="0"/>
          <c:extLst>
            <c:ext xmlns:c16="http://schemas.microsoft.com/office/drawing/2014/chart" uri="{C3380CC4-5D6E-409C-BE32-E72D297353CC}">
              <c16:uniqueId val="{00000002-CDF6-4D44-BE5A-2BE31036165E}"/>
            </c:ext>
          </c:extLst>
        </c:ser>
        <c:dLbls>
          <c:showLegendKey val="0"/>
          <c:showVal val="0"/>
          <c:showCatName val="0"/>
          <c:showSerName val="0"/>
          <c:showPercent val="0"/>
          <c:showBubbleSize val="0"/>
        </c:dLbls>
        <c:marker val="1"/>
        <c:smooth val="0"/>
        <c:axId val="660355272"/>
        <c:axId val="660356056"/>
      </c:lineChart>
      <c:catAx>
        <c:axId val="660355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0356056"/>
        <c:crosses val="autoZero"/>
        <c:auto val="1"/>
        <c:lblAlgn val="ctr"/>
        <c:lblOffset val="100"/>
        <c:tickLblSkip val="1"/>
        <c:tickMarkSkip val="1"/>
        <c:noMultiLvlLbl val="0"/>
      </c:catAx>
      <c:valAx>
        <c:axId val="660356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355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1F9-4153-9C4C-7DFFEE93BF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F9-4153-9C4C-7DFFEE93BFFC}"/>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2-71F9-4153-9C4C-7DFFEE93BFF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0.04</c:v>
                </c:pt>
                <c:pt idx="4">
                  <c:v>#N/A</c:v>
                </c:pt>
                <c:pt idx="5">
                  <c:v>0.01</c:v>
                </c:pt>
                <c:pt idx="6">
                  <c:v>#N/A</c:v>
                </c:pt>
                <c:pt idx="7">
                  <c:v>0.01</c:v>
                </c:pt>
                <c:pt idx="8">
                  <c:v>#N/A</c:v>
                </c:pt>
                <c:pt idx="9">
                  <c:v>0.02</c:v>
                </c:pt>
              </c:numCache>
            </c:numRef>
          </c:val>
          <c:extLst>
            <c:ext xmlns:c16="http://schemas.microsoft.com/office/drawing/2014/chart" uri="{C3380CC4-5D6E-409C-BE32-E72D297353CC}">
              <c16:uniqueId val="{00000003-71F9-4153-9C4C-7DFFEE93BFF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c:v>
                </c:pt>
                <c:pt idx="4">
                  <c:v>#N/A</c:v>
                </c:pt>
                <c:pt idx="5">
                  <c:v>0</c:v>
                </c:pt>
                <c:pt idx="6">
                  <c:v>#N/A</c:v>
                </c:pt>
                <c:pt idx="7">
                  <c:v>0.01</c:v>
                </c:pt>
                <c:pt idx="8">
                  <c:v>#N/A</c:v>
                </c:pt>
                <c:pt idx="9">
                  <c:v>0.12</c:v>
                </c:pt>
              </c:numCache>
            </c:numRef>
          </c:val>
          <c:extLst>
            <c:ext xmlns:c16="http://schemas.microsoft.com/office/drawing/2014/chart" uri="{C3380CC4-5D6E-409C-BE32-E72D297353CC}">
              <c16:uniqueId val="{00000004-71F9-4153-9C4C-7DFFEE93BFF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1.41</c:v>
                </c:pt>
                <c:pt idx="2">
                  <c:v>#N/A</c:v>
                </c:pt>
                <c:pt idx="3">
                  <c:v>2.62</c:v>
                </c:pt>
                <c:pt idx="4">
                  <c:v>#N/A</c:v>
                </c:pt>
                <c:pt idx="5">
                  <c:v>1.81</c:v>
                </c:pt>
                <c:pt idx="6">
                  <c:v>#N/A</c:v>
                </c:pt>
                <c:pt idx="7">
                  <c:v>2.27</c:v>
                </c:pt>
                <c:pt idx="8">
                  <c:v>#N/A</c:v>
                </c:pt>
                <c:pt idx="9">
                  <c:v>1.03</c:v>
                </c:pt>
              </c:numCache>
            </c:numRef>
          </c:val>
          <c:extLst>
            <c:ext xmlns:c16="http://schemas.microsoft.com/office/drawing/2014/chart" uri="{C3380CC4-5D6E-409C-BE32-E72D297353CC}">
              <c16:uniqueId val="{00000005-71F9-4153-9C4C-7DFFEE93BFF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0.03</c:v>
                </c:pt>
                <c:pt idx="4">
                  <c:v>#N/A</c:v>
                </c:pt>
                <c:pt idx="5">
                  <c:v>0.1</c:v>
                </c:pt>
                <c:pt idx="6">
                  <c:v>#N/A</c:v>
                </c:pt>
                <c:pt idx="7">
                  <c:v>0.05</c:v>
                </c:pt>
                <c:pt idx="8">
                  <c:v>#N/A</c:v>
                </c:pt>
                <c:pt idx="9">
                  <c:v>2.67</c:v>
                </c:pt>
              </c:numCache>
            </c:numRef>
          </c:val>
          <c:extLst>
            <c:ext xmlns:c16="http://schemas.microsoft.com/office/drawing/2014/chart" uri="{C3380CC4-5D6E-409C-BE32-E72D297353CC}">
              <c16:uniqueId val="{00000006-71F9-4153-9C4C-7DFFEE93BFF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3.79</c:v>
                </c:pt>
                <c:pt idx="2">
                  <c:v>#N/A</c:v>
                </c:pt>
                <c:pt idx="3">
                  <c:v>3.26</c:v>
                </c:pt>
                <c:pt idx="4">
                  <c:v>#N/A</c:v>
                </c:pt>
                <c:pt idx="5">
                  <c:v>3.39</c:v>
                </c:pt>
                <c:pt idx="6">
                  <c:v>#N/A</c:v>
                </c:pt>
                <c:pt idx="7">
                  <c:v>3.11</c:v>
                </c:pt>
                <c:pt idx="8">
                  <c:v>#N/A</c:v>
                </c:pt>
                <c:pt idx="9">
                  <c:v>2.82</c:v>
                </c:pt>
              </c:numCache>
            </c:numRef>
          </c:val>
          <c:extLst>
            <c:ext xmlns:c16="http://schemas.microsoft.com/office/drawing/2014/chart" uri="{C3380CC4-5D6E-409C-BE32-E72D297353CC}">
              <c16:uniqueId val="{00000007-71F9-4153-9C4C-7DFFEE93BFF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6.48</c:v>
                </c:pt>
                <c:pt idx="2">
                  <c:v>#N/A</c:v>
                </c:pt>
                <c:pt idx="3">
                  <c:v>6.31</c:v>
                </c:pt>
                <c:pt idx="4">
                  <c:v>#N/A</c:v>
                </c:pt>
                <c:pt idx="5">
                  <c:v>6.07</c:v>
                </c:pt>
                <c:pt idx="6">
                  <c:v>#N/A</c:v>
                </c:pt>
                <c:pt idx="7">
                  <c:v>5.96</c:v>
                </c:pt>
                <c:pt idx="8">
                  <c:v>#N/A</c:v>
                </c:pt>
                <c:pt idx="9">
                  <c:v>5.91</c:v>
                </c:pt>
              </c:numCache>
            </c:numRef>
          </c:val>
          <c:extLst>
            <c:ext xmlns:c16="http://schemas.microsoft.com/office/drawing/2014/chart" uri="{C3380CC4-5D6E-409C-BE32-E72D297353CC}">
              <c16:uniqueId val="{00000008-71F9-4153-9C4C-7DFFEE93BFF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4.8499999999999996</c:v>
                </c:pt>
                <c:pt idx="2">
                  <c:v>#N/A</c:v>
                </c:pt>
                <c:pt idx="3">
                  <c:v>6.39</c:v>
                </c:pt>
                <c:pt idx="4">
                  <c:v>#N/A</c:v>
                </c:pt>
                <c:pt idx="5">
                  <c:v>7.59</c:v>
                </c:pt>
                <c:pt idx="6">
                  <c:v>#N/A</c:v>
                </c:pt>
                <c:pt idx="7">
                  <c:v>7.64</c:v>
                </c:pt>
                <c:pt idx="8">
                  <c:v>#N/A</c:v>
                </c:pt>
                <c:pt idx="9">
                  <c:v>7.64</c:v>
                </c:pt>
              </c:numCache>
            </c:numRef>
          </c:val>
          <c:extLst>
            <c:ext xmlns:c16="http://schemas.microsoft.com/office/drawing/2014/chart" uri="{C3380CC4-5D6E-409C-BE32-E72D297353CC}">
              <c16:uniqueId val="{00000009-71F9-4153-9C4C-7DFFEE93BFFC}"/>
            </c:ext>
          </c:extLst>
        </c:ser>
        <c:dLbls>
          <c:showLegendKey val="0"/>
          <c:showVal val="0"/>
          <c:showCatName val="0"/>
          <c:showSerName val="0"/>
          <c:showPercent val="0"/>
          <c:showBubbleSize val="0"/>
        </c:dLbls>
        <c:gapWidth val="150"/>
        <c:overlap val="100"/>
        <c:axId val="568612696"/>
        <c:axId val="568614264"/>
      </c:barChart>
      <c:catAx>
        <c:axId val="568612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8614264"/>
        <c:crosses val="autoZero"/>
        <c:auto val="1"/>
        <c:lblAlgn val="ctr"/>
        <c:lblOffset val="100"/>
        <c:tickLblSkip val="1"/>
        <c:tickMarkSkip val="1"/>
        <c:noMultiLvlLbl val="0"/>
      </c:catAx>
      <c:valAx>
        <c:axId val="568614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8612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590</c:v>
                </c:pt>
                <c:pt idx="5">
                  <c:v>574</c:v>
                </c:pt>
                <c:pt idx="8">
                  <c:v>576</c:v>
                </c:pt>
                <c:pt idx="11">
                  <c:v>572</c:v>
                </c:pt>
                <c:pt idx="14">
                  <c:v>555</c:v>
                </c:pt>
              </c:numCache>
            </c:numRef>
          </c:val>
          <c:extLst>
            <c:ext xmlns:c16="http://schemas.microsoft.com/office/drawing/2014/chart" uri="{C3380CC4-5D6E-409C-BE32-E72D297353CC}">
              <c16:uniqueId val="{00000000-F252-4926-8C17-582A48C0B5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52-4926-8C17-582A48C0B5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252-4926-8C17-582A48C0B5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52-4926-8C17-582A48C0B5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144</c:v>
                </c:pt>
                <c:pt idx="3">
                  <c:v>152</c:v>
                </c:pt>
                <c:pt idx="6">
                  <c:v>143</c:v>
                </c:pt>
                <c:pt idx="9">
                  <c:v>174</c:v>
                </c:pt>
                <c:pt idx="12">
                  <c:v>159</c:v>
                </c:pt>
              </c:numCache>
            </c:numRef>
          </c:val>
          <c:extLst>
            <c:ext xmlns:c16="http://schemas.microsoft.com/office/drawing/2014/chart" uri="{C3380CC4-5D6E-409C-BE32-E72D297353CC}">
              <c16:uniqueId val="{00000004-F252-4926-8C17-582A48C0B5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52-4926-8C17-582A48C0B5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52-4926-8C17-582A48C0B5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705</c:v>
                </c:pt>
                <c:pt idx="3">
                  <c:v>728</c:v>
                </c:pt>
                <c:pt idx="6">
                  <c:v>766</c:v>
                </c:pt>
                <c:pt idx="9">
                  <c:v>792</c:v>
                </c:pt>
                <c:pt idx="12">
                  <c:v>791</c:v>
                </c:pt>
              </c:numCache>
            </c:numRef>
          </c:val>
          <c:extLst>
            <c:ext xmlns:c16="http://schemas.microsoft.com/office/drawing/2014/chart" uri="{C3380CC4-5D6E-409C-BE32-E72D297353CC}">
              <c16:uniqueId val="{00000007-F252-4926-8C17-582A48C0B5A1}"/>
            </c:ext>
          </c:extLst>
        </c:ser>
        <c:dLbls>
          <c:showLegendKey val="0"/>
          <c:showVal val="0"/>
          <c:showCatName val="0"/>
          <c:showSerName val="0"/>
          <c:showPercent val="0"/>
          <c:showBubbleSize val="0"/>
        </c:dLbls>
        <c:gapWidth val="100"/>
        <c:overlap val="100"/>
        <c:axId val="568613480"/>
        <c:axId val="568610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259</c:v>
                </c:pt>
                <c:pt idx="2">
                  <c:v>#N/A</c:v>
                </c:pt>
                <c:pt idx="3">
                  <c:v>#N/A</c:v>
                </c:pt>
                <c:pt idx="4">
                  <c:v>306</c:v>
                </c:pt>
                <c:pt idx="5">
                  <c:v>#N/A</c:v>
                </c:pt>
                <c:pt idx="6">
                  <c:v>#N/A</c:v>
                </c:pt>
                <c:pt idx="7">
                  <c:v>333</c:v>
                </c:pt>
                <c:pt idx="8">
                  <c:v>#N/A</c:v>
                </c:pt>
                <c:pt idx="9">
                  <c:v>#N/A</c:v>
                </c:pt>
                <c:pt idx="10">
                  <c:v>394</c:v>
                </c:pt>
                <c:pt idx="11">
                  <c:v>#N/A</c:v>
                </c:pt>
                <c:pt idx="12">
                  <c:v>#N/A</c:v>
                </c:pt>
                <c:pt idx="13">
                  <c:v>395</c:v>
                </c:pt>
                <c:pt idx="14">
                  <c:v>#N/A</c:v>
                </c:pt>
              </c:numCache>
            </c:numRef>
          </c:val>
          <c:smooth val="0"/>
          <c:extLst>
            <c:ext xmlns:c16="http://schemas.microsoft.com/office/drawing/2014/chart" uri="{C3380CC4-5D6E-409C-BE32-E72D297353CC}">
              <c16:uniqueId val="{00000008-F252-4926-8C17-582A48C0B5A1}"/>
            </c:ext>
          </c:extLst>
        </c:ser>
        <c:dLbls>
          <c:showLegendKey val="0"/>
          <c:showVal val="0"/>
          <c:showCatName val="0"/>
          <c:showSerName val="0"/>
          <c:showPercent val="0"/>
          <c:showBubbleSize val="0"/>
        </c:dLbls>
        <c:marker val="1"/>
        <c:smooth val="0"/>
        <c:axId val="568613480"/>
        <c:axId val="568610736"/>
      </c:lineChart>
      <c:catAx>
        <c:axId val="568613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8610736"/>
        <c:crosses val="autoZero"/>
        <c:auto val="1"/>
        <c:lblAlgn val="ctr"/>
        <c:lblOffset val="100"/>
        <c:tickLblSkip val="1"/>
        <c:tickMarkSkip val="1"/>
        <c:noMultiLvlLbl val="0"/>
      </c:catAx>
      <c:valAx>
        <c:axId val="568610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8613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6280</c:v>
                </c:pt>
                <c:pt idx="5">
                  <c:v>6271</c:v>
                </c:pt>
                <c:pt idx="8">
                  <c:v>6195</c:v>
                </c:pt>
                <c:pt idx="11">
                  <c:v>5995</c:v>
                </c:pt>
                <c:pt idx="14">
                  <c:v>5860</c:v>
                </c:pt>
              </c:numCache>
            </c:numRef>
          </c:val>
          <c:extLst>
            <c:ext xmlns:c16="http://schemas.microsoft.com/office/drawing/2014/chart" uri="{C3380CC4-5D6E-409C-BE32-E72D297353CC}">
              <c16:uniqueId val="{00000000-993C-492F-BB8D-AE8DF2CE8B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798</c:v>
                </c:pt>
                <c:pt idx="5">
                  <c:v>675</c:v>
                </c:pt>
                <c:pt idx="8">
                  <c:v>696</c:v>
                </c:pt>
                <c:pt idx="11">
                  <c:v>587</c:v>
                </c:pt>
                <c:pt idx="14">
                  <c:v>483</c:v>
                </c:pt>
              </c:numCache>
            </c:numRef>
          </c:val>
          <c:extLst>
            <c:ext xmlns:c16="http://schemas.microsoft.com/office/drawing/2014/chart" uri="{C3380CC4-5D6E-409C-BE32-E72D297353CC}">
              <c16:uniqueId val="{00000001-993C-492F-BB8D-AE8DF2CE8B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4501</c:v>
                </c:pt>
                <c:pt idx="5">
                  <c:v>4514</c:v>
                </c:pt>
                <c:pt idx="8">
                  <c:v>5451</c:v>
                </c:pt>
                <c:pt idx="11">
                  <c:v>5491</c:v>
                </c:pt>
                <c:pt idx="14">
                  <c:v>5576</c:v>
                </c:pt>
              </c:numCache>
            </c:numRef>
          </c:val>
          <c:extLst>
            <c:ext xmlns:c16="http://schemas.microsoft.com/office/drawing/2014/chart" uri="{C3380CC4-5D6E-409C-BE32-E72D297353CC}">
              <c16:uniqueId val="{00000002-993C-492F-BB8D-AE8DF2CE8B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3C-492F-BB8D-AE8DF2CE8B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3C-492F-BB8D-AE8DF2CE8B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3C-492F-BB8D-AE8DF2CE8B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956</c:v>
                </c:pt>
                <c:pt idx="3">
                  <c:v>1061</c:v>
                </c:pt>
                <c:pt idx="6">
                  <c:v>1216</c:v>
                </c:pt>
                <c:pt idx="9">
                  <c:v>1163</c:v>
                </c:pt>
                <c:pt idx="12">
                  <c:v>1100</c:v>
                </c:pt>
              </c:numCache>
            </c:numRef>
          </c:val>
          <c:extLst>
            <c:ext xmlns:c16="http://schemas.microsoft.com/office/drawing/2014/chart" uri="{C3380CC4-5D6E-409C-BE32-E72D297353CC}">
              <c16:uniqueId val="{00000006-993C-492F-BB8D-AE8DF2CE8B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93C-492F-BB8D-AE8DF2CE8B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1727</c:v>
                </c:pt>
                <c:pt idx="3">
                  <c:v>1760</c:v>
                </c:pt>
                <c:pt idx="6">
                  <c:v>1814</c:v>
                </c:pt>
                <c:pt idx="9">
                  <c:v>1828</c:v>
                </c:pt>
                <c:pt idx="12">
                  <c:v>2035</c:v>
                </c:pt>
              </c:numCache>
            </c:numRef>
          </c:val>
          <c:extLst>
            <c:ext xmlns:c16="http://schemas.microsoft.com/office/drawing/2014/chart" uri="{C3380CC4-5D6E-409C-BE32-E72D297353CC}">
              <c16:uniqueId val="{00000008-993C-492F-BB8D-AE8DF2CE8B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44</c:v>
                </c:pt>
                <c:pt idx="3">
                  <c:v>44</c:v>
                </c:pt>
                <c:pt idx="6">
                  <c:v>0</c:v>
                </c:pt>
                <c:pt idx="9">
                  <c:v>20</c:v>
                </c:pt>
                <c:pt idx="12">
                  <c:v>27</c:v>
                </c:pt>
              </c:numCache>
            </c:numRef>
          </c:val>
          <c:extLst>
            <c:ext xmlns:c16="http://schemas.microsoft.com/office/drawing/2014/chart" uri="{C3380CC4-5D6E-409C-BE32-E72D297353CC}">
              <c16:uniqueId val="{00000009-993C-492F-BB8D-AE8DF2CE8B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7742</c:v>
                </c:pt>
                <c:pt idx="3">
                  <c:v>7557</c:v>
                </c:pt>
                <c:pt idx="6">
                  <c:v>7403</c:v>
                </c:pt>
                <c:pt idx="9">
                  <c:v>6931</c:v>
                </c:pt>
                <c:pt idx="12">
                  <c:v>6408</c:v>
                </c:pt>
              </c:numCache>
            </c:numRef>
          </c:val>
          <c:extLst>
            <c:ext xmlns:c16="http://schemas.microsoft.com/office/drawing/2014/chart" uri="{C3380CC4-5D6E-409C-BE32-E72D297353CC}">
              <c16:uniqueId val="{0000000A-993C-492F-BB8D-AE8DF2CE8B94}"/>
            </c:ext>
          </c:extLst>
        </c:ser>
        <c:dLbls>
          <c:showLegendKey val="0"/>
          <c:showVal val="0"/>
          <c:showCatName val="0"/>
          <c:showSerName val="0"/>
          <c:showPercent val="0"/>
          <c:showBubbleSize val="0"/>
        </c:dLbls>
        <c:gapWidth val="100"/>
        <c:overlap val="100"/>
        <c:axId val="568611520"/>
        <c:axId val="568611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93C-492F-BB8D-AE8DF2CE8B94}"/>
            </c:ext>
          </c:extLst>
        </c:ser>
        <c:dLbls>
          <c:showLegendKey val="0"/>
          <c:showVal val="0"/>
          <c:showCatName val="0"/>
          <c:showSerName val="0"/>
          <c:showPercent val="0"/>
          <c:showBubbleSize val="0"/>
        </c:dLbls>
        <c:marker val="1"/>
        <c:smooth val="0"/>
        <c:axId val="568611520"/>
        <c:axId val="568611912"/>
      </c:lineChart>
      <c:catAx>
        <c:axId val="56861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68611912"/>
        <c:crosses val="autoZero"/>
        <c:auto val="1"/>
        <c:lblAlgn val="ctr"/>
        <c:lblOffset val="100"/>
        <c:tickLblSkip val="1"/>
        <c:tickMarkSkip val="1"/>
        <c:noMultiLvlLbl val="0"/>
      </c:catAx>
      <c:valAx>
        <c:axId val="568611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861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1682</c:v>
                </c:pt>
                <c:pt idx="1">
                  <c:v>1756</c:v>
                </c:pt>
                <c:pt idx="2">
                  <c:v>1755</c:v>
                </c:pt>
              </c:numCache>
            </c:numRef>
          </c:val>
          <c:extLst>
            <c:ext xmlns:c16="http://schemas.microsoft.com/office/drawing/2014/chart" uri="{C3380CC4-5D6E-409C-BE32-E72D297353CC}">
              <c16:uniqueId val="{00000000-6811-457B-B588-3AA33BFA40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219</c:v>
                </c:pt>
                <c:pt idx="1">
                  <c:v>214</c:v>
                </c:pt>
                <c:pt idx="2">
                  <c:v>235</c:v>
                </c:pt>
              </c:numCache>
            </c:numRef>
          </c:val>
          <c:extLst>
            <c:ext xmlns:c16="http://schemas.microsoft.com/office/drawing/2014/chart" uri="{C3380CC4-5D6E-409C-BE32-E72D297353CC}">
              <c16:uniqueId val="{00000001-6811-457B-B588-3AA33BFA40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2988</c:v>
                </c:pt>
                <c:pt idx="1">
                  <c:v>2917</c:v>
                </c:pt>
                <c:pt idx="2">
                  <c:v>2916</c:v>
                </c:pt>
              </c:numCache>
            </c:numRef>
          </c:val>
          <c:extLst>
            <c:ext xmlns:c16="http://schemas.microsoft.com/office/drawing/2014/chart" uri="{C3380CC4-5D6E-409C-BE32-E72D297353CC}">
              <c16:uniqueId val="{00000002-6811-457B-B588-3AA33BFA40D1}"/>
            </c:ext>
          </c:extLst>
        </c:ser>
        <c:dLbls>
          <c:showLegendKey val="0"/>
          <c:showVal val="0"/>
          <c:showCatName val="0"/>
          <c:showSerName val="0"/>
          <c:showPercent val="0"/>
          <c:showBubbleSize val="0"/>
        </c:dLbls>
        <c:gapWidth val="120"/>
        <c:overlap val="100"/>
        <c:axId val="568613088"/>
        <c:axId val="665651976"/>
      </c:barChart>
      <c:catAx>
        <c:axId val="56861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65651976"/>
        <c:crosses val="autoZero"/>
        <c:auto val="1"/>
        <c:lblAlgn val="ctr"/>
        <c:lblOffset val="100"/>
        <c:tickLblSkip val="1"/>
        <c:tickMarkSkip val="1"/>
        <c:noMultiLvlLbl val="0"/>
      </c:catAx>
      <c:valAx>
        <c:axId val="665651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6861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25,878
25,689
110.02
13,460,570
12,849,039
495,108
6,474,873
6,408,132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年度は県の平均を</a:t>
          </a:r>
          <a:r>
            <a:rPr kumimoji="1" lang="en-US" altLang="ja-JP" sz="1050">
              <a:solidFill>
                <a:schemeClr val="dk1"/>
              </a:solidFill>
              <a:effectLst/>
              <a:latin typeface="+mn-lt"/>
              <a:ea typeface="+mn-ea"/>
              <a:cs typeface="+mn-cs"/>
            </a:rPr>
            <a:t>0.06</a:t>
          </a:r>
          <a:r>
            <a:rPr kumimoji="1" lang="ja-JP" altLang="ja-JP" sz="1050">
              <a:solidFill>
                <a:schemeClr val="dk1"/>
              </a:solidFill>
              <a:effectLst/>
              <a:latin typeface="+mn-lt"/>
              <a:ea typeface="+mn-ea"/>
              <a:cs typeface="+mn-cs"/>
            </a:rPr>
            <a:t>上回ることとなったが、町内には大型事業所が少なく、依然として財政基盤が弱い背景もあり、類似団体平均と比較すると</a:t>
          </a:r>
          <a:r>
            <a:rPr kumimoji="1" lang="en-US" altLang="ja-JP" sz="1050">
              <a:solidFill>
                <a:schemeClr val="dk1"/>
              </a:solidFill>
              <a:effectLst/>
              <a:latin typeface="+mn-lt"/>
              <a:ea typeface="+mn-ea"/>
              <a:cs typeface="+mn-cs"/>
            </a:rPr>
            <a:t>0.20</a:t>
          </a:r>
          <a:r>
            <a:rPr kumimoji="1" lang="ja-JP" altLang="ja-JP" sz="1050">
              <a:solidFill>
                <a:schemeClr val="dk1"/>
              </a:solidFill>
              <a:effectLst/>
              <a:latin typeface="+mn-lt"/>
              <a:ea typeface="+mn-ea"/>
              <a:cs typeface="+mn-cs"/>
            </a:rPr>
            <a:t>下回っている。</a:t>
          </a:r>
          <a:endParaRPr lang="ja-JP" altLang="ja-JP" sz="1200">
            <a:effectLst/>
          </a:endParaRPr>
        </a:p>
        <a:p>
          <a:r>
            <a:rPr kumimoji="1" lang="ja-JP" altLang="ja-JP" sz="1050">
              <a:solidFill>
                <a:schemeClr val="dk1"/>
              </a:solidFill>
              <a:effectLst/>
              <a:latin typeface="+mn-lt"/>
              <a:ea typeface="+mn-ea"/>
              <a:cs typeface="+mn-cs"/>
            </a:rPr>
            <a:t>社会保障関連の経費増を含め財政需要額は今後も増加傾向が見込まれていることから、税収の徴収率向上対策を中心として歳入確保に努め、自主財源の十分な確保を図り財政基盤の強化に努める。</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57855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882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44450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31045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7055</xdr:rowOff>
    </xdr:from>
    <xdr:to>
      <xdr:col>23</xdr:col>
      <xdr:colOff>184150</xdr:colOff>
      <xdr:row>44</xdr:row>
      <xdr:rowOff>108655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150582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2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経常収支比率は、昨年度と比較すると</a:t>
          </a:r>
          <a:r>
            <a:rPr kumimoji="1" lang="en-US" altLang="ja-JP" sz="1000">
              <a:solidFill>
                <a:schemeClr val="dk1"/>
              </a:solidFill>
              <a:effectLst/>
              <a:latin typeface="+mn-lt"/>
              <a:ea typeface="+mn-ea"/>
              <a:cs typeface="+mn-cs"/>
            </a:rPr>
            <a:t>4.8</a:t>
          </a:r>
          <a:r>
            <a:rPr kumimoji="1" lang="ja-JP" altLang="ja-JP" sz="1000">
              <a:solidFill>
                <a:schemeClr val="dk1"/>
              </a:solidFill>
              <a:effectLst/>
              <a:latin typeface="+mn-lt"/>
              <a:ea typeface="+mn-ea"/>
              <a:cs typeface="+mn-cs"/>
            </a:rPr>
            <a:t>％増となり弾力性が弱まる結果になった。</a:t>
          </a:r>
          <a:endParaRPr lang="ja-JP" altLang="ja-JP" sz="1000">
            <a:effectLst/>
          </a:endParaRPr>
        </a:p>
        <a:p>
          <a:r>
            <a:rPr kumimoji="1" lang="ja-JP" altLang="ja-JP" sz="1000">
              <a:solidFill>
                <a:schemeClr val="dk1"/>
              </a:solidFill>
              <a:effectLst/>
              <a:latin typeface="+mn-lt"/>
              <a:ea typeface="+mn-ea"/>
              <a:cs typeface="+mn-cs"/>
            </a:rPr>
            <a:t>昨年度と比較すると、分母の経常一般財源においては、臨時財政対策債や地方消費税交付金、地方特例交付金が減額となったが、地方税や株式等譲渡所得割交付金、配当割交付金が増加したことにより分母全体では</a:t>
          </a:r>
          <a:r>
            <a:rPr kumimoji="1" lang="en-US" altLang="ja-JP" sz="1000">
              <a:solidFill>
                <a:schemeClr val="dk1"/>
              </a:solidFill>
              <a:effectLst/>
              <a:latin typeface="+mn-lt"/>
              <a:ea typeface="+mn-ea"/>
              <a:cs typeface="+mn-cs"/>
            </a:rPr>
            <a:t>45,607</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(0.7</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の増となった。一方、分子の経常経費充当一般財源でも、補助費等や投資及び出資金、貸付金において減額となったが、物件費や維持補修費、扶助費、繰出金が上回ったことから、分子全体では</a:t>
          </a:r>
          <a:r>
            <a:rPr kumimoji="1" lang="en-US" altLang="ja-JP" sz="1000">
              <a:solidFill>
                <a:schemeClr val="dk1"/>
              </a:solidFill>
              <a:effectLst/>
              <a:latin typeface="+mn-lt"/>
              <a:ea typeface="+mn-ea"/>
              <a:cs typeface="+mn-cs"/>
            </a:rPr>
            <a:t>349,424</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(6.2</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の増となった。分母分子ともに増となったが、分子が分母の増を上回ったことにより、経常収支比率が高くなった。</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8255</xdr:rowOff>
    </xdr:from>
    <xdr:to>
      <xdr:col>23</xdr:col>
      <xdr:colOff>133350</xdr:colOff>
      <xdr:row>63</xdr:row>
      <xdr:rowOff>126365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38155"/>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8255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5370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63</xdr:row>
      <xdr:rowOff>84138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53700"/>
          <a:ext cx="889000" cy="3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84138</xdr:rowOff>
    </xdr:from>
    <xdr:to>
      <xdr:col>11</xdr:col>
      <xdr:colOff>31750</xdr:colOff>
      <xdr:row>63</xdr:row>
      <xdr:rowOff>126365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88548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47642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128905</xdr:rowOff>
    </xdr:from>
    <xdr:to>
      <xdr:col>19</xdr:col>
      <xdr:colOff>184150</xdr:colOff>
      <xdr:row>62</xdr:row>
      <xdr:rowOff>59055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69232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33338</xdr:rowOff>
    </xdr:from>
    <xdr:to>
      <xdr:col>11</xdr:col>
      <xdr:colOff>82550</xdr:colOff>
      <xdr:row>63</xdr:row>
      <xdr:rowOff>134938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119715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今年度は類似団体の平均額を上回</a:t>
          </a:r>
          <a:r>
            <a:rPr kumimoji="1" lang="ja-JP" altLang="en-US" sz="1000">
              <a:solidFill>
                <a:schemeClr val="dk1"/>
              </a:solidFill>
              <a:effectLst/>
              <a:latin typeface="+mn-lt"/>
              <a:ea typeface="+mn-ea"/>
              <a:cs typeface="+mn-cs"/>
            </a:rPr>
            <a:t>る結果とな</a:t>
          </a:r>
          <a:r>
            <a:rPr kumimoji="1" lang="ja-JP" altLang="ja-JP" sz="1000">
              <a:solidFill>
                <a:schemeClr val="dk1"/>
              </a:solidFill>
              <a:effectLst/>
              <a:latin typeface="+mn-lt"/>
              <a:ea typeface="+mn-ea"/>
              <a:cs typeface="+mn-cs"/>
            </a:rPr>
            <a:t>った。人件費については、会計年度任用職員の増に加え、人事院勧告に伴って一般職員の給与が増となったことなどから、前年比</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％の増となった。一方で、物件費については、物価高騰対策として実施したプレミアム付き商品券業務委託料などにより委託料が</a:t>
          </a:r>
          <a:r>
            <a:rPr kumimoji="1" lang="en-US" altLang="ja-JP" sz="1000">
              <a:solidFill>
                <a:schemeClr val="dk1"/>
              </a:solidFill>
              <a:effectLst/>
              <a:latin typeface="+mn-lt"/>
              <a:ea typeface="+mn-ea"/>
              <a:cs typeface="+mn-cs"/>
            </a:rPr>
            <a:t>245,896</a:t>
          </a:r>
          <a:r>
            <a:rPr kumimoji="1" lang="ja-JP" altLang="ja-JP" sz="1000">
              <a:solidFill>
                <a:schemeClr val="dk1"/>
              </a:solidFill>
              <a:effectLst/>
              <a:latin typeface="+mn-lt"/>
              <a:ea typeface="+mn-ea"/>
              <a:cs typeface="+mn-cs"/>
            </a:rPr>
            <a:t>千円増となり、物件費全体では前年度比で</a:t>
          </a:r>
          <a:r>
            <a:rPr kumimoji="1" lang="en-US" altLang="ja-JP" sz="1000">
              <a:solidFill>
                <a:schemeClr val="dk1"/>
              </a:solidFill>
              <a:effectLst/>
              <a:latin typeface="+mn-lt"/>
              <a:ea typeface="+mn-ea"/>
              <a:cs typeface="+mn-cs"/>
            </a:rPr>
            <a:t>11.3</a:t>
          </a:r>
          <a:r>
            <a:rPr kumimoji="1" lang="ja-JP" altLang="ja-JP" sz="1000">
              <a:solidFill>
                <a:schemeClr val="dk1"/>
              </a:solidFill>
              <a:effectLst/>
              <a:latin typeface="+mn-lt"/>
              <a:ea typeface="+mn-ea"/>
              <a:cs typeface="+mn-cs"/>
            </a:rPr>
            <a:t>％の増となった。</a:t>
          </a:r>
          <a:endParaRPr lang="ja-JP" altLang="ja-JP" sz="1000">
            <a:effectLst/>
          </a:endParaRPr>
        </a:p>
        <a:p>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昨今の多様な行政需要に応えることに加え、物価高騰などの影響により、委託業務などの物件費の増加が見込まれることから、業務の効率化を図り、サービスの質の低下を招かないような工夫が必要になる。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13816</xdr:rowOff>
    </xdr:from>
    <xdr:to>
      <xdr:col>23</xdr:col>
      <xdr:colOff>133350</xdr:colOff>
      <xdr:row>82</xdr:row>
      <xdr:rowOff>61154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72716"/>
          <a:ext cx="838200" cy="4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2572</xdr:rowOff>
    </xdr:from>
    <xdr:to>
      <xdr:col>19</xdr:col>
      <xdr:colOff>133350</xdr:colOff>
      <xdr:row>82</xdr:row>
      <xdr:rowOff>13816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61472"/>
          <a:ext cx="889000" cy="1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158694</xdr:rowOff>
    </xdr:from>
    <xdr:to>
      <xdr:col>15</xdr:col>
      <xdr:colOff>82550</xdr:colOff>
      <xdr:row>82</xdr:row>
      <xdr:rowOff>2572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46144"/>
          <a:ext cx="889000" cy="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41317</xdr:rowOff>
    </xdr:from>
    <xdr:to>
      <xdr:col>11</xdr:col>
      <xdr:colOff>31750</xdr:colOff>
      <xdr:row>81</xdr:row>
      <xdr:rowOff>158694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28767"/>
          <a:ext cx="889000" cy="11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10354</xdr:rowOff>
    </xdr:from>
    <xdr:to>
      <xdr:col>23</xdr:col>
      <xdr:colOff>184150</xdr:colOff>
      <xdr:row>82</xdr:row>
      <xdr:rowOff>111954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153881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134466</xdr:rowOff>
    </xdr:from>
    <xdr:to>
      <xdr:col>19</xdr:col>
      <xdr:colOff>184150</xdr:colOff>
      <xdr:row>82</xdr:row>
      <xdr:rowOff>64616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2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74793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9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123222</xdr:rowOff>
    </xdr:from>
    <xdr:to>
      <xdr:col>15</xdr:col>
      <xdr:colOff>133350</xdr:colOff>
      <xdr:row>82</xdr:row>
      <xdr:rowOff>53372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1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38149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09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107894</xdr:rowOff>
    </xdr:from>
    <xdr:to>
      <xdr:col>11</xdr:col>
      <xdr:colOff>82550</xdr:colOff>
      <xdr:row>82</xdr:row>
      <xdr:rowOff>38044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22821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08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161967</xdr:rowOff>
    </xdr:from>
    <xdr:to>
      <xdr:col>7</xdr:col>
      <xdr:colOff>31750</xdr:colOff>
      <xdr:row>81</xdr:row>
      <xdr:rowOff>92117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102294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4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適正な給与水準の維持に努めており、昨年度とほぼ同水準で、類似団体平均と比べて</a:t>
          </a:r>
          <a:r>
            <a:rPr kumimoji="1" lang="en-US" altLang="ja-JP" sz="1050" b="0" i="0" baseline="0">
              <a:solidFill>
                <a:schemeClr val="dk1"/>
              </a:solidFill>
              <a:effectLst/>
              <a:latin typeface="+mn-lt"/>
              <a:ea typeface="+mn-ea"/>
              <a:cs typeface="+mn-cs"/>
            </a:rPr>
            <a:t>1.4</a:t>
          </a:r>
          <a:r>
            <a:rPr kumimoji="1" lang="ja-JP" altLang="ja-JP" sz="1050" b="0" i="0" baseline="0">
              <a:solidFill>
                <a:schemeClr val="dk1"/>
              </a:solidFill>
              <a:effectLst/>
              <a:latin typeface="+mn-lt"/>
              <a:ea typeface="+mn-ea"/>
              <a:cs typeface="+mn-cs"/>
            </a:rPr>
            <a:t>ポイント低い数値となった。引き続き適正な給与制度の運用を継続する。</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85</xdr:row>
      <xdr:rowOff>18345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53797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18345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57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85</xdr:row>
      <xdr:rowOff>4939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53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84</xdr:row>
      <xdr:rowOff>149578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53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101899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79322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30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定員適正化計画に基づき新規採用職員については、平成</a:t>
          </a:r>
          <a:r>
            <a:rPr kumimoji="1" lang="en-US" altLang="ja-JP" sz="1050" b="0" i="0" baseline="0">
              <a:solidFill>
                <a:schemeClr val="dk1"/>
              </a:solidFill>
              <a:effectLst/>
              <a:latin typeface="+mn-lt"/>
              <a:ea typeface="+mn-ea"/>
              <a:cs typeface="+mn-cs"/>
            </a:rPr>
            <a:t>25</a:t>
          </a:r>
          <a:r>
            <a:rPr kumimoji="1" lang="ja-JP" altLang="ja-JP" sz="1050" b="0" i="0" baseline="0">
              <a:solidFill>
                <a:schemeClr val="dk1"/>
              </a:solidFill>
              <a:effectLst/>
              <a:latin typeface="+mn-lt"/>
              <a:ea typeface="+mn-ea"/>
              <a:cs typeface="+mn-cs"/>
            </a:rPr>
            <a:t>年度まで退職者一部不補充等を実施していたことから、常に低い数値となっている。本年度は人口</a:t>
          </a:r>
          <a:r>
            <a:rPr kumimoji="1" lang="en-US" altLang="ja-JP" sz="1050" b="0" i="0" baseline="0">
              <a:solidFill>
                <a:schemeClr val="dk1"/>
              </a:solidFill>
              <a:effectLst/>
              <a:latin typeface="+mn-lt"/>
              <a:ea typeface="+mn-ea"/>
              <a:cs typeface="+mn-cs"/>
            </a:rPr>
            <a:t>1,000</a:t>
          </a:r>
          <a:r>
            <a:rPr kumimoji="1" lang="ja-JP" altLang="ja-JP" sz="1050" b="0" i="0" baseline="0">
              <a:solidFill>
                <a:schemeClr val="dk1"/>
              </a:solidFill>
              <a:effectLst/>
              <a:latin typeface="+mn-lt"/>
              <a:ea typeface="+mn-ea"/>
              <a:cs typeface="+mn-cs"/>
            </a:rPr>
            <a:t>人あたり</a:t>
          </a:r>
          <a:r>
            <a:rPr kumimoji="1" lang="en-US" altLang="ja-JP" sz="1050" b="0" i="0" baseline="0">
              <a:solidFill>
                <a:schemeClr val="dk1"/>
              </a:solidFill>
              <a:effectLst/>
              <a:latin typeface="+mn-lt"/>
              <a:ea typeface="+mn-ea"/>
              <a:cs typeface="+mn-cs"/>
            </a:rPr>
            <a:t>6.11</a:t>
          </a:r>
          <a:r>
            <a:rPr kumimoji="1" lang="ja-JP" altLang="ja-JP" sz="1050" b="0" i="0" baseline="0">
              <a:solidFill>
                <a:schemeClr val="dk1"/>
              </a:solidFill>
              <a:effectLst/>
              <a:latin typeface="+mn-lt"/>
              <a:ea typeface="+mn-ea"/>
              <a:cs typeface="+mn-cs"/>
            </a:rPr>
            <a:t>人となり、類似団体平均と比べて</a:t>
          </a:r>
          <a:r>
            <a:rPr kumimoji="1" lang="en-US" altLang="ja-JP" sz="1050" b="0" i="0" baseline="0">
              <a:solidFill>
                <a:schemeClr val="dk1"/>
              </a:solidFill>
              <a:effectLst/>
              <a:latin typeface="+mn-lt"/>
              <a:ea typeface="+mn-ea"/>
              <a:cs typeface="+mn-cs"/>
            </a:rPr>
            <a:t>0.62</a:t>
          </a:r>
          <a:r>
            <a:rPr kumimoji="1" lang="ja-JP" altLang="ja-JP" sz="1050" b="0" i="0" baseline="0">
              <a:solidFill>
                <a:schemeClr val="dk1"/>
              </a:solidFill>
              <a:effectLst/>
              <a:latin typeface="+mn-lt"/>
              <a:ea typeface="+mn-ea"/>
              <a:cs typeface="+mn-cs"/>
            </a:rPr>
            <a:t>人少なく、宮崎県市町村平均と比較しても</a:t>
          </a:r>
          <a:r>
            <a:rPr kumimoji="1" lang="en-US" altLang="ja-JP" sz="1050" b="0" i="0" baseline="0">
              <a:solidFill>
                <a:schemeClr val="dk1"/>
              </a:solidFill>
              <a:effectLst/>
              <a:latin typeface="+mn-lt"/>
              <a:ea typeface="+mn-ea"/>
              <a:cs typeface="+mn-cs"/>
            </a:rPr>
            <a:t>1.92</a:t>
          </a:r>
          <a:r>
            <a:rPr kumimoji="1" lang="ja-JP" altLang="ja-JP" sz="1050" b="0" i="0" baseline="0">
              <a:solidFill>
                <a:schemeClr val="dk1"/>
              </a:solidFill>
              <a:effectLst/>
              <a:latin typeface="+mn-lt"/>
              <a:ea typeface="+mn-ea"/>
              <a:cs typeface="+mn-cs"/>
            </a:rPr>
            <a:t>人少ない結果となった。</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本町の人口は、減少のフェーズに入っているものの、住民へのサービスの低下を招かないよう今後も適正な人員管理に努める必要がある。</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129631</xdr:rowOff>
    </xdr:from>
    <xdr:to>
      <xdr:col>81</xdr:col>
      <xdr:colOff>44450</xdr:colOff>
      <xdr:row>60</xdr:row>
      <xdr:rowOff>9888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45181"/>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112395</xdr:rowOff>
    </xdr:from>
    <xdr:to>
      <xdr:col>77</xdr:col>
      <xdr:colOff>44450</xdr:colOff>
      <xdr:row>59</xdr:row>
      <xdr:rowOff>129631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2794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112395</xdr:rowOff>
    </xdr:from>
    <xdr:to>
      <xdr:col>72</xdr:col>
      <xdr:colOff>203200</xdr:colOff>
      <xdr:row>59</xdr:row>
      <xdr:rowOff>115842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2794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105501</xdr:rowOff>
    </xdr:from>
    <xdr:to>
      <xdr:col>68</xdr:col>
      <xdr:colOff>152400</xdr:colOff>
      <xdr:row>59</xdr:row>
      <xdr:rowOff>115842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2105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130538</xdr:rowOff>
    </xdr:from>
    <xdr:to>
      <xdr:col>81</xdr:col>
      <xdr:colOff>95250</xdr:colOff>
      <xdr:row>60</xdr:row>
      <xdr:rowOff>60688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147065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9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78831</xdr:rowOff>
    </xdr:from>
    <xdr:to>
      <xdr:col>77</xdr:col>
      <xdr:colOff>95250</xdr:colOff>
      <xdr:row>60</xdr:row>
      <xdr:rowOff>8981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19158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63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61595</xdr:rowOff>
    </xdr:from>
    <xdr:to>
      <xdr:col>73</xdr:col>
      <xdr:colOff>44450</xdr:colOff>
      <xdr:row>59</xdr:row>
      <xdr:rowOff>163195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1922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65042</xdr:rowOff>
    </xdr:from>
    <xdr:to>
      <xdr:col>68</xdr:col>
      <xdr:colOff>203200</xdr:colOff>
      <xdr:row>59</xdr:row>
      <xdr:rowOff>166642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5369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4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54701</xdr:rowOff>
    </xdr:from>
    <xdr:to>
      <xdr:col>64</xdr:col>
      <xdr:colOff>152400</xdr:colOff>
      <xdr:row>59</xdr:row>
      <xdr:rowOff>156301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166478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3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0" i="0" baseline="0">
              <a:solidFill>
                <a:schemeClr val="dk1"/>
              </a:solidFill>
              <a:effectLst/>
              <a:latin typeface="+mn-lt"/>
              <a:ea typeface="+mn-ea"/>
              <a:cs typeface="+mn-cs"/>
            </a:rPr>
            <a:t>実質公債費比率は、昨年度から</a:t>
          </a:r>
          <a:r>
            <a:rPr kumimoji="1" lang="en-US" altLang="ja-JP" sz="1050" b="0" i="0" baseline="0">
              <a:solidFill>
                <a:schemeClr val="dk1"/>
              </a:solidFill>
              <a:effectLst/>
              <a:latin typeface="+mn-lt"/>
              <a:ea typeface="+mn-ea"/>
              <a:cs typeface="+mn-cs"/>
            </a:rPr>
            <a:t>0.3</a:t>
          </a:r>
          <a:r>
            <a:rPr kumimoji="1" lang="ja-JP" altLang="ja-JP" sz="1050" b="0" i="0" baseline="0">
              <a:solidFill>
                <a:schemeClr val="dk1"/>
              </a:solidFill>
              <a:effectLst/>
              <a:latin typeface="+mn-lt"/>
              <a:ea typeface="+mn-ea"/>
              <a:cs typeface="+mn-cs"/>
            </a:rPr>
            <a:t>ポイント増となったが、類似団体平均は</a:t>
          </a:r>
          <a:r>
            <a:rPr kumimoji="1" lang="en-US" altLang="ja-JP" sz="1050" b="0" i="0" baseline="0">
              <a:solidFill>
                <a:schemeClr val="dk1"/>
              </a:solidFill>
              <a:effectLst/>
              <a:latin typeface="+mn-lt"/>
              <a:ea typeface="+mn-ea"/>
              <a:cs typeface="+mn-cs"/>
            </a:rPr>
            <a:t>0.5</a:t>
          </a:r>
          <a:r>
            <a:rPr kumimoji="1" lang="ja-JP" altLang="ja-JP" sz="1050" b="0" i="0" baseline="0">
              <a:solidFill>
                <a:schemeClr val="dk1"/>
              </a:solidFill>
              <a:effectLst/>
              <a:latin typeface="+mn-lt"/>
              <a:ea typeface="+mn-ea"/>
              <a:cs typeface="+mn-cs"/>
            </a:rPr>
            <a:t>ポイント下回る結果となった。本年度の単年度比率は</a:t>
          </a:r>
          <a:r>
            <a:rPr kumimoji="1" lang="en-US" altLang="ja-JP" sz="1050" b="0" i="0" baseline="0">
              <a:solidFill>
                <a:schemeClr val="dk1"/>
              </a:solidFill>
              <a:effectLst/>
              <a:latin typeface="+mn-lt"/>
              <a:ea typeface="+mn-ea"/>
              <a:cs typeface="+mn-cs"/>
            </a:rPr>
            <a:t>6.7</a:t>
          </a:r>
          <a:r>
            <a:rPr kumimoji="1" lang="ja-JP" altLang="ja-JP" sz="1050" b="0" i="0" baseline="0">
              <a:solidFill>
                <a:schemeClr val="dk1"/>
              </a:solidFill>
              <a:effectLst/>
              <a:latin typeface="+mn-lt"/>
              <a:ea typeface="+mn-ea"/>
              <a:cs typeface="+mn-cs"/>
            </a:rPr>
            <a:t>％である。</a:t>
          </a:r>
          <a:endParaRPr lang="ja-JP" altLang="ja-JP" sz="1200">
            <a:effectLst/>
          </a:endParaRPr>
        </a:p>
        <a:p>
          <a:r>
            <a:rPr kumimoji="1" lang="ja-JP" altLang="ja-JP" sz="1050" b="0" i="0" baseline="0">
              <a:solidFill>
                <a:schemeClr val="dk1"/>
              </a:solidFill>
              <a:effectLst/>
              <a:latin typeface="+mn-lt"/>
              <a:ea typeface="+mn-ea"/>
              <a:cs typeface="+mn-cs"/>
            </a:rPr>
            <a:t>元利償還金については、今後実施が予定されている大型施設建設や施設の老朽化に伴う大規模改修が見込まれることから、普通建設事業費の借入が増える見込みであるが、臨時財政対策債において、借入額が減少し、償還額も減少しているため、今後も同水準で推移していくことが見込まれ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75247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74370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14922</xdr:rowOff>
    </xdr:from>
    <xdr:to>
      <xdr:col>77</xdr:col>
      <xdr:colOff>44450</xdr:colOff>
      <xdr:row>39</xdr:row>
      <xdr:rowOff>57150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70147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162243</xdr:rowOff>
    </xdr:from>
    <xdr:to>
      <xdr:col>72</xdr:col>
      <xdr:colOff>203200</xdr:colOff>
      <xdr:row>39</xdr:row>
      <xdr:rowOff>14922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67734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162243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6471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24447</xdr:rowOff>
    </xdr:from>
    <xdr:to>
      <xdr:col>81</xdr:col>
      <xdr:colOff>95250</xdr:colOff>
      <xdr:row>39</xdr:row>
      <xdr:rowOff>126047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40974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135572</xdr:rowOff>
    </xdr:from>
    <xdr:to>
      <xdr:col>73</xdr:col>
      <xdr:colOff>44450</xdr:colOff>
      <xdr:row>39</xdr:row>
      <xdr:rowOff>65722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75899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111443</xdr:rowOff>
    </xdr:from>
    <xdr:to>
      <xdr:col>68</xdr:col>
      <xdr:colOff>203200</xdr:colOff>
      <xdr:row>39</xdr:row>
      <xdr:rowOff>41593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51769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将来負担比率については、昨年度に引き続き該当数値なしとなった。</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分子の将来負担額については、地方債現在高の減により前年度と比較して</a:t>
          </a:r>
          <a:r>
            <a:rPr kumimoji="1" lang="en-US" altLang="ja-JP" sz="1000">
              <a:solidFill>
                <a:schemeClr val="dk1"/>
              </a:solidFill>
              <a:effectLst/>
              <a:latin typeface="+mn-lt"/>
              <a:ea typeface="+mn-ea"/>
              <a:cs typeface="+mn-cs"/>
            </a:rPr>
            <a:t>3.7</a:t>
          </a:r>
          <a:r>
            <a:rPr kumimoji="1" lang="ja-JP" altLang="ja-JP" sz="1000">
              <a:solidFill>
                <a:schemeClr val="dk1"/>
              </a:solidFill>
              <a:effectLst/>
              <a:latin typeface="+mn-lt"/>
              <a:ea typeface="+mn-ea"/>
              <a:cs typeface="+mn-cs"/>
            </a:rPr>
            <a:t>ポイント減となった。充当可能財源等については、充当可能特定歳入の減により、前年度と比較して</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％減となった。分母としては、臨時財政対策債発行可能額の大幅減の影響で標準財政規模が減となったものの、分子の減が分母の減を上回る形となったことが昨年度と比較して減となった要因となる。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今後、各施設の老朽化に伴う大規模改修の実施が見込まれることから、基金残高の状況や将来コストを見据えたうえで、普通建設事業等を実施する必要がある。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25,878
25,689
110.02
13,460,570
12,849,039
495,108
6,474,873
6,408,132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ja-JP" sz="1000">
              <a:solidFill>
                <a:schemeClr val="dk1"/>
              </a:solidFill>
              <a:effectLst/>
              <a:latin typeface="+mn-lt"/>
              <a:ea typeface="+mn-ea"/>
              <a:cs typeface="+mn-cs"/>
            </a:rPr>
            <a:t>人件費については昨年度比</a:t>
          </a:r>
          <a:r>
            <a:rPr kumimoji="1" lang="en-US" altLang="ja-JP" sz="1000">
              <a:solidFill>
                <a:schemeClr val="dk1"/>
              </a:solidFill>
              <a:effectLst/>
              <a:latin typeface="+mn-lt"/>
              <a:ea typeface="+mn-ea"/>
              <a:cs typeface="+mn-cs"/>
            </a:rPr>
            <a:t>0.2</a:t>
          </a:r>
          <a:r>
            <a:rPr kumimoji="1" lang="ja-JP" altLang="ja-JP" sz="1000">
              <a:solidFill>
                <a:schemeClr val="dk1"/>
              </a:solidFill>
              <a:effectLst/>
              <a:latin typeface="+mn-lt"/>
              <a:ea typeface="+mn-ea"/>
              <a:cs typeface="+mn-cs"/>
            </a:rPr>
            <a:t>ポイント増となり、類似団体との比較においては</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ポイント低い水準となっている。また、昨年度同様全国及び県との比較においても平均を下回る結果である。</a:t>
          </a:r>
          <a:endParaRPr lang="ja-JP" altLang="ja-JP" sz="1000">
            <a:effectLst/>
          </a:endParaRPr>
        </a:p>
        <a:p>
          <a:pPr>
            <a:lnSpc>
              <a:spcPts val="1600"/>
            </a:lnSpc>
          </a:pPr>
          <a:r>
            <a:rPr kumimoji="1" lang="ja-JP" altLang="ja-JP" sz="1000">
              <a:solidFill>
                <a:schemeClr val="dk1"/>
              </a:solidFill>
              <a:effectLst/>
              <a:latin typeface="+mn-lt"/>
              <a:ea typeface="+mn-ea"/>
              <a:cs typeface="+mn-cs"/>
            </a:rPr>
            <a:t>会計年度任用職員の人件費が</a:t>
          </a:r>
          <a:r>
            <a:rPr kumimoji="1" lang="en-US" altLang="ja-JP" sz="1000">
              <a:solidFill>
                <a:schemeClr val="dk1"/>
              </a:solidFill>
              <a:effectLst/>
              <a:latin typeface="+mn-lt"/>
              <a:ea typeface="+mn-ea"/>
              <a:cs typeface="+mn-cs"/>
            </a:rPr>
            <a:t>13,986</a:t>
          </a:r>
          <a:r>
            <a:rPr kumimoji="1" lang="ja-JP" altLang="ja-JP" sz="1000">
              <a:solidFill>
                <a:schemeClr val="dk1"/>
              </a:solidFill>
              <a:effectLst/>
              <a:latin typeface="+mn-lt"/>
              <a:ea typeface="+mn-ea"/>
              <a:cs typeface="+mn-cs"/>
            </a:rPr>
            <a:t>千円増となったことに加え、人事院勧告に伴って一般職員の給与が</a:t>
          </a:r>
          <a:r>
            <a:rPr kumimoji="1" lang="en-US" altLang="ja-JP" sz="1000">
              <a:solidFill>
                <a:schemeClr val="dk1"/>
              </a:solidFill>
              <a:effectLst/>
              <a:latin typeface="+mn-lt"/>
              <a:ea typeface="+mn-ea"/>
              <a:cs typeface="+mn-cs"/>
            </a:rPr>
            <a:t>10,781</a:t>
          </a:r>
          <a:r>
            <a:rPr kumimoji="1" lang="ja-JP" altLang="ja-JP" sz="1000">
              <a:solidFill>
                <a:schemeClr val="dk1"/>
              </a:solidFill>
              <a:effectLst/>
              <a:latin typeface="+mn-lt"/>
              <a:ea typeface="+mn-ea"/>
              <a:cs typeface="+mn-cs"/>
            </a:rPr>
            <a:t>千円増となったことなどにより、人件費としては</a:t>
          </a:r>
          <a:r>
            <a:rPr kumimoji="1" lang="en-US" altLang="ja-JP" sz="1000">
              <a:solidFill>
                <a:schemeClr val="dk1"/>
              </a:solidFill>
              <a:effectLst/>
              <a:latin typeface="+mn-lt"/>
              <a:ea typeface="+mn-ea"/>
              <a:cs typeface="+mn-cs"/>
            </a:rPr>
            <a:t>7,663</a:t>
          </a:r>
          <a:r>
            <a:rPr kumimoji="1" lang="ja-JP" altLang="ja-JP" sz="1000">
              <a:solidFill>
                <a:schemeClr val="dk1"/>
              </a:solidFill>
              <a:effectLst/>
              <a:latin typeface="+mn-lt"/>
              <a:ea typeface="+mn-ea"/>
              <a:cs typeface="+mn-cs"/>
            </a:rPr>
            <a:t>千円増となった</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これまで職員適正化計画等に基づき特殊勤務手当の見直しや一般職の職員採用抑制等を積極的に行ってきたが、今後も、適正な人事管理に努めながら、行政サービスの低下を招かない工夫が必要となる。</a:t>
          </a:r>
          <a:endParaRPr lang="ja-JP" altLang="ja-JP" sz="100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36</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129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140716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58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58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163576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940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142494</xdr:rowOff>
    </xdr:from>
    <xdr:to>
      <xdr:col>6</xdr:col>
      <xdr:colOff>171450</xdr:colOff>
      <xdr:row>36</xdr:row>
      <xdr:rowOff>72644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82821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昨年度に比べ</a:t>
          </a:r>
          <a:r>
            <a:rPr kumimoji="1" lang="en-US" altLang="ja-JP" sz="900">
              <a:solidFill>
                <a:schemeClr val="dk1"/>
              </a:solidFill>
              <a:effectLst/>
              <a:latin typeface="+mn-lt"/>
              <a:ea typeface="+mn-ea"/>
              <a:cs typeface="+mn-cs"/>
            </a:rPr>
            <a:t>0.8</a:t>
          </a:r>
          <a:r>
            <a:rPr kumimoji="1" lang="ja-JP" altLang="ja-JP" sz="900">
              <a:solidFill>
                <a:schemeClr val="dk1"/>
              </a:solidFill>
              <a:effectLst/>
              <a:latin typeface="+mn-lt"/>
              <a:ea typeface="+mn-ea"/>
              <a:cs typeface="+mn-cs"/>
            </a:rPr>
            <a:t>ポイント増とな</a:t>
          </a:r>
          <a:r>
            <a:rPr kumimoji="1" lang="ja-JP" altLang="en-US" sz="900">
              <a:solidFill>
                <a:schemeClr val="dk1"/>
              </a:solidFill>
              <a:effectLst/>
              <a:latin typeface="+mn-lt"/>
              <a:ea typeface="+mn-ea"/>
              <a:cs typeface="+mn-cs"/>
            </a:rPr>
            <a:t>ったものの</a:t>
          </a:r>
          <a:r>
            <a:rPr kumimoji="1" lang="ja-JP" altLang="ja-JP" sz="900">
              <a:solidFill>
                <a:schemeClr val="dk1"/>
              </a:solidFill>
              <a:effectLst/>
              <a:latin typeface="+mn-lt"/>
              <a:ea typeface="+mn-ea"/>
              <a:cs typeface="+mn-cs"/>
            </a:rPr>
            <a:t>、類似団体</a:t>
          </a:r>
          <a:r>
            <a:rPr kumimoji="1" lang="ja-JP" altLang="en-US" sz="900">
              <a:solidFill>
                <a:schemeClr val="dk1"/>
              </a:solidFill>
              <a:effectLst/>
              <a:latin typeface="+mn-lt"/>
              <a:ea typeface="+mn-ea"/>
              <a:cs typeface="+mn-cs"/>
            </a:rPr>
            <a:t>平均値を</a:t>
          </a:r>
          <a:r>
            <a:rPr kumimoji="1" lang="en-US" altLang="ja-JP" sz="900">
              <a:solidFill>
                <a:schemeClr val="dk1"/>
              </a:solidFill>
              <a:effectLst/>
              <a:latin typeface="+mn-lt"/>
              <a:ea typeface="+mn-ea"/>
              <a:cs typeface="+mn-cs"/>
            </a:rPr>
            <a:t>0.1</a:t>
          </a:r>
          <a:r>
            <a:rPr kumimoji="1" lang="ja-JP" altLang="en-US" sz="900">
              <a:solidFill>
                <a:schemeClr val="dk1"/>
              </a:solidFill>
              <a:effectLst/>
              <a:latin typeface="+mn-lt"/>
              <a:ea typeface="+mn-ea"/>
              <a:cs typeface="+mn-cs"/>
            </a:rPr>
            <a:t>ポイント下回った。</a:t>
          </a:r>
          <a:endParaRPr lang="ja-JP" altLang="ja-JP" sz="900">
            <a:effectLst/>
          </a:endParaRPr>
        </a:p>
        <a:p>
          <a:r>
            <a:rPr kumimoji="1" lang="ja-JP" altLang="ja-JP" sz="900">
              <a:solidFill>
                <a:schemeClr val="dk1"/>
              </a:solidFill>
              <a:effectLst/>
              <a:latin typeface="+mn-lt"/>
              <a:ea typeface="+mn-ea"/>
              <a:cs typeface="+mn-cs"/>
            </a:rPr>
            <a:t>物価高騰によ</a:t>
          </a:r>
          <a:r>
            <a:rPr kumimoji="1" lang="ja-JP" altLang="en-US" sz="900">
              <a:solidFill>
                <a:sysClr val="windowText" lastClr="000000"/>
              </a:solidFill>
              <a:effectLst/>
              <a:latin typeface="+mn-lt"/>
              <a:ea typeface="+mn-ea"/>
              <a:cs typeface="+mn-cs"/>
            </a:rPr>
            <a:t>る</a:t>
          </a:r>
          <a:r>
            <a:rPr kumimoji="1" lang="ja-JP" altLang="ja-JP" sz="900">
              <a:solidFill>
                <a:schemeClr val="dk1"/>
              </a:solidFill>
              <a:effectLst/>
              <a:latin typeface="+mn-lt"/>
              <a:ea typeface="+mn-ea"/>
              <a:cs typeface="+mn-cs"/>
            </a:rPr>
            <a:t>、委託料の増額が影響しており、物件費全体では</a:t>
          </a:r>
          <a:r>
            <a:rPr kumimoji="1" lang="en-US" altLang="ja-JP" sz="900">
              <a:solidFill>
                <a:schemeClr val="dk1"/>
              </a:solidFill>
              <a:effectLst/>
              <a:latin typeface="+mn-lt"/>
              <a:ea typeface="+mn-ea"/>
              <a:cs typeface="+mn-cs"/>
            </a:rPr>
            <a:t>222,309</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11.3</a:t>
          </a:r>
          <a:r>
            <a:rPr kumimoji="1" lang="ja-JP" altLang="ja-JP" sz="900">
              <a:solidFill>
                <a:schemeClr val="dk1"/>
              </a:solidFill>
              <a:effectLst/>
              <a:latin typeface="+mn-lt"/>
              <a:ea typeface="+mn-ea"/>
              <a:cs typeface="+mn-cs"/>
            </a:rPr>
            <a:t>％）の増となった。経常的な物件費の支出については、物価高騰や人件費の増加による影響を踏まえ、これまで以上に職員一人ひとりのコスト意識を高める必要がある。また、施設の老朽化に伴う修繕が今後益々増えることが見込まれ、中長期的な計画に基づく効率的かつ適正な経費執行に努めていくことが必要となる。</a:t>
          </a:r>
          <a:endParaRPr lang="ja-JP" altLang="ja-JP" sz="9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27940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101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10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94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123190</xdr:rowOff>
    </xdr:from>
    <xdr:to>
      <xdr:col>69</xdr:col>
      <xdr:colOff>92075</xdr:colOff>
      <xdr:row>17</xdr:row>
      <xdr:rowOff>24130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949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昨年度</a:t>
          </a:r>
          <a:r>
            <a:rPr kumimoji="1" lang="ja-JP" altLang="en-US" sz="950">
              <a:solidFill>
                <a:schemeClr val="dk1"/>
              </a:solidFill>
              <a:effectLst/>
              <a:latin typeface="+mn-lt"/>
              <a:ea typeface="+mn-ea"/>
              <a:cs typeface="+mn-cs"/>
            </a:rPr>
            <a:t>と</a:t>
          </a:r>
          <a:r>
            <a:rPr kumimoji="1" lang="ja-JP" altLang="ja-JP" sz="950">
              <a:solidFill>
                <a:schemeClr val="dk1"/>
              </a:solidFill>
              <a:effectLst/>
              <a:latin typeface="+mn-lt"/>
              <a:ea typeface="+mn-ea"/>
              <a:cs typeface="+mn-cs"/>
            </a:rPr>
            <a:t>比べ</a:t>
          </a:r>
          <a:r>
            <a:rPr kumimoji="1" lang="en-US" altLang="ja-JP" sz="950">
              <a:solidFill>
                <a:schemeClr val="dk1"/>
              </a:solidFill>
              <a:effectLst/>
              <a:latin typeface="+mn-lt"/>
              <a:ea typeface="+mn-ea"/>
              <a:cs typeface="+mn-cs"/>
            </a:rPr>
            <a:t>2.2</a:t>
          </a:r>
          <a:r>
            <a:rPr kumimoji="1" lang="ja-JP" altLang="ja-JP" sz="950">
              <a:solidFill>
                <a:schemeClr val="dk1"/>
              </a:solidFill>
              <a:effectLst/>
              <a:latin typeface="+mn-lt"/>
              <a:ea typeface="+mn-ea"/>
              <a:cs typeface="+mn-cs"/>
            </a:rPr>
            <a:t>ポイント増となった。依然として、類似団体との比較において突出して高い数値となっており、その大きな要因は扶助費全体の</a:t>
          </a:r>
          <a:r>
            <a:rPr kumimoji="1" lang="en-US" altLang="ja-JP" sz="950">
              <a:solidFill>
                <a:schemeClr val="dk1"/>
              </a:solidFill>
              <a:effectLst/>
              <a:latin typeface="+mn-lt"/>
              <a:ea typeface="+mn-ea"/>
              <a:cs typeface="+mn-cs"/>
            </a:rPr>
            <a:t>6</a:t>
          </a:r>
          <a:r>
            <a:rPr kumimoji="1" lang="ja-JP" altLang="ja-JP" sz="950">
              <a:solidFill>
                <a:schemeClr val="dk1"/>
              </a:solidFill>
              <a:effectLst/>
              <a:latin typeface="+mn-lt"/>
              <a:ea typeface="+mn-ea"/>
              <a:cs typeface="+mn-cs"/>
            </a:rPr>
            <a:t>割を占める児童福祉費にある。これは、当町の人口に占める若年層の割合が高く、子ども医療費制度の拡充や保育所運営費等に対する町単独経費など少子化対策事業を重点施策として取組んでいるためである。また、社会福祉費についても、サービス利用者が年々増加し支出額が増加傾向にある。</a:t>
          </a:r>
          <a:endParaRPr lang="ja-JP" altLang="ja-JP" sz="950">
            <a:effectLst/>
          </a:endParaRPr>
        </a:p>
        <a:p>
          <a:r>
            <a:rPr kumimoji="1" lang="ja-JP" altLang="ja-JP" sz="950">
              <a:solidFill>
                <a:schemeClr val="dk1"/>
              </a:solidFill>
              <a:effectLst/>
              <a:latin typeface="+mn-lt"/>
              <a:ea typeface="+mn-ea"/>
              <a:cs typeface="+mn-cs"/>
            </a:rPr>
            <a:t>今後も社会保障関連経費の増が予想されることから、長期的な見通しを踏まえた事業効果を適宜見直す必要がある。</a:t>
          </a:r>
          <a:endParaRPr lang="ja-JP" altLang="ja-JP" sz="95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45357</xdr:rowOff>
    </xdr:from>
    <xdr:to>
      <xdr:col>24</xdr:col>
      <xdr:colOff>25400</xdr:colOff>
      <xdr:row>61</xdr:row>
      <xdr:rowOff>113393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32357"/>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1815</xdr:rowOff>
    </xdr:from>
    <xdr:to>
      <xdr:col>19</xdr:col>
      <xdr:colOff>187325</xdr:colOff>
      <xdr:row>60</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88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1815</xdr:rowOff>
    </xdr:from>
    <xdr:to>
      <xdr:col>15</xdr:col>
      <xdr:colOff>98425</xdr:colOff>
      <xdr:row>60</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888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132443</xdr:rowOff>
    </xdr:from>
    <xdr:to>
      <xdr:col>11</xdr:col>
      <xdr:colOff>9525</xdr:colOff>
      <xdr:row>60</xdr:row>
      <xdr:rowOff>143328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419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62593</xdr:rowOff>
    </xdr:from>
    <xdr:to>
      <xdr:col>24</xdr:col>
      <xdr:colOff>76200</xdr:colOff>
      <xdr:row>61</xdr:row>
      <xdr:rowOff>164193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142620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42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166007</xdr:rowOff>
    </xdr:from>
    <xdr:to>
      <xdr:col>20</xdr:col>
      <xdr:colOff>38100</xdr:colOff>
      <xdr:row>60</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80934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122465</xdr:rowOff>
    </xdr:from>
    <xdr:to>
      <xdr:col>15</xdr:col>
      <xdr:colOff>149225</xdr:colOff>
      <xdr:row>60</xdr:row>
      <xdr:rowOff>52615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37392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81643</xdr:rowOff>
    </xdr:from>
    <xdr:to>
      <xdr:col>6</xdr:col>
      <xdr:colOff>171450</xdr:colOff>
      <xdr:row>61</xdr:row>
      <xdr:rowOff>11793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168020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昨年度に比べ</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ポイント増と</a:t>
          </a:r>
          <a:r>
            <a:rPr kumimoji="1" lang="ja-JP" altLang="ja-JP" sz="1000">
              <a:solidFill>
                <a:sysClr val="windowText" lastClr="000000"/>
              </a:solidFill>
              <a:effectLst/>
              <a:latin typeface="+mn-lt"/>
              <a:ea typeface="+mn-ea"/>
              <a:cs typeface="+mn-cs"/>
            </a:rPr>
            <a:t>な</a:t>
          </a:r>
          <a:r>
            <a:rPr kumimoji="1" lang="ja-JP" altLang="en-US" sz="1000">
              <a:solidFill>
                <a:sysClr val="windowText" lastClr="000000"/>
              </a:solidFill>
              <a:effectLst/>
              <a:latin typeface="+mn-lt"/>
              <a:ea typeface="+mn-ea"/>
              <a:cs typeface="+mn-cs"/>
            </a:rPr>
            <a:t>ったものの</a:t>
          </a:r>
          <a:r>
            <a:rPr kumimoji="1" lang="ja-JP" altLang="ja-JP" sz="1000">
              <a:solidFill>
                <a:schemeClr val="dk1"/>
              </a:solidFill>
              <a:effectLst/>
              <a:latin typeface="+mn-lt"/>
              <a:ea typeface="+mn-ea"/>
              <a:cs typeface="+mn-cs"/>
            </a:rPr>
            <a:t>、類似団体平均値及び県平均を下回る結果となった。</a:t>
          </a:r>
          <a:endParaRPr lang="ja-JP" altLang="ja-JP" sz="1000">
            <a:effectLst/>
          </a:endParaRPr>
        </a:p>
        <a:p>
          <a:r>
            <a:rPr kumimoji="1" lang="ja-JP" altLang="ja-JP" sz="1000">
              <a:solidFill>
                <a:schemeClr val="dk1"/>
              </a:solidFill>
              <a:effectLst/>
              <a:latin typeface="+mn-lt"/>
              <a:ea typeface="+mn-ea"/>
              <a:cs typeface="+mn-cs"/>
            </a:rPr>
            <a:t>類似団体や県平均と比較すると</a:t>
          </a:r>
          <a:r>
            <a:rPr kumimoji="1" lang="ja-JP" altLang="en-US" sz="1000">
              <a:solidFill>
                <a:schemeClr val="dk1"/>
              </a:solidFill>
              <a:effectLst/>
              <a:latin typeface="+mn-lt"/>
              <a:ea typeface="+mn-ea"/>
              <a:cs typeface="+mn-cs"/>
            </a:rPr>
            <a:t>下回っている</a:t>
          </a:r>
          <a:r>
            <a:rPr kumimoji="1" lang="ja-JP" altLang="ja-JP" sz="1000">
              <a:solidFill>
                <a:schemeClr val="dk1"/>
              </a:solidFill>
              <a:effectLst/>
              <a:latin typeface="+mn-lt"/>
              <a:ea typeface="+mn-ea"/>
              <a:cs typeface="+mn-cs"/>
            </a:rPr>
            <a:t>ものの、今後も各施設の老朽化が進むことによる維持補修費の増が見込まれる。引き続き、公共施設等管理計画を基にした個別計画や統廃合を含めた計画的な施設管理・運営に努める。</a:t>
          </a:r>
          <a:endParaRPr lang="ja-JP" altLang="ja-JP" sz="10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57</xdr:row>
      <xdr:rowOff>4535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227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56</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22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58</xdr:row>
      <xdr:rowOff>94343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445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58</xdr:row>
      <xdr:rowOff>116115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38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43543</xdr:rowOff>
    </xdr:from>
    <xdr:to>
      <xdr:col>69</xdr:col>
      <xdr:colOff>142875</xdr:colOff>
      <xdr:row>58</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129920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原油価格や物価高騰に対する補助金等の増により、昨年度に比べ、</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ポイント増となったが、類似団体平均を</a:t>
          </a:r>
          <a:r>
            <a:rPr kumimoji="1" lang="en-US" altLang="ja-JP" sz="1000">
              <a:solidFill>
                <a:schemeClr val="dk1"/>
              </a:solidFill>
              <a:effectLst/>
              <a:latin typeface="+mn-lt"/>
              <a:ea typeface="+mn-ea"/>
              <a:cs typeface="+mn-cs"/>
            </a:rPr>
            <a:t>3.9</a:t>
          </a:r>
          <a:r>
            <a:rPr kumimoji="1" lang="ja-JP" altLang="ja-JP" sz="1000">
              <a:solidFill>
                <a:schemeClr val="dk1"/>
              </a:solidFill>
              <a:effectLst/>
              <a:latin typeface="+mn-lt"/>
              <a:ea typeface="+mn-ea"/>
              <a:cs typeface="+mn-cs"/>
            </a:rPr>
            <a:t>ポイント下回る結果となった。</a:t>
          </a:r>
          <a:endParaRPr lang="ja-JP" altLang="ja-JP" sz="1000">
            <a:effectLst/>
          </a:endParaRPr>
        </a:p>
        <a:p>
          <a:r>
            <a:rPr kumimoji="1" lang="ja-JP" altLang="ja-JP" sz="1000">
              <a:solidFill>
                <a:schemeClr val="dk1"/>
              </a:solidFill>
              <a:effectLst/>
              <a:latin typeface="+mn-lt"/>
              <a:ea typeface="+mn-ea"/>
              <a:cs typeface="+mn-cs"/>
            </a:rPr>
            <a:t>なお、本町では、町単独補助金について、審議会によって適正な補助額の交付決定に努めている。広域行政での社会保障関連費に係る負担金など同級他団体等への補助費等の増が見込まれることから、これからも引き続き補助費等の検証及び適正な執行に努めていく必要がある。</a:t>
          </a:r>
          <a:endParaRPr lang="ja-JP" altLang="ja-JP" sz="10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36</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528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35</xdr:row>
      <xdr:rowOff>152146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300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35</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300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17272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62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ja-JP" sz="1000">
              <a:solidFill>
                <a:schemeClr val="dk1"/>
              </a:solidFill>
              <a:effectLst/>
              <a:latin typeface="+mn-lt"/>
              <a:ea typeface="+mn-ea"/>
              <a:cs typeface="+mn-cs"/>
            </a:rPr>
            <a:t>類似団体平均を</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ポイント下回る結果となった。公債費全体では</a:t>
          </a:r>
          <a:r>
            <a:rPr kumimoji="1" lang="en-US" altLang="ja-JP" sz="1000">
              <a:solidFill>
                <a:schemeClr val="dk1"/>
              </a:solidFill>
              <a:effectLst/>
              <a:latin typeface="+mn-lt"/>
              <a:ea typeface="+mn-ea"/>
              <a:cs typeface="+mn-cs"/>
            </a:rPr>
            <a:t>391</a:t>
          </a:r>
          <a:r>
            <a:rPr kumimoji="1" lang="ja-JP" altLang="ja-JP" sz="1000">
              <a:solidFill>
                <a:schemeClr val="dk1"/>
              </a:solidFill>
              <a:effectLst/>
              <a:latin typeface="+mn-lt"/>
              <a:ea typeface="+mn-ea"/>
              <a:cs typeface="+mn-cs"/>
            </a:rPr>
            <a:t>千円の減額であり、前年度と概ね同水準となった。また、臨時財政対策債が前年度比</a:t>
          </a:r>
          <a:r>
            <a:rPr kumimoji="1" lang="en-US" altLang="ja-JP" sz="1000">
              <a:solidFill>
                <a:schemeClr val="dk1"/>
              </a:solidFill>
              <a:effectLst/>
              <a:latin typeface="+mn-lt"/>
              <a:ea typeface="+mn-ea"/>
              <a:cs typeface="+mn-cs"/>
            </a:rPr>
            <a:t>49,460</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54.6</a:t>
          </a:r>
          <a:r>
            <a:rPr kumimoji="1" lang="ja-JP" altLang="ja-JP" sz="1000">
              <a:solidFill>
                <a:schemeClr val="dk1"/>
              </a:solidFill>
              <a:effectLst/>
              <a:latin typeface="+mn-lt"/>
              <a:ea typeface="+mn-ea"/>
              <a:cs typeface="+mn-cs"/>
            </a:rPr>
            <a:t>％）の減額となった影響もあり、本年度の地方債発行額は前年度に比べ</a:t>
          </a:r>
          <a:r>
            <a:rPr kumimoji="1" lang="en-US" altLang="ja-JP" sz="1000">
              <a:solidFill>
                <a:schemeClr val="dk1"/>
              </a:solidFill>
              <a:effectLst/>
              <a:latin typeface="+mn-lt"/>
              <a:ea typeface="+mn-ea"/>
              <a:cs typeface="+mn-cs"/>
            </a:rPr>
            <a:t>47,760</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16.8</a:t>
          </a:r>
          <a:r>
            <a:rPr kumimoji="1" lang="ja-JP" altLang="ja-JP" sz="1000">
              <a:solidFill>
                <a:schemeClr val="dk1"/>
              </a:solidFill>
              <a:effectLst/>
              <a:latin typeface="+mn-lt"/>
              <a:ea typeface="+mn-ea"/>
              <a:cs typeface="+mn-cs"/>
            </a:rPr>
            <a:t>％）の減、年度末現在高も</a:t>
          </a:r>
          <a:r>
            <a:rPr kumimoji="1" lang="en-US" altLang="ja-JP" sz="1000">
              <a:solidFill>
                <a:schemeClr val="dk1"/>
              </a:solidFill>
              <a:effectLst/>
              <a:latin typeface="+mn-lt"/>
              <a:ea typeface="+mn-ea"/>
              <a:cs typeface="+mn-cs"/>
            </a:rPr>
            <a:t>522,567</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7.5</a:t>
          </a:r>
          <a:r>
            <a:rPr kumimoji="1" lang="ja-JP" altLang="ja-JP" sz="1000">
              <a:solidFill>
                <a:schemeClr val="dk1"/>
              </a:solidFill>
              <a:effectLst/>
              <a:latin typeface="+mn-lt"/>
              <a:ea typeface="+mn-ea"/>
              <a:cs typeface="+mn-cs"/>
            </a:rPr>
            <a:t>％）の減となっている。今後、大規模事業となる交流拠点整備事業等による地方債発行額の増額を見込む一方で、臨時財政対策債の減少を見込んでいるため、公債費の大幅な増加は予想されないが、引き続き、充当可能財源の確保とともに、地方債発行額の抑制を図り、将来負担の抑制に努める必要がある。</a:t>
          </a:r>
          <a:endParaRPr lang="ja-JP" altLang="ja-JP" sz="1000">
            <a:effectLst/>
          </a:endParaRPr>
        </a:p>
        <a:p>
          <a:pPr>
            <a:lnSpc>
              <a:spcPts val="1600"/>
            </a:lnSpc>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85852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11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79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72137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0794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72137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97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ja-JP" sz="1000">
              <a:solidFill>
                <a:schemeClr val="dk1"/>
              </a:solidFill>
              <a:effectLst/>
              <a:latin typeface="+mn-lt"/>
              <a:ea typeface="+mn-ea"/>
              <a:cs typeface="+mn-cs"/>
            </a:rPr>
            <a:t>昨年度に比べ、</a:t>
          </a:r>
          <a:r>
            <a:rPr kumimoji="1" lang="en-US" altLang="ja-JP" sz="1000">
              <a:solidFill>
                <a:schemeClr val="dk1"/>
              </a:solidFill>
              <a:effectLst/>
              <a:latin typeface="+mn-lt"/>
              <a:ea typeface="+mn-ea"/>
              <a:cs typeface="+mn-cs"/>
            </a:rPr>
            <a:t>4.7</a:t>
          </a:r>
          <a:r>
            <a:rPr kumimoji="1" lang="ja-JP" altLang="ja-JP" sz="1000">
              <a:solidFill>
                <a:schemeClr val="dk1"/>
              </a:solidFill>
              <a:effectLst/>
              <a:latin typeface="+mn-lt"/>
              <a:ea typeface="+mn-ea"/>
              <a:cs typeface="+mn-cs"/>
            </a:rPr>
            <a:t>ポイント増となり、類似団体平均及び全国平均を上回る結果となった。すべての経費について経常経費の抑制に努めてはいるものの、類似団体との比較においても突出している扶助費により、経常充当一般財源が圧迫されている状況である。</a:t>
          </a:r>
          <a:r>
            <a:rPr kumimoji="1" lang="ja-JP" altLang="en-US" sz="1000">
              <a:solidFill>
                <a:schemeClr val="dk1"/>
              </a:solidFill>
              <a:effectLst/>
              <a:latin typeface="+mn-lt"/>
              <a:ea typeface="+mn-ea"/>
              <a:cs typeface="+mn-cs"/>
            </a:rPr>
            <a:t>また令和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月から保育料の第一子無償化を開始するなど、今後さらに扶助費の増大が見込まれる</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扶助費については世代間及び年度間における平準化を念頭において事業の精査を行い、扶助費以外の経費についても、これまで同様、経費節減及び抑制の取組を継続することで、適正かつ効率的な行政サービスの提供と、計画的な財政運営を進める必要がある。</a:t>
          </a:r>
          <a:endParaRPr lang="ja-JP" altLang="ja-JP" sz="1000">
            <a:effectLst/>
          </a:endParaRPr>
        </a:p>
        <a:p>
          <a:pPr>
            <a:lnSpc>
              <a:spcPts val="1600"/>
            </a:lnSpc>
          </a:pP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78</xdr:row>
      <xdr:rowOff>154432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12648"/>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80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78</xdr:row>
      <xdr:rowOff>136144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8064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79</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509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85344</xdr:rowOff>
    </xdr:from>
    <xdr:to>
      <xdr:col>69</xdr:col>
      <xdr:colOff>142875</xdr:colOff>
      <xdr:row>79</xdr:row>
      <xdr:rowOff>15494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79256</xdr:rowOff>
    </xdr:from>
    <xdr:to>
      <xdr:col>29</xdr:col>
      <xdr:colOff>127000</xdr:colOff>
      <xdr:row>18</xdr:row>
      <xdr:rowOff>124490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212981"/>
          <a:ext cx="647700" cy="45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79256</xdr:rowOff>
    </xdr:from>
    <xdr:to>
      <xdr:col>26</xdr:col>
      <xdr:colOff>50800</xdr:colOff>
      <xdr:row>19</xdr:row>
      <xdr:rowOff>3118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12981"/>
          <a:ext cx="698500" cy="95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3118</xdr:rowOff>
    </xdr:from>
    <xdr:to>
      <xdr:col>22</xdr:col>
      <xdr:colOff>114300</xdr:colOff>
      <xdr:row>19</xdr:row>
      <xdr:rowOff>3218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08293"/>
          <a:ext cx="698500" cy="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3218</xdr:rowOff>
    </xdr:from>
    <xdr:to>
      <xdr:col>18</xdr:col>
      <xdr:colOff>177800</xdr:colOff>
      <xdr:row>19</xdr:row>
      <xdr:rowOff>146421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08393"/>
          <a:ext cx="698500" cy="143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73690</xdr:rowOff>
    </xdr:from>
    <xdr:to>
      <xdr:col>29</xdr:col>
      <xdr:colOff>177800</xdr:colOff>
      <xdr:row>19</xdr:row>
      <xdr:rowOff>3840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07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45767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28456</xdr:rowOff>
    </xdr:from>
    <xdr:to>
      <xdr:col>26</xdr:col>
      <xdr:colOff>101600</xdr:colOff>
      <xdr:row>18</xdr:row>
      <xdr:rowOff>130056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62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114833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48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123768</xdr:rowOff>
    </xdr:from>
    <xdr:to>
      <xdr:col>22</xdr:col>
      <xdr:colOff>165100</xdr:colOff>
      <xdr:row>19</xdr:row>
      <xdr:rowOff>53918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5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38695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4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123868</xdr:rowOff>
    </xdr:from>
    <xdr:to>
      <xdr:col>19</xdr:col>
      <xdr:colOff>38100</xdr:colOff>
      <xdr:row>19</xdr:row>
      <xdr:rowOff>54018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57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38795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4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95621</xdr:rowOff>
    </xdr:from>
    <xdr:to>
      <xdr:col>15</xdr:col>
      <xdr:colOff>101600</xdr:colOff>
      <xdr:row>20</xdr:row>
      <xdr:rowOff>25771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400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10548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8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273476</xdr:rowOff>
    </xdr:from>
    <xdr:to>
      <xdr:col>29</xdr:col>
      <xdr:colOff>127000</xdr:colOff>
      <xdr:row>35</xdr:row>
      <xdr:rowOff>276295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83826"/>
          <a:ext cx="647700" cy="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258252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6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276295</xdr:rowOff>
    </xdr:from>
    <xdr:to>
      <xdr:col>26</xdr:col>
      <xdr:colOff>50800</xdr:colOff>
      <xdr:row>35</xdr:row>
      <xdr:rowOff>322415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86645"/>
          <a:ext cx="698500" cy="46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322415</xdr:rowOff>
    </xdr:from>
    <xdr:to>
      <xdr:col>22</xdr:col>
      <xdr:colOff>114300</xdr:colOff>
      <xdr:row>35</xdr:row>
      <xdr:rowOff>340913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32765"/>
          <a:ext cx="698500" cy="18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340913</xdr:rowOff>
    </xdr:from>
    <xdr:to>
      <xdr:col>18</xdr:col>
      <xdr:colOff>177800</xdr:colOff>
      <xdr:row>36</xdr:row>
      <xdr:rowOff>33655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51263"/>
          <a:ext cx="698500" cy="35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222676</xdr:rowOff>
    </xdr:from>
    <xdr:to>
      <xdr:col>29</xdr:col>
      <xdr:colOff>177800</xdr:colOff>
      <xdr:row>35</xdr:row>
      <xdr:rowOff>324276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33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67753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7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225495</xdr:rowOff>
    </xdr:from>
    <xdr:to>
      <xdr:col>26</xdr:col>
      <xdr:colOff>101600</xdr:colOff>
      <xdr:row>35</xdr:row>
      <xdr:rowOff>327095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35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337272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604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271615</xdr:rowOff>
    </xdr:from>
    <xdr:to>
      <xdr:col>22</xdr:col>
      <xdr:colOff>165100</xdr:colOff>
      <xdr:row>36</xdr:row>
      <xdr:rowOff>30315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81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15092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290113</xdr:rowOff>
    </xdr:from>
    <xdr:to>
      <xdr:col>19</xdr:col>
      <xdr:colOff>38100</xdr:colOff>
      <xdr:row>36</xdr:row>
      <xdr:rowOff>48813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0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33590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8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325755</xdr:rowOff>
    </xdr:from>
    <xdr:to>
      <xdr:col>15</xdr:col>
      <xdr:colOff>101600</xdr:colOff>
      <xdr:row>36</xdr:row>
      <xdr:rowOff>84455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3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69232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2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25,878
25,689
110.02
13,460,570
12,849,039
495,108
6,474,873
6,408,132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22804</xdr:rowOff>
    </xdr:from>
    <xdr:to>
      <xdr:col>24</xdr:col>
      <xdr:colOff>63500</xdr:colOff>
      <xdr:row>37</xdr:row>
      <xdr:rowOff>32307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66454"/>
          <a:ext cx="8382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32307</xdr:rowOff>
    </xdr:from>
    <xdr:to>
      <xdr:col>19</xdr:col>
      <xdr:colOff>177800</xdr:colOff>
      <xdr:row>37</xdr:row>
      <xdr:rowOff>78190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75957"/>
          <a:ext cx="8890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78190</xdr:rowOff>
    </xdr:from>
    <xdr:to>
      <xdr:col>15</xdr:col>
      <xdr:colOff>50800</xdr:colOff>
      <xdr:row>37</xdr:row>
      <xdr:rowOff>105279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21840"/>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105279</xdr:rowOff>
    </xdr:from>
    <xdr:to>
      <xdr:col>10</xdr:col>
      <xdr:colOff>114300</xdr:colOff>
      <xdr:row>38</xdr:row>
      <xdr:rowOff>99956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48929"/>
          <a:ext cx="889000" cy="16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143454</xdr:rowOff>
    </xdr:from>
    <xdr:to>
      <xdr:col>24</xdr:col>
      <xdr:colOff>114300</xdr:colOff>
      <xdr:row>37</xdr:row>
      <xdr:rowOff>73604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121881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152957</xdr:rowOff>
    </xdr:from>
    <xdr:to>
      <xdr:col>20</xdr:col>
      <xdr:colOff>38100</xdr:colOff>
      <xdr:row>37</xdr:row>
      <xdr:rowOff>83107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74234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1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27390</xdr:rowOff>
    </xdr:from>
    <xdr:to>
      <xdr:col>15</xdr:col>
      <xdr:colOff>101600</xdr:colOff>
      <xdr:row>37</xdr:row>
      <xdr:rowOff>128990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120117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6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54479</xdr:rowOff>
    </xdr:from>
    <xdr:to>
      <xdr:col>10</xdr:col>
      <xdr:colOff>165100</xdr:colOff>
      <xdr:row>37</xdr:row>
      <xdr:rowOff>156079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147207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9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49156</xdr:rowOff>
    </xdr:from>
    <xdr:to>
      <xdr:col>6</xdr:col>
      <xdr:colOff>38100</xdr:colOff>
      <xdr:row>38</xdr:row>
      <xdr:rowOff>150756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6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141883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96705</xdr:rowOff>
    </xdr:from>
    <xdr:to>
      <xdr:col>24</xdr:col>
      <xdr:colOff>63500</xdr:colOff>
      <xdr:row>56</xdr:row>
      <xdr:rowOff>137501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97905"/>
          <a:ext cx="838200" cy="4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137501</xdr:rowOff>
    </xdr:from>
    <xdr:to>
      <xdr:col>19</xdr:col>
      <xdr:colOff>177800</xdr:colOff>
      <xdr:row>56</xdr:row>
      <xdr:rowOff>138209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38701"/>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138209</xdr:rowOff>
    </xdr:from>
    <xdr:to>
      <xdr:col>15</xdr:col>
      <xdr:colOff>50800</xdr:colOff>
      <xdr:row>56</xdr:row>
      <xdr:rowOff>147390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39409"/>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147390</xdr:rowOff>
    </xdr:from>
    <xdr:to>
      <xdr:col>10</xdr:col>
      <xdr:colOff>114300</xdr:colOff>
      <xdr:row>57</xdr:row>
      <xdr:rowOff>38037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48590"/>
          <a:ext cx="889000" cy="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45905</xdr:rowOff>
    </xdr:from>
    <xdr:to>
      <xdr:col>24</xdr:col>
      <xdr:colOff>114300</xdr:colOff>
      <xdr:row>56</xdr:row>
      <xdr:rowOff>147505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68782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9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86701</xdr:rowOff>
    </xdr:from>
    <xdr:to>
      <xdr:col>20</xdr:col>
      <xdr:colOff>38100</xdr:colOff>
      <xdr:row>57</xdr:row>
      <xdr:rowOff>16851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8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33378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6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87409</xdr:rowOff>
    </xdr:from>
    <xdr:to>
      <xdr:col>15</xdr:col>
      <xdr:colOff>101600</xdr:colOff>
      <xdr:row>57</xdr:row>
      <xdr:rowOff>17559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34086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6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96590</xdr:rowOff>
    </xdr:from>
    <xdr:to>
      <xdr:col>10</xdr:col>
      <xdr:colOff>165100</xdr:colOff>
      <xdr:row>57</xdr:row>
      <xdr:rowOff>26740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43267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7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158687</xdr:rowOff>
    </xdr:from>
    <xdr:to>
      <xdr:col>6</xdr:col>
      <xdr:colOff>38100</xdr:colOff>
      <xdr:row>57</xdr:row>
      <xdr:rowOff>88837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79964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21971</xdr:rowOff>
    </xdr:from>
    <xdr:to>
      <xdr:col>24</xdr:col>
      <xdr:colOff>63500</xdr:colOff>
      <xdr:row>78</xdr:row>
      <xdr:rowOff>36601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95071"/>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4232</xdr:rowOff>
    </xdr:from>
    <xdr:to>
      <xdr:col>19</xdr:col>
      <xdr:colOff>177800</xdr:colOff>
      <xdr:row>78</xdr:row>
      <xdr:rowOff>36601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77332"/>
          <a:ext cx="889000" cy="3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4232</xdr:rowOff>
    </xdr:from>
    <xdr:to>
      <xdr:col>15</xdr:col>
      <xdr:colOff>50800</xdr:colOff>
      <xdr:row>78</xdr:row>
      <xdr:rowOff>10632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77332"/>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10632</xdr:rowOff>
    </xdr:from>
    <xdr:to>
      <xdr:col>10</xdr:col>
      <xdr:colOff>114300</xdr:colOff>
      <xdr:row>78</xdr:row>
      <xdr:rowOff>32076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83732"/>
          <a:ext cx="889000" cy="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142621</xdr:rowOff>
    </xdr:from>
    <xdr:to>
      <xdr:col>24</xdr:col>
      <xdr:colOff>114300</xdr:colOff>
      <xdr:row>78</xdr:row>
      <xdr:rowOff>72771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57548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157251</xdr:rowOff>
    </xdr:from>
    <xdr:to>
      <xdr:col>20</xdr:col>
      <xdr:colOff>38100</xdr:colOff>
      <xdr:row>78</xdr:row>
      <xdr:rowOff>87401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78528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5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124882</xdr:rowOff>
    </xdr:from>
    <xdr:to>
      <xdr:col>15</xdr:col>
      <xdr:colOff>101600</xdr:colOff>
      <xdr:row>78</xdr:row>
      <xdr:rowOff>55032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46159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131282</xdr:rowOff>
    </xdr:from>
    <xdr:to>
      <xdr:col>10</xdr:col>
      <xdr:colOff>165100</xdr:colOff>
      <xdr:row>78</xdr:row>
      <xdr:rowOff>61432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52559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2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152726</xdr:rowOff>
    </xdr:from>
    <xdr:to>
      <xdr:col>6</xdr:col>
      <xdr:colOff>38100</xdr:colOff>
      <xdr:row>78</xdr:row>
      <xdr:rowOff>82876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5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74003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4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60897</xdr:rowOff>
    </xdr:from>
    <xdr:to>
      <xdr:col>24</xdr:col>
      <xdr:colOff>63500</xdr:colOff>
      <xdr:row>92</xdr:row>
      <xdr:rowOff>68935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662847"/>
          <a:ext cx="838200" cy="17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1791</xdr:rowOff>
    </xdr:from>
    <xdr:to>
      <xdr:col>19</xdr:col>
      <xdr:colOff>177800</xdr:colOff>
      <xdr:row>92</xdr:row>
      <xdr:rowOff>68935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5603741"/>
          <a:ext cx="889000" cy="23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1791</xdr:rowOff>
    </xdr:from>
    <xdr:to>
      <xdr:col>15</xdr:col>
      <xdr:colOff>50800</xdr:colOff>
      <xdr:row>93</xdr:row>
      <xdr:rowOff>91439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603741"/>
          <a:ext cx="889000" cy="43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91439</xdr:rowOff>
    </xdr:from>
    <xdr:to>
      <xdr:col>10</xdr:col>
      <xdr:colOff>114300</xdr:colOff>
      <xdr:row>94</xdr:row>
      <xdr:rowOff>17501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036289"/>
          <a:ext cx="889000" cy="9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10097</xdr:rowOff>
    </xdr:from>
    <xdr:to>
      <xdr:col>24</xdr:col>
      <xdr:colOff>114300</xdr:colOff>
      <xdr:row>91</xdr:row>
      <xdr:rowOff>111697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61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96474</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52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18135</xdr:rowOff>
    </xdr:from>
    <xdr:to>
      <xdr:col>20</xdr:col>
      <xdr:colOff>38100</xdr:colOff>
      <xdr:row>92</xdr:row>
      <xdr:rowOff>119735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7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136262</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56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122441</xdr:rowOff>
    </xdr:from>
    <xdr:to>
      <xdr:col>15</xdr:col>
      <xdr:colOff>101600</xdr:colOff>
      <xdr:row>91</xdr:row>
      <xdr:rowOff>52591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5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69118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32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40639</xdr:rowOff>
    </xdr:from>
    <xdr:to>
      <xdr:col>10</xdr:col>
      <xdr:colOff>165100</xdr:colOff>
      <xdr:row>93</xdr:row>
      <xdr:rowOff>142239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98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158766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76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138151</xdr:rowOff>
    </xdr:from>
    <xdr:to>
      <xdr:col>6</xdr:col>
      <xdr:colOff>38100</xdr:colOff>
      <xdr:row>94</xdr:row>
      <xdr:rowOff>68301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08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84828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8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67952</xdr:rowOff>
    </xdr:from>
    <xdr:to>
      <xdr:col>55</xdr:col>
      <xdr:colOff>0</xdr:colOff>
      <xdr:row>38</xdr:row>
      <xdr:rowOff>138971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583052"/>
          <a:ext cx="838200" cy="7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67952</xdr:rowOff>
    </xdr:from>
    <xdr:to>
      <xdr:col>50</xdr:col>
      <xdr:colOff>114300</xdr:colOff>
      <xdr:row>38</xdr:row>
      <xdr:rowOff>165597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83052"/>
          <a:ext cx="889000" cy="9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121891</xdr:rowOff>
    </xdr:from>
    <xdr:to>
      <xdr:col>45</xdr:col>
      <xdr:colOff>177800</xdr:colOff>
      <xdr:row>38</xdr:row>
      <xdr:rowOff>165597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608291"/>
          <a:ext cx="889000" cy="107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121891</xdr:rowOff>
    </xdr:from>
    <xdr:to>
      <xdr:col>41</xdr:col>
      <xdr:colOff>50800</xdr:colOff>
      <xdr:row>39</xdr:row>
      <xdr:rowOff>50067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608291"/>
          <a:ext cx="889000" cy="112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88171</xdr:rowOff>
    </xdr:from>
    <xdr:to>
      <xdr:col>55</xdr:col>
      <xdr:colOff>50800</xdr:colOff>
      <xdr:row>39</xdr:row>
      <xdr:rowOff>18321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6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3098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1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17152</xdr:rowOff>
    </xdr:from>
    <xdr:to>
      <xdr:col>50</xdr:col>
      <xdr:colOff>165100</xdr:colOff>
      <xdr:row>38</xdr:row>
      <xdr:rowOff>118752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3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109879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2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114797</xdr:rowOff>
    </xdr:from>
    <xdr:to>
      <xdr:col>46</xdr:col>
      <xdr:colOff>38100</xdr:colOff>
      <xdr:row>39</xdr:row>
      <xdr:rowOff>44947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62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36074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7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71091</xdr:rowOff>
    </xdr:from>
    <xdr:to>
      <xdr:col>41</xdr:col>
      <xdr:colOff>101600</xdr:colOff>
      <xdr:row>33</xdr:row>
      <xdr:rowOff>1241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55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163818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65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170717</xdr:rowOff>
    </xdr:from>
    <xdr:to>
      <xdr:col>36</xdr:col>
      <xdr:colOff>165100</xdr:colOff>
      <xdr:row>39</xdr:row>
      <xdr:rowOff>100867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8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91994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7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45357</xdr:rowOff>
    </xdr:from>
    <xdr:to>
      <xdr:col>55</xdr:col>
      <xdr:colOff>0</xdr:colOff>
      <xdr:row>58</xdr:row>
      <xdr:rowOff>53099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989457"/>
          <a:ext cx="8382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1298</xdr:rowOff>
    </xdr:from>
    <xdr:to>
      <xdr:col>50</xdr:col>
      <xdr:colOff>114300</xdr:colOff>
      <xdr:row>58</xdr:row>
      <xdr:rowOff>45357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945398"/>
          <a:ext cx="889000" cy="4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149012</xdr:rowOff>
    </xdr:from>
    <xdr:to>
      <xdr:col>45</xdr:col>
      <xdr:colOff>177800</xdr:colOff>
      <xdr:row>58</xdr:row>
      <xdr:rowOff>1298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921662"/>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124513</xdr:rowOff>
    </xdr:from>
    <xdr:to>
      <xdr:col>41</xdr:col>
      <xdr:colOff>50800</xdr:colOff>
      <xdr:row>57</xdr:row>
      <xdr:rowOff>149012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97163"/>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2299</xdr:rowOff>
    </xdr:from>
    <xdr:to>
      <xdr:col>55</xdr:col>
      <xdr:colOff>50800</xdr:colOff>
      <xdr:row>58</xdr:row>
      <xdr:rowOff>103899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88676</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166007</xdr:rowOff>
    </xdr:from>
    <xdr:to>
      <xdr:col>50</xdr:col>
      <xdr:colOff>165100</xdr:colOff>
      <xdr:row>58</xdr:row>
      <xdr:rowOff>96157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87284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121948</xdr:rowOff>
    </xdr:from>
    <xdr:to>
      <xdr:col>46</xdr:col>
      <xdr:colOff>38100</xdr:colOff>
      <xdr:row>58</xdr:row>
      <xdr:rowOff>52098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43225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8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98212</xdr:rowOff>
    </xdr:from>
    <xdr:to>
      <xdr:col>41</xdr:col>
      <xdr:colOff>101600</xdr:colOff>
      <xdr:row>58</xdr:row>
      <xdr:rowOff>28362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7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19489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6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73713</xdr:rowOff>
    </xdr:from>
    <xdr:to>
      <xdr:col>36</xdr:col>
      <xdr:colOff>165100</xdr:colOff>
      <xdr:row>58</xdr:row>
      <xdr:rowOff>3863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4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166440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3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163664</xdr:rowOff>
    </xdr:from>
    <xdr:to>
      <xdr:col>55</xdr:col>
      <xdr:colOff>0</xdr:colOff>
      <xdr:row>79</xdr:row>
      <xdr:rowOff>40678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36764"/>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33573</xdr:rowOff>
    </xdr:from>
    <xdr:to>
      <xdr:col>50</xdr:col>
      <xdr:colOff>114300</xdr:colOff>
      <xdr:row>78</xdr:row>
      <xdr:rowOff>163664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06673"/>
          <a:ext cx="889000" cy="13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33573</xdr:rowOff>
    </xdr:from>
    <xdr:to>
      <xdr:col>45</xdr:col>
      <xdr:colOff>177800</xdr:colOff>
      <xdr:row>78</xdr:row>
      <xdr:rowOff>118154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06673"/>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49213</xdr:rowOff>
    </xdr:from>
    <xdr:to>
      <xdr:col>41</xdr:col>
      <xdr:colOff>50800</xdr:colOff>
      <xdr:row>78</xdr:row>
      <xdr:rowOff>118154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250863"/>
          <a:ext cx="889000" cy="24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161328</xdr:rowOff>
    </xdr:from>
    <xdr:to>
      <xdr:col>55</xdr:col>
      <xdr:colOff>50800</xdr:colOff>
      <xdr:row>79</xdr:row>
      <xdr:rowOff>91478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76255</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49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112864</xdr:rowOff>
    </xdr:from>
    <xdr:to>
      <xdr:col>50</xdr:col>
      <xdr:colOff>165100</xdr:colOff>
      <xdr:row>79</xdr:row>
      <xdr:rowOff>43014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34141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7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154223</xdr:rowOff>
    </xdr:from>
    <xdr:to>
      <xdr:col>46</xdr:col>
      <xdr:colOff>38100</xdr:colOff>
      <xdr:row>78</xdr:row>
      <xdr:rowOff>84373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75500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4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67354</xdr:rowOff>
    </xdr:from>
    <xdr:to>
      <xdr:col>41</xdr:col>
      <xdr:colOff>101600</xdr:colOff>
      <xdr:row>78</xdr:row>
      <xdr:rowOff>168954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160081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3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169863</xdr:rowOff>
    </xdr:from>
    <xdr:to>
      <xdr:col>36</xdr:col>
      <xdr:colOff>165100</xdr:colOff>
      <xdr:row>77</xdr:row>
      <xdr:rowOff>100013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116540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7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75899</xdr:rowOff>
    </xdr:from>
    <xdr:to>
      <xdr:col>55</xdr:col>
      <xdr:colOff>0</xdr:colOff>
      <xdr:row>98</xdr:row>
      <xdr:rowOff>90300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77999"/>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90300</xdr:rowOff>
    </xdr:from>
    <xdr:to>
      <xdr:col>50</xdr:col>
      <xdr:colOff>114300</xdr:colOff>
      <xdr:row>98</xdr:row>
      <xdr:rowOff>126017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92400"/>
          <a:ext cx="889000" cy="3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95341</xdr:rowOff>
    </xdr:from>
    <xdr:to>
      <xdr:col>45</xdr:col>
      <xdr:colOff>177800</xdr:colOff>
      <xdr:row>98</xdr:row>
      <xdr:rowOff>126017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897441"/>
          <a:ext cx="889000" cy="3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95341</xdr:rowOff>
    </xdr:from>
    <xdr:to>
      <xdr:col>41</xdr:col>
      <xdr:colOff>50800</xdr:colOff>
      <xdr:row>98</xdr:row>
      <xdr:rowOff>117450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897441"/>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25099</xdr:rowOff>
    </xdr:from>
    <xdr:to>
      <xdr:col>55</xdr:col>
      <xdr:colOff>50800</xdr:colOff>
      <xdr:row>98</xdr:row>
      <xdr:rowOff>126699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3526</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80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39500</xdr:rowOff>
    </xdr:from>
    <xdr:to>
      <xdr:col>50</xdr:col>
      <xdr:colOff>165100</xdr:colOff>
      <xdr:row>98</xdr:row>
      <xdr:rowOff>141100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132227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3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75217</xdr:rowOff>
    </xdr:from>
    <xdr:to>
      <xdr:col>46</xdr:col>
      <xdr:colOff>38100</xdr:colOff>
      <xdr:row>99</xdr:row>
      <xdr:rowOff>5367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167944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7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44541</xdr:rowOff>
    </xdr:from>
    <xdr:to>
      <xdr:col>41</xdr:col>
      <xdr:colOff>101600</xdr:colOff>
      <xdr:row>98</xdr:row>
      <xdr:rowOff>146141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137268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3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66650</xdr:rowOff>
    </xdr:from>
    <xdr:to>
      <xdr:col>36</xdr:col>
      <xdr:colOff>165100</xdr:colOff>
      <xdr:row>98</xdr:row>
      <xdr:rowOff>168250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159377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125135</xdr:rowOff>
    </xdr:from>
    <xdr:to>
      <xdr:col>85</xdr:col>
      <xdr:colOff>127000</xdr:colOff>
      <xdr:row>38</xdr:row>
      <xdr:rowOff>109459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468785"/>
          <a:ext cx="838200" cy="1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163209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678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109459</xdr:rowOff>
    </xdr:from>
    <xdr:to>
      <xdr:col>81</xdr:col>
      <xdr:colOff>50800</xdr:colOff>
      <xdr:row>39</xdr:row>
      <xdr:rowOff>97997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624559"/>
          <a:ext cx="889000" cy="15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83786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97311</xdr:rowOff>
    </xdr:from>
    <xdr:to>
      <xdr:col>76</xdr:col>
      <xdr:colOff>114300</xdr:colOff>
      <xdr:row>39</xdr:row>
      <xdr:rowOff>97997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386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40880</xdr:rowOff>
    </xdr:from>
    <xdr:to>
      <xdr:col>71</xdr:col>
      <xdr:colOff>177800</xdr:colOff>
      <xdr:row>39</xdr:row>
      <xdr:rowOff>97311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27430"/>
          <a:ext cx="889000" cy="5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74335</xdr:rowOff>
    </xdr:from>
    <xdr:to>
      <xdr:col>85</xdr:col>
      <xdr:colOff>177800</xdr:colOff>
      <xdr:row>38</xdr:row>
      <xdr:rowOff>4485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4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97212</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26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58659</xdr:rowOff>
    </xdr:from>
    <xdr:to>
      <xdr:col>81</xdr:col>
      <xdr:colOff>101600</xdr:colOff>
      <xdr:row>38</xdr:row>
      <xdr:rowOff>160259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7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5337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34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47197</xdr:rowOff>
    </xdr:from>
    <xdr:to>
      <xdr:col>76</xdr:col>
      <xdr:colOff>165100</xdr:colOff>
      <xdr:row>39</xdr:row>
      <xdr:rowOff>148797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139924</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35333" y="6826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46511</xdr:rowOff>
    </xdr:from>
    <xdr:to>
      <xdr:col>72</xdr:col>
      <xdr:colOff>38100</xdr:colOff>
      <xdr:row>39</xdr:row>
      <xdr:rowOff>148111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139238</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46333" y="6825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161530</xdr:rowOff>
    </xdr:from>
    <xdr:to>
      <xdr:col>67</xdr:col>
      <xdr:colOff>101600</xdr:colOff>
      <xdr:row>39</xdr:row>
      <xdr:rowOff>91680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82807</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76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113950</xdr:rowOff>
    </xdr:from>
    <xdr:to>
      <xdr:col>85</xdr:col>
      <xdr:colOff>127000</xdr:colOff>
      <xdr:row>76</xdr:row>
      <xdr:rowOff>115894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44150"/>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115894</xdr:rowOff>
    </xdr:from>
    <xdr:to>
      <xdr:col>81</xdr:col>
      <xdr:colOff>50800</xdr:colOff>
      <xdr:row>76</xdr:row>
      <xdr:rowOff>134099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46094"/>
          <a:ext cx="889000" cy="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134099</xdr:rowOff>
    </xdr:from>
    <xdr:to>
      <xdr:col>76</xdr:col>
      <xdr:colOff>114300</xdr:colOff>
      <xdr:row>76</xdr:row>
      <xdr:rowOff>156355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64299"/>
          <a:ext cx="889000" cy="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156355</xdr:rowOff>
    </xdr:from>
    <xdr:to>
      <xdr:col>71</xdr:col>
      <xdr:colOff>177800</xdr:colOff>
      <xdr:row>77</xdr:row>
      <xdr:rowOff>744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86555"/>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63150</xdr:rowOff>
    </xdr:from>
    <xdr:to>
      <xdr:col>85</xdr:col>
      <xdr:colOff>177800</xdr:colOff>
      <xdr:row>76</xdr:row>
      <xdr:rowOff>164750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41577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7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65094</xdr:rowOff>
    </xdr:from>
    <xdr:to>
      <xdr:col>81</xdr:col>
      <xdr:colOff>101600</xdr:colOff>
      <xdr:row>76</xdr:row>
      <xdr:rowOff>166694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157821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8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83299</xdr:rowOff>
    </xdr:from>
    <xdr:to>
      <xdr:col>76</xdr:col>
      <xdr:colOff>165100</xdr:colOff>
      <xdr:row>77</xdr:row>
      <xdr:rowOff>13449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4576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0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105555</xdr:rowOff>
    </xdr:from>
    <xdr:to>
      <xdr:col>72</xdr:col>
      <xdr:colOff>38100</xdr:colOff>
      <xdr:row>77</xdr:row>
      <xdr:rowOff>35705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26832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2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121394</xdr:rowOff>
    </xdr:from>
    <xdr:to>
      <xdr:col>67</xdr:col>
      <xdr:colOff>101600</xdr:colOff>
      <xdr:row>77</xdr:row>
      <xdr:rowOff>51544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42671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4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36244</xdr:rowOff>
    </xdr:from>
    <xdr:to>
      <xdr:col>85</xdr:col>
      <xdr:colOff>127000</xdr:colOff>
      <xdr:row>98</xdr:row>
      <xdr:rowOff>58772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38344"/>
          <a:ext cx="838200" cy="2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104121</xdr:rowOff>
    </xdr:from>
    <xdr:to>
      <xdr:col>81</xdr:col>
      <xdr:colOff>50800</xdr:colOff>
      <xdr:row>98</xdr:row>
      <xdr:rowOff>58772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34771"/>
          <a:ext cx="889000" cy="12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104121</xdr:rowOff>
    </xdr:from>
    <xdr:to>
      <xdr:col>76</xdr:col>
      <xdr:colOff>114300</xdr:colOff>
      <xdr:row>98</xdr:row>
      <xdr:rowOff>68861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34771"/>
          <a:ext cx="889000" cy="13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60550</xdr:rowOff>
    </xdr:from>
    <xdr:to>
      <xdr:col>71</xdr:col>
      <xdr:colOff>177800</xdr:colOff>
      <xdr:row>98</xdr:row>
      <xdr:rowOff>68861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62650"/>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156894</xdr:rowOff>
    </xdr:from>
    <xdr:to>
      <xdr:col>85</xdr:col>
      <xdr:colOff>177800</xdr:colOff>
      <xdr:row>98</xdr:row>
      <xdr:rowOff>87044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8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116271</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7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7972</xdr:rowOff>
    </xdr:from>
    <xdr:to>
      <xdr:col>81</xdr:col>
      <xdr:colOff>101600</xdr:colOff>
      <xdr:row>98</xdr:row>
      <xdr:rowOff>109572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100699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53321</xdr:rowOff>
    </xdr:from>
    <xdr:to>
      <xdr:col>76</xdr:col>
      <xdr:colOff>165100</xdr:colOff>
      <xdr:row>97</xdr:row>
      <xdr:rowOff>154921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171448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5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18061</xdr:rowOff>
    </xdr:from>
    <xdr:to>
      <xdr:col>72</xdr:col>
      <xdr:colOff>38100</xdr:colOff>
      <xdr:row>98</xdr:row>
      <xdr:rowOff>119661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2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110788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9750</xdr:rowOff>
    </xdr:from>
    <xdr:to>
      <xdr:col>67</xdr:col>
      <xdr:colOff>101600</xdr:colOff>
      <xdr:row>98</xdr:row>
      <xdr:rowOff>111350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127877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8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136225</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1325"/>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136225</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651325"/>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85425</xdr:rowOff>
    </xdr:from>
    <xdr:to>
      <xdr:col>112</xdr:col>
      <xdr:colOff>38100</xdr:colOff>
      <xdr:row>39</xdr:row>
      <xdr:rowOff>15575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6702</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66333" y="6693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3911</xdr:rowOff>
    </xdr:from>
    <xdr:to>
      <xdr:col>116</xdr:col>
      <xdr:colOff>63500</xdr:colOff>
      <xdr:row>58</xdr:row>
      <xdr:rowOff>5466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48011"/>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1260</xdr:rowOff>
    </xdr:from>
    <xdr:to>
      <xdr:col>111</xdr:col>
      <xdr:colOff>177800</xdr:colOff>
      <xdr:row>58</xdr:row>
      <xdr:rowOff>3911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45360"/>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147381</xdr:rowOff>
    </xdr:from>
    <xdr:to>
      <xdr:col>107</xdr:col>
      <xdr:colOff>50800</xdr:colOff>
      <xdr:row>58</xdr:row>
      <xdr:rowOff>1260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920031"/>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143723</xdr:rowOff>
    </xdr:from>
    <xdr:to>
      <xdr:col>102</xdr:col>
      <xdr:colOff>114300</xdr:colOff>
      <xdr:row>57</xdr:row>
      <xdr:rowOff>147381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1637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126116</xdr:rowOff>
    </xdr:from>
    <xdr:to>
      <xdr:col>116</xdr:col>
      <xdr:colOff>114300</xdr:colOff>
      <xdr:row>58</xdr:row>
      <xdr:rowOff>56266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9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148993</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124561</xdr:rowOff>
    </xdr:from>
    <xdr:to>
      <xdr:col>112</xdr:col>
      <xdr:colOff>38100</xdr:colOff>
      <xdr:row>58</xdr:row>
      <xdr:rowOff>54711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71238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7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121910</xdr:rowOff>
    </xdr:from>
    <xdr:to>
      <xdr:col>107</xdr:col>
      <xdr:colOff>101600</xdr:colOff>
      <xdr:row>58</xdr:row>
      <xdr:rowOff>52060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9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68587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6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96581</xdr:rowOff>
    </xdr:from>
    <xdr:to>
      <xdr:col>102</xdr:col>
      <xdr:colOff>165100</xdr:colOff>
      <xdr:row>58</xdr:row>
      <xdr:rowOff>26731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43258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4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92923</xdr:rowOff>
    </xdr:from>
    <xdr:to>
      <xdr:col>98</xdr:col>
      <xdr:colOff>38100</xdr:colOff>
      <xdr:row>58</xdr:row>
      <xdr:rowOff>23073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6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39600</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4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170580</xdr:rowOff>
    </xdr:from>
    <xdr:to>
      <xdr:col>116</xdr:col>
      <xdr:colOff>63500</xdr:colOff>
      <xdr:row>76</xdr:row>
      <xdr:rowOff>46983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29330"/>
          <a:ext cx="8382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46983</xdr:rowOff>
    </xdr:from>
    <xdr:to>
      <xdr:col>111</xdr:col>
      <xdr:colOff>177800</xdr:colOff>
      <xdr:row>76</xdr:row>
      <xdr:rowOff>54775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77183"/>
          <a:ext cx="8890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47422</xdr:rowOff>
    </xdr:from>
    <xdr:to>
      <xdr:col>107</xdr:col>
      <xdr:colOff>50800</xdr:colOff>
      <xdr:row>76</xdr:row>
      <xdr:rowOff>54775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077622"/>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47422</xdr:rowOff>
    </xdr:from>
    <xdr:to>
      <xdr:col>102</xdr:col>
      <xdr:colOff>114300</xdr:colOff>
      <xdr:row>76</xdr:row>
      <xdr:rowOff>58071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077622"/>
          <a:ext cx="8890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119780</xdr:rowOff>
    </xdr:from>
    <xdr:to>
      <xdr:col>116</xdr:col>
      <xdr:colOff>114300</xdr:colOff>
      <xdr:row>76</xdr:row>
      <xdr:rowOff>49930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142657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2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167633</xdr:rowOff>
    </xdr:from>
    <xdr:to>
      <xdr:col>112</xdr:col>
      <xdr:colOff>38100</xdr:colOff>
      <xdr:row>76</xdr:row>
      <xdr:rowOff>97783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114311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80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3975</xdr:rowOff>
    </xdr:from>
    <xdr:to>
      <xdr:col>107</xdr:col>
      <xdr:colOff>101600</xdr:colOff>
      <xdr:row>76</xdr:row>
      <xdr:rowOff>105575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122102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168072</xdr:rowOff>
    </xdr:from>
    <xdr:to>
      <xdr:col>102</xdr:col>
      <xdr:colOff>165100</xdr:colOff>
      <xdr:row>76</xdr:row>
      <xdr:rowOff>98222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114749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80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7271</xdr:rowOff>
    </xdr:from>
    <xdr:to>
      <xdr:col>98</xdr:col>
      <xdr:colOff>38100</xdr:colOff>
      <xdr:row>76</xdr:row>
      <xdr:rowOff>108871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125398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81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歳出決算総額は、前年度比</a:t>
          </a:r>
          <a:r>
            <a:rPr kumimoji="1" lang="en-US" altLang="ja-JP" sz="1100">
              <a:solidFill>
                <a:schemeClr val="dk1"/>
              </a:solidFill>
              <a:effectLst/>
              <a:latin typeface="+mn-lt"/>
              <a:ea typeface="+mn-ea"/>
              <a:cs typeface="+mn-cs"/>
            </a:rPr>
            <a:t>689,190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え</a:t>
          </a:r>
          <a:r>
            <a:rPr kumimoji="1" lang="ja-JP" altLang="ja-JP" sz="1100">
              <a:solidFill>
                <a:schemeClr val="dk1"/>
              </a:solidFill>
              <a:effectLst/>
              <a:latin typeface="+mn-lt"/>
              <a:ea typeface="+mn-ea"/>
              <a:cs typeface="+mn-cs"/>
            </a:rPr>
            <a:t>、人口</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人減少したため、住民一人当たりの金額（</a:t>
          </a:r>
          <a:r>
            <a:rPr kumimoji="1" lang="en-US" altLang="ja-JP" sz="1100">
              <a:solidFill>
                <a:schemeClr val="dk1"/>
              </a:solidFill>
              <a:effectLst/>
              <a:latin typeface="+mn-lt"/>
              <a:ea typeface="+mn-ea"/>
              <a:cs typeface="+mn-cs"/>
            </a:rPr>
            <a:t>496,524</a:t>
          </a:r>
          <a:r>
            <a:rPr kumimoji="1" lang="ja-JP" altLang="ja-JP" sz="1100">
              <a:solidFill>
                <a:schemeClr val="dk1"/>
              </a:solidFill>
              <a:effectLst/>
              <a:latin typeface="+mn-lt"/>
              <a:ea typeface="+mn-ea"/>
              <a:cs typeface="+mn-cs"/>
            </a:rPr>
            <a:t>円）が昨年度に比べ</a:t>
          </a:r>
          <a:r>
            <a:rPr kumimoji="1" lang="en-US" altLang="ja-JP" sz="1100">
              <a:solidFill>
                <a:schemeClr val="dk1"/>
              </a:solidFill>
              <a:effectLst/>
              <a:latin typeface="+mn-lt"/>
              <a:ea typeface="+mn-ea"/>
              <a:cs typeface="+mn-cs"/>
            </a:rPr>
            <a:t>28,694</a:t>
          </a:r>
          <a:r>
            <a:rPr kumimoji="1" lang="ja-JP" altLang="ja-JP" sz="1100">
              <a:solidFill>
                <a:schemeClr val="dk1"/>
              </a:solidFill>
              <a:effectLst/>
              <a:latin typeface="+mn-lt"/>
              <a:ea typeface="+mn-ea"/>
              <a:cs typeface="+mn-cs"/>
            </a:rPr>
            <a:t>円増となった。</a:t>
          </a:r>
          <a:endParaRPr lang="ja-JP" altLang="ja-JP" sz="1400">
            <a:effectLst/>
          </a:endParaRPr>
        </a:p>
        <a:p>
          <a:r>
            <a:rPr kumimoji="1" lang="ja-JP" altLang="ja-JP" sz="1100">
              <a:solidFill>
                <a:schemeClr val="dk1"/>
              </a:solidFill>
              <a:effectLst/>
              <a:latin typeface="+mn-lt"/>
              <a:ea typeface="+mn-ea"/>
              <a:cs typeface="+mn-cs"/>
            </a:rPr>
            <a:t>扶助費については、令和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年度は、住民税非課税世帯等低所得世帯給付金や臨時特別給付金の実施が影響し、扶助費全体では前年度比</a:t>
          </a:r>
          <a:r>
            <a:rPr kumimoji="1" lang="en-US" altLang="ja-JP" sz="1100">
              <a:solidFill>
                <a:schemeClr val="dk1"/>
              </a:solidFill>
              <a:effectLst/>
              <a:latin typeface="+mn-lt"/>
              <a:ea typeface="+mn-ea"/>
              <a:cs typeface="+mn-cs"/>
            </a:rPr>
            <a:t>348,341</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増額となった。扶助費は、その他の費目と比較して突出して高い数字となっているが、これは子ども医療費助成制度の拡充や幼児教育無償化による保育所運営費等にかかる町の独自支援など少子化対策事業を重点施策として取組んでいるためであ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年度からは保育料の第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子無償化も開始となった。今後も児童福祉費の増加が見込まれているだけでなく、社会福祉費や老人福祉費に関してもサービス利用者の増により扶助費全体で増加していくことが予想される。町独自の施策については、世代間・年代間の均衡化を念頭に、適正かつ効率的な行政サービスの提供と将来を見据えた見直しが必要である。災害復旧事業費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年度発生の台風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号により被災した農林施設や公共土木施設の復旧事業が令和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年度へ繰越しとなったため、住民一人当たりの金額が</a:t>
          </a:r>
          <a:r>
            <a:rPr kumimoji="1" lang="en-US" altLang="ja-JP" sz="1100">
              <a:solidFill>
                <a:schemeClr val="dk1"/>
              </a:solidFill>
              <a:effectLst/>
              <a:latin typeface="+mn-lt"/>
              <a:ea typeface="+mn-ea"/>
              <a:cs typeface="+mn-cs"/>
            </a:rPr>
            <a:t>4,770</a:t>
          </a:r>
          <a:r>
            <a:rPr kumimoji="1" lang="ja-JP" altLang="ja-JP" sz="1100">
              <a:solidFill>
                <a:schemeClr val="dk1"/>
              </a:solidFill>
              <a:effectLst/>
              <a:latin typeface="+mn-lt"/>
              <a:ea typeface="+mn-ea"/>
              <a:cs typeface="+mn-cs"/>
            </a:rPr>
            <a:t>円増となり類似団体平均を上回る結果となった。</a:t>
          </a:r>
          <a:r>
            <a:rPr kumimoji="1" lang="ja-JP" altLang="ja-JP" sz="1100">
              <a:solidFill>
                <a:schemeClr val="tx1"/>
              </a:solidFill>
              <a:effectLst/>
              <a:latin typeface="+mn-lt"/>
              <a:ea typeface="+mn-ea"/>
              <a:cs typeface="+mn-cs"/>
            </a:rPr>
            <a:t>補助費</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は類</a:t>
          </a:r>
          <a:r>
            <a:rPr kumimoji="1" lang="ja-JP" altLang="ja-JP" sz="1100">
              <a:solidFill>
                <a:schemeClr val="dk1"/>
              </a:solidFill>
              <a:effectLst/>
              <a:latin typeface="+mn-lt"/>
              <a:ea typeface="+mn-ea"/>
              <a:cs typeface="+mn-cs"/>
            </a:rPr>
            <a:t>似団体を下回っており、前年度に実施した物価高騰対策事業関連の補助金が減となった影響により昨年度に比べ減となった。積立金は将来の普通建設事業や都城広域定住自立圏域の振興整備に備えて、公共施設等整備基金、ふるさと振興基金を増額したことにより増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25,878
25,689
110.02
13,460,570
12,849,039
495,108
6,474,873
6,408,132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101981</xdr:rowOff>
    </xdr:from>
    <xdr:to>
      <xdr:col>24</xdr:col>
      <xdr:colOff>63500</xdr:colOff>
      <xdr:row>37</xdr:row>
      <xdr:rowOff>32639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74181"/>
          <a:ext cx="8382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102743</xdr:rowOff>
    </xdr:from>
    <xdr:to>
      <xdr:col>19</xdr:col>
      <xdr:colOff>177800</xdr:colOff>
      <xdr:row>37</xdr:row>
      <xdr:rowOff>32639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74943"/>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95504</xdr:rowOff>
    </xdr:from>
    <xdr:to>
      <xdr:col>15</xdr:col>
      <xdr:colOff>50800</xdr:colOff>
      <xdr:row>36</xdr:row>
      <xdr:rowOff>102743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6770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95504</xdr:rowOff>
    </xdr:from>
    <xdr:to>
      <xdr:col>10</xdr:col>
      <xdr:colOff>114300</xdr:colOff>
      <xdr:row>36</xdr:row>
      <xdr:rowOff>121793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6770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51181</xdr:rowOff>
    </xdr:from>
    <xdr:to>
      <xdr:col>24</xdr:col>
      <xdr:colOff>114300</xdr:colOff>
      <xdr:row>36</xdr:row>
      <xdr:rowOff>152781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29608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153289</xdr:rowOff>
    </xdr:from>
    <xdr:to>
      <xdr:col>20</xdr:col>
      <xdr:colOff>38100</xdr:colOff>
      <xdr:row>37</xdr:row>
      <xdr:rowOff>83439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74566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1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51943</xdr:rowOff>
    </xdr:from>
    <xdr:to>
      <xdr:col>15</xdr:col>
      <xdr:colOff>101600</xdr:colOff>
      <xdr:row>36</xdr:row>
      <xdr:rowOff>153543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144670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44704</xdr:rowOff>
    </xdr:from>
    <xdr:to>
      <xdr:col>10</xdr:col>
      <xdr:colOff>165100</xdr:colOff>
      <xdr:row>36</xdr:row>
      <xdr:rowOff>146304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137431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70993</xdr:rowOff>
    </xdr:from>
    <xdr:to>
      <xdr:col>6</xdr:col>
      <xdr:colOff>38100</xdr:colOff>
      <xdr:row>37</xdr:row>
      <xdr:rowOff>1143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163720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3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63318</xdr:rowOff>
    </xdr:from>
    <xdr:to>
      <xdr:col>24</xdr:col>
      <xdr:colOff>63500</xdr:colOff>
      <xdr:row>58</xdr:row>
      <xdr:rowOff>70078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07418"/>
          <a:ext cx="8382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161564</xdr:rowOff>
    </xdr:from>
    <xdr:to>
      <xdr:col>19</xdr:col>
      <xdr:colOff>177800</xdr:colOff>
      <xdr:row>58</xdr:row>
      <xdr:rowOff>70078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34214"/>
          <a:ext cx="889000" cy="7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112784</xdr:rowOff>
    </xdr:from>
    <xdr:to>
      <xdr:col>15</xdr:col>
      <xdr:colOff>50800</xdr:colOff>
      <xdr:row>57</xdr:row>
      <xdr:rowOff>161564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13984"/>
          <a:ext cx="889000" cy="2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112784</xdr:rowOff>
    </xdr:from>
    <xdr:to>
      <xdr:col>10</xdr:col>
      <xdr:colOff>114300</xdr:colOff>
      <xdr:row>58</xdr:row>
      <xdr:rowOff>93660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13984"/>
          <a:ext cx="889000" cy="32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12518</xdr:rowOff>
    </xdr:from>
    <xdr:to>
      <xdr:col>24</xdr:col>
      <xdr:colOff>114300</xdr:colOff>
      <xdr:row>58</xdr:row>
      <xdr:rowOff>114118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19278</xdr:rowOff>
    </xdr:from>
    <xdr:to>
      <xdr:col>20</xdr:col>
      <xdr:colOff>38100</xdr:colOff>
      <xdr:row>58</xdr:row>
      <xdr:rowOff>120878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112005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110764</xdr:rowOff>
    </xdr:from>
    <xdr:to>
      <xdr:col>15</xdr:col>
      <xdr:colOff>101600</xdr:colOff>
      <xdr:row>58</xdr:row>
      <xdr:rowOff>40914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57441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61984</xdr:rowOff>
    </xdr:from>
    <xdr:to>
      <xdr:col>10</xdr:col>
      <xdr:colOff>165100</xdr:colOff>
      <xdr:row>56</xdr:row>
      <xdr:rowOff>163584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154711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5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42860</xdr:rowOff>
    </xdr:from>
    <xdr:to>
      <xdr:col>6</xdr:col>
      <xdr:colOff>38100</xdr:colOff>
      <xdr:row>58</xdr:row>
      <xdr:rowOff>144460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160987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131631</xdr:rowOff>
    </xdr:from>
    <xdr:to>
      <xdr:col>24</xdr:col>
      <xdr:colOff>63500</xdr:colOff>
      <xdr:row>74</xdr:row>
      <xdr:rowOff>77445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47481"/>
          <a:ext cx="838200" cy="11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159817</xdr:rowOff>
    </xdr:from>
    <xdr:to>
      <xdr:col>19</xdr:col>
      <xdr:colOff>177800</xdr:colOff>
      <xdr:row>74</xdr:row>
      <xdr:rowOff>77445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675667"/>
          <a:ext cx="889000" cy="8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159817</xdr:rowOff>
    </xdr:from>
    <xdr:to>
      <xdr:col>15</xdr:col>
      <xdr:colOff>50800</xdr:colOff>
      <xdr:row>75</xdr:row>
      <xdr:rowOff>53312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75667"/>
          <a:ext cx="889000" cy="23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53312</xdr:rowOff>
    </xdr:from>
    <xdr:to>
      <xdr:col>10</xdr:col>
      <xdr:colOff>114300</xdr:colOff>
      <xdr:row>75</xdr:row>
      <xdr:rowOff>168259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12062"/>
          <a:ext cx="889000" cy="1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80831</xdr:rowOff>
    </xdr:from>
    <xdr:to>
      <xdr:col>24</xdr:col>
      <xdr:colOff>114300</xdr:colOff>
      <xdr:row>74</xdr:row>
      <xdr:rowOff>10981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9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103708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4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26645</xdr:rowOff>
    </xdr:from>
    <xdr:to>
      <xdr:col>20</xdr:col>
      <xdr:colOff>38100</xdr:colOff>
      <xdr:row>74</xdr:row>
      <xdr:rowOff>128245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144772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8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109017</xdr:rowOff>
    </xdr:from>
    <xdr:to>
      <xdr:col>15</xdr:col>
      <xdr:colOff>101600</xdr:colOff>
      <xdr:row>74</xdr:row>
      <xdr:rowOff>39167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55694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0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2512</xdr:rowOff>
    </xdr:from>
    <xdr:to>
      <xdr:col>10</xdr:col>
      <xdr:colOff>165100</xdr:colOff>
      <xdr:row>75</xdr:row>
      <xdr:rowOff>104112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6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120639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3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117459</xdr:rowOff>
    </xdr:from>
    <xdr:to>
      <xdr:col>6</xdr:col>
      <xdr:colOff>38100</xdr:colOff>
      <xdr:row>76</xdr:row>
      <xdr:rowOff>47609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64136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5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46251</xdr:rowOff>
    </xdr:from>
    <xdr:to>
      <xdr:col>24</xdr:col>
      <xdr:colOff>63500</xdr:colOff>
      <xdr:row>98</xdr:row>
      <xdr:rowOff>84917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48351"/>
          <a:ext cx="8382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43884</xdr:rowOff>
    </xdr:from>
    <xdr:to>
      <xdr:col>19</xdr:col>
      <xdr:colOff>177800</xdr:colOff>
      <xdr:row>98</xdr:row>
      <xdr:rowOff>46251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45984"/>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43884</xdr:rowOff>
    </xdr:from>
    <xdr:to>
      <xdr:col>15</xdr:col>
      <xdr:colOff>50800</xdr:colOff>
      <xdr:row>98</xdr:row>
      <xdr:rowOff>149073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45984"/>
          <a:ext cx="889000" cy="10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149073</xdr:rowOff>
    </xdr:from>
    <xdr:to>
      <xdr:col>10</xdr:col>
      <xdr:colOff>114300</xdr:colOff>
      <xdr:row>98</xdr:row>
      <xdr:rowOff>150966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51173"/>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34117</xdr:rowOff>
    </xdr:from>
    <xdr:to>
      <xdr:col>24</xdr:col>
      <xdr:colOff>114300</xdr:colOff>
      <xdr:row>98</xdr:row>
      <xdr:rowOff>135717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3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120494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5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166901</xdr:rowOff>
    </xdr:from>
    <xdr:to>
      <xdr:col>20</xdr:col>
      <xdr:colOff>38100</xdr:colOff>
      <xdr:row>98</xdr:row>
      <xdr:rowOff>97051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88178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164534</xdr:rowOff>
    </xdr:from>
    <xdr:to>
      <xdr:col>15</xdr:col>
      <xdr:colOff>101600</xdr:colOff>
      <xdr:row>98</xdr:row>
      <xdr:rowOff>94684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9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85811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8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98273</xdr:rowOff>
    </xdr:from>
    <xdr:to>
      <xdr:col>10</xdr:col>
      <xdr:colOff>165100</xdr:colOff>
      <xdr:row>99</xdr:row>
      <xdr:rowOff>28423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19550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100166</xdr:rowOff>
    </xdr:from>
    <xdr:to>
      <xdr:col>6</xdr:col>
      <xdr:colOff>38100</xdr:colOff>
      <xdr:row>99</xdr:row>
      <xdr:rowOff>30316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21443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39306</xdr:rowOff>
    </xdr:from>
    <xdr:to>
      <xdr:col>55</xdr:col>
      <xdr:colOff>0</xdr:colOff>
      <xdr:row>39</xdr:row>
      <xdr:rowOff>43497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25856"/>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39306</xdr:rowOff>
    </xdr:from>
    <xdr:to>
      <xdr:col>50</xdr:col>
      <xdr:colOff>114300</xdr:colOff>
      <xdr:row>39</xdr:row>
      <xdr:rowOff>43879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25856"/>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19114</xdr:rowOff>
    </xdr:from>
    <xdr:to>
      <xdr:col>45</xdr:col>
      <xdr:colOff>177800</xdr:colOff>
      <xdr:row>39</xdr:row>
      <xdr:rowOff>43879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34214"/>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19114</xdr:rowOff>
    </xdr:from>
    <xdr:to>
      <xdr:col>41</xdr:col>
      <xdr:colOff>50800</xdr:colOff>
      <xdr:row>38</xdr:row>
      <xdr:rowOff>157417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34214"/>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164147</xdr:rowOff>
    </xdr:from>
    <xdr:to>
      <xdr:col>55</xdr:col>
      <xdr:colOff>50800</xdr:colOff>
      <xdr:row>39</xdr:row>
      <xdr:rowOff>94297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79074</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41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159956</xdr:rowOff>
    </xdr:from>
    <xdr:to>
      <xdr:col>50</xdr:col>
      <xdr:colOff>165100</xdr:colOff>
      <xdr:row>39</xdr:row>
      <xdr:rowOff>90106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81233</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67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164529</xdr:rowOff>
    </xdr:from>
    <xdr:to>
      <xdr:col>46</xdr:col>
      <xdr:colOff>38100</xdr:colOff>
      <xdr:row>39</xdr:row>
      <xdr:rowOff>94679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85806</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139764</xdr:rowOff>
    </xdr:from>
    <xdr:to>
      <xdr:col>41</xdr:col>
      <xdr:colOff>101600</xdr:colOff>
      <xdr:row>38</xdr:row>
      <xdr:rowOff>69914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86441</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25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106617</xdr:rowOff>
    </xdr:from>
    <xdr:to>
      <xdr:col>36</xdr:col>
      <xdr:colOff>165100</xdr:colOff>
      <xdr:row>39</xdr:row>
      <xdr:rowOff>36767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27894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14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15101</xdr:rowOff>
    </xdr:from>
    <xdr:to>
      <xdr:col>55</xdr:col>
      <xdr:colOff>0</xdr:colOff>
      <xdr:row>58</xdr:row>
      <xdr:rowOff>53201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95920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10478</xdr:rowOff>
    </xdr:from>
    <xdr:to>
      <xdr:col>50</xdr:col>
      <xdr:colOff>114300</xdr:colOff>
      <xdr:row>58</xdr:row>
      <xdr:rowOff>15101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54578"/>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10478</xdr:rowOff>
    </xdr:from>
    <xdr:to>
      <xdr:col>45</xdr:col>
      <xdr:colOff>177800</xdr:colOff>
      <xdr:row>58</xdr:row>
      <xdr:rowOff>43662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54578"/>
          <a:ext cx="8890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43662</xdr:rowOff>
    </xdr:from>
    <xdr:to>
      <xdr:col>41</xdr:col>
      <xdr:colOff>50800</xdr:colOff>
      <xdr:row>58</xdr:row>
      <xdr:rowOff>54623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87762"/>
          <a:ext cx="8890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2401</xdr:rowOff>
    </xdr:from>
    <xdr:to>
      <xdr:col>55</xdr:col>
      <xdr:colOff>50800</xdr:colOff>
      <xdr:row>58</xdr:row>
      <xdr:rowOff>104001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4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25278</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9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135751</xdr:rowOff>
    </xdr:from>
    <xdr:to>
      <xdr:col>50</xdr:col>
      <xdr:colOff>165100</xdr:colOff>
      <xdr:row>58</xdr:row>
      <xdr:rowOff>65901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82428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68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131128</xdr:rowOff>
    </xdr:from>
    <xdr:to>
      <xdr:col>46</xdr:col>
      <xdr:colOff>38100</xdr:colOff>
      <xdr:row>58</xdr:row>
      <xdr:rowOff>61278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0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77805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67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164312</xdr:rowOff>
    </xdr:from>
    <xdr:to>
      <xdr:col>41</xdr:col>
      <xdr:colOff>101600</xdr:colOff>
      <xdr:row>58</xdr:row>
      <xdr:rowOff>94462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3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110989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3823</xdr:rowOff>
    </xdr:from>
    <xdr:to>
      <xdr:col>36</xdr:col>
      <xdr:colOff>165100</xdr:colOff>
      <xdr:row>58</xdr:row>
      <xdr:rowOff>105423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121950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7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4826</xdr:rowOff>
    </xdr:from>
    <xdr:to>
      <xdr:col>55</xdr:col>
      <xdr:colOff>0</xdr:colOff>
      <xdr:row>75</xdr:row>
      <xdr:rowOff>12522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692126"/>
          <a:ext cx="838200" cy="1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6845</xdr:rowOff>
    </xdr:from>
    <xdr:to>
      <xdr:col>50</xdr:col>
      <xdr:colOff>114300</xdr:colOff>
      <xdr:row>75</xdr:row>
      <xdr:rowOff>12522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865595"/>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40525</xdr:rowOff>
    </xdr:from>
    <xdr:to>
      <xdr:col>45</xdr:col>
      <xdr:colOff>177800</xdr:colOff>
      <xdr:row>75</xdr:row>
      <xdr:rowOff>6845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727825"/>
          <a:ext cx="889000" cy="1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40525</xdr:rowOff>
    </xdr:from>
    <xdr:to>
      <xdr:col>41</xdr:col>
      <xdr:colOff>50800</xdr:colOff>
      <xdr:row>77</xdr:row>
      <xdr:rowOff>147396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727825"/>
          <a:ext cx="889000" cy="6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125476</xdr:rowOff>
    </xdr:from>
    <xdr:to>
      <xdr:col>55</xdr:col>
      <xdr:colOff>50800</xdr:colOff>
      <xdr:row>74</xdr:row>
      <xdr:rowOff>55626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6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148353</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49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133172</xdr:rowOff>
    </xdr:from>
    <xdr:to>
      <xdr:col>50</xdr:col>
      <xdr:colOff>165100</xdr:colOff>
      <xdr:row>75</xdr:row>
      <xdr:rowOff>63322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8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79849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59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127495</xdr:rowOff>
    </xdr:from>
    <xdr:to>
      <xdr:col>46</xdr:col>
      <xdr:colOff>38100</xdr:colOff>
      <xdr:row>75</xdr:row>
      <xdr:rowOff>57645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8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74172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161175</xdr:rowOff>
    </xdr:from>
    <xdr:to>
      <xdr:col>41</xdr:col>
      <xdr:colOff>101600</xdr:colOff>
      <xdr:row>74</xdr:row>
      <xdr:rowOff>91325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107852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45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96596</xdr:rowOff>
    </xdr:from>
    <xdr:to>
      <xdr:col>36</xdr:col>
      <xdr:colOff>165100</xdr:colOff>
      <xdr:row>78</xdr:row>
      <xdr:rowOff>26746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9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17873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39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63742</xdr:rowOff>
    </xdr:from>
    <xdr:to>
      <xdr:col>55</xdr:col>
      <xdr:colOff>0</xdr:colOff>
      <xdr:row>97</xdr:row>
      <xdr:rowOff>96596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94392"/>
          <a:ext cx="838200" cy="3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96596</xdr:rowOff>
    </xdr:from>
    <xdr:to>
      <xdr:col>50</xdr:col>
      <xdr:colOff>114300</xdr:colOff>
      <xdr:row>97</xdr:row>
      <xdr:rowOff>111213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727246"/>
          <a:ext cx="889000" cy="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72670</xdr:rowOff>
    </xdr:from>
    <xdr:to>
      <xdr:col>45</xdr:col>
      <xdr:colOff>177800</xdr:colOff>
      <xdr:row>97</xdr:row>
      <xdr:rowOff>111213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703320"/>
          <a:ext cx="889000" cy="3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60540</xdr:rowOff>
    </xdr:from>
    <xdr:to>
      <xdr:col>41</xdr:col>
      <xdr:colOff>50800</xdr:colOff>
      <xdr:row>97</xdr:row>
      <xdr:rowOff>72670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691190"/>
          <a:ext cx="889000" cy="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12942</xdr:rowOff>
    </xdr:from>
    <xdr:to>
      <xdr:col>55</xdr:col>
      <xdr:colOff>50800</xdr:colOff>
      <xdr:row>97</xdr:row>
      <xdr:rowOff>114542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99319</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5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45796</xdr:rowOff>
    </xdr:from>
    <xdr:to>
      <xdr:col>50</xdr:col>
      <xdr:colOff>165100</xdr:colOff>
      <xdr:row>97</xdr:row>
      <xdr:rowOff>147396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7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138523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6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60413</xdr:rowOff>
    </xdr:from>
    <xdr:to>
      <xdr:col>46</xdr:col>
      <xdr:colOff>38100</xdr:colOff>
      <xdr:row>97</xdr:row>
      <xdr:rowOff>162013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9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153140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8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21870</xdr:rowOff>
    </xdr:from>
    <xdr:to>
      <xdr:col>41</xdr:col>
      <xdr:colOff>101600</xdr:colOff>
      <xdr:row>97</xdr:row>
      <xdr:rowOff>123470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114597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4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9740</xdr:rowOff>
    </xdr:from>
    <xdr:to>
      <xdr:col>36</xdr:col>
      <xdr:colOff>165100</xdr:colOff>
      <xdr:row>97</xdr:row>
      <xdr:rowOff>111340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102467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3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46851</xdr:rowOff>
    </xdr:from>
    <xdr:to>
      <xdr:col>85</xdr:col>
      <xdr:colOff>127000</xdr:colOff>
      <xdr:row>38</xdr:row>
      <xdr:rowOff>153073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61951"/>
          <a:ext cx="838200" cy="10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43497</xdr:rowOff>
    </xdr:from>
    <xdr:to>
      <xdr:col>81</xdr:col>
      <xdr:colOff>50800</xdr:colOff>
      <xdr:row>38</xdr:row>
      <xdr:rowOff>46851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558597"/>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43497</xdr:rowOff>
    </xdr:from>
    <xdr:to>
      <xdr:col>76</xdr:col>
      <xdr:colOff>114300</xdr:colOff>
      <xdr:row>38</xdr:row>
      <xdr:rowOff>129146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558597"/>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112040</xdr:rowOff>
    </xdr:from>
    <xdr:to>
      <xdr:col>71</xdr:col>
      <xdr:colOff>177800</xdr:colOff>
      <xdr:row>38</xdr:row>
      <xdr:rowOff>129146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627140"/>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102273</xdr:rowOff>
    </xdr:from>
    <xdr:to>
      <xdr:col>85</xdr:col>
      <xdr:colOff>177800</xdr:colOff>
      <xdr:row>39</xdr:row>
      <xdr:rowOff>32423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17200</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167501</xdr:rowOff>
    </xdr:from>
    <xdr:to>
      <xdr:col>81</xdr:col>
      <xdr:colOff>101600</xdr:colOff>
      <xdr:row>38</xdr:row>
      <xdr:rowOff>97651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88778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0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164147</xdr:rowOff>
    </xdr:from>
    <xdr:to>
      <xdr:col>76</xdr:col>
      <xdr:colOff>165100</xdr:colOff>
      <xdr:row>38</xdr:row>
      <xdr:rowOff>94297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85424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78346</xdr:rowOff>
    </xdr:from>
    <xdr:to>
      <xdr:col>72</xdr:col>
      <xdr:colOff>38100</xdr:colOff>
      <xdr:row>39</xdr:row>
      <xdr:rowOff>8496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171073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8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61240</xdr:rowOff>
    </xdr:from>
    <xdr:to>
      <xdr:col>67</xdr:col>
      <xdr:colOff>101600</xdr:colOff>
      <xdr:row>38</xdr:row>
      <xdr:rowOff>162840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153967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91991</xdr:rowOff>
    </xdr:from>
    <xdr:to>
      <xdr:col>85</xdr:col>
      <xdr:colOff>127000</xdr:colOff>
      <xdr:row>56</xdr:row>
      <xdr:rowOff>145057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93191"/>
          <a:ext cx="838200" cy="5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110835</xdr:rowOff>
    </xdr:from>
    <xdr:to>
      <xdr:col>81</xdr:col>
      <xdr:colOff>50800</xdr:colOff>
      <xdr:row>56</xdr:row>
      <xdr:rowOff>145057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12035"/>
          <a:ext cx="889000" cy="3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96891</xdr:rowOff>
    </xdr:from>
    <xdr:to>
      <xdr:col>76</xdr:col>
      <xdr:colOff>114300</xdr:colOff>
      <xdr:row>56</xdr:row>
      <xdr:rowOff>110835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698091"/>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96891</xdr:rowOff>
    </xdr:from>
    <xdr:to>
      <xdr:col>71</xdr:col>
      <xdr:colOff>177800</xdr:colOff>
      <xdr:row>56</xdr:row>
      <xdr:rowOff>97942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98091"/>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41191</xdr:rowOff>
    </xdr:from>
    <xdr:to>
      <xdr:col>85</xdr:col>
      <xdr:colOff>177800</xdr:colOff>
      <xdr:row>56</xdr:row>
      <xdr:rowOff>142791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4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64068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9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94257</xdr:rowOff>
    </xdr:from>
    <xdr:to>
      <xdr:col>81</xdr:col>
      <xdr:colOff>101600</xdr:colOff>
      <xdr:row>57</xdr:row>
      <xdr:rowOff>24407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40934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7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60035</xdr:rowOff>
    </xdr:from>
    <xdr:to>
      <xdr:col>76</xdr:col>
      <xdr:colOff>165100</xdr:colOff>
      <xdr:row>56</xdr:row>
      <xdr:rowOff>161635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6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6712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3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46091</xdr:rowOff>
    </xdr:from>
    <xdr:to>
      <xdr:col>72</xdr:col>
      <xdr:colOff>38100</xdr:colOff>
      <xdr:row>56</xdr:row>
      <xdr:rowOff>147691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164218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4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47142</xdr:rowOff>
    </xdr:from>
    <xdr:to>
      <xdr:col>67</xdr:col>
      <xdr:colOff>101600</xdr:colOff>
      <xdr:row>56</xdr:row>
      <xdr:rowOff>148742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165269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125135</xdr:rowOff>
    </xdr:from>
    <xdr:to>
      <xdr:col>85</xdr:col>
      <xdr:colOff>127000</xdr:colOff>
      <xdr:row>78</xdr:row>
      <xdr:rowOff>109460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326785"/>
          <a:ext cx="838200" cy="15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163208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53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109460</xdr:rowOff>
    </xdr:from>
    <xdr:to>
      <xdr:col>81</xdr:col>
      <xdr:colOff>50800</xdr:colOff>
      <xdr:row>79</xdr:row>
      <xdr:rowOff>97997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482560"/>
          <a:ext cx="889000" cy="15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83786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62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97310</xdr:rowOff>
    </xdr:from>
    <xdr:to>
      <xdr:col>76</xdr:col>
      <xdr:colOff>114300</xdr:colOff>
      <xdr:row>79</xdr:row>
      <xdr:rowOff>97997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1860"/>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40880</xdr:rowOff>
    </xdr:from>
    <xdr:to>
      <xdr:col>71</xdr:col>
      <xdr:colOff>177800</xdr:colOff>
      <xdr:row>79</xdr:row>
      <xdr:rowOff>97310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5430"/>
          <a:ext cx="889000" cy="5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74335</xdr:rowOff>
    </xdr:from>
    <xdr:to>
      <xdr:col>85</xdr:col>
      <xdr:colOff>177800</xdr:colOff>
      <xdr:row>78</xdr:row>
      <xdr:rowOff>4485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2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97212</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12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58660</xdr:rowOff>
    </xdr:from>
    <xdr:to>
      <xdr:col>81</xdr:col>
      <xdr:colOff>101600</xdr:colOff>
      <xdr:row>78</xdr:row>
      <xdr:rowOff>160260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5337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20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47197</xdr:rowOff>
    </xdr:from>
    <xdr:to>
      <xdr:col>76</xdr:col>
      <xdr:colOff>165100</xdr:colOff>
      <xdr:row>79</xdr:row>
      <xdr:rowOff>148797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139924</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35333" y="13684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46510</xdr:rowOff>
    </xdr:from>
    <xdr:to>
      <xdr:col>72</xdr:col>
      <xdr:colOff>38100</xdr:colOff>
      <xdr:row>79</xdr:row>
      <xdr:rowOff>148110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139237</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46333" y="1368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161530</xdr:rowOff>
    </xdr:from>
    <xdr:to>
      <xdr:col>67</xdr:col>
      <xdr:colOff>101600</xdr:colOff>
      <xdr:row>79</xdr:row>
      <xdr:rowOff>91680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82807</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62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113950</xdr:rowOff>
    </xdr:from>
    <xdr:to>
      <xdr:col>85</xdr:col>
      <xdr:colOff>127000</xdr:colOff>
      <xdr:row>96</xdr:row>
      <xdr:rowOff>115894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573150"/>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115894</xdr:rowOff>
    </xdr:from>
    <xdr:to>
      <xdr:col>81</xdr:col>
      <xdr:colOff>50800</xdr:colOff>
      <xdr:row>96</xdr:row>
      <xdr:rowOff>134099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75094"/>
          <a:ext cx="889000" cy="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134099</xdr:rowOff>
    </xdr:from>
    <xdr:to>
      <xdr:col>76</xdr:col>
      <xdr:colOff>114300</xdr:colOff>
      <xdr:row>96</xdr:row>
      <xdr:rowOff>156355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93299"/>
          <a:ext cx="889000" cy="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156355</xdr:rowOff>
    </xdr:from>
    <xdr:to>
      <xdr:col>71</xdr:col>
      <xdr:colOff>177800</xdr:colOff>
      <xdr:row>97</xdr:row>
      <xdr:rowOff>744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15555"/>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63150</xdr:rowOff>
    </xdr:from>
    <xdr:to>
      <xdr:col>85</xdr:col>
      <xdr:colOff>177800</xdr:colOff>
      <xdr:row>96</xdr:row>
      <xdr:rowOff>164750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41577</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65094</xdr:rowOff>
    </xdr:from>
    <xdr:to>
      <xdr:col>81</xdr:col>
      <xdr:colOff>101600</xdr:colOff>
      <xdr:row>96</xdr:row>
      <xdr:rowOff>166694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157821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1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83299</xdr:rowOff>
    </xdr:from>
    <xdr:to>
      <xdr:col>76</xdr:col>
      <xdr:colOff>165100</xdr:colOff>
      <xdr:row>97</xdr:row>
      <xdr:rowOff>13449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4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4576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105555</xdr:rowOff>
    </xdr:from>
    <xdr:to>
      <xdr:col>72</xdr:col>
      <xdr:colOff>38100</xdr:colOff>
      <xdr:row>97</xdr:row>
      <xdr:rowOff>35705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6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26832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5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121394</xdr:rowOff>
    </xdr:from>
    <xdr:to>
      <xdr:col>67</xdr:col>
      <xdr:colOff>101600</xdr:colOff>
      <xdr:row>97</xdr:row>
      <xdr:rowOff>51544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42671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7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目的別における住民一人当たりのコストについては、民生費が昨年度に比べ</a:t>
          </a:r>
          <a:r>
            <a:rPr kumimoji="1" lang="en-US" altLang="ja-JP" sz="1100" b="0" i="0" baseline="0">
              <a:solidFill>
                <a:schemeClr val="dk1"/>
              </a:solidFill>
              <a:effectLst/>
              <a:latin typeface="+mn-lt"/>
              <a:ea typeface="+mn-ea"/>
              <a:cs typeface="+mn-cs"/>
            </a:rPr>
            <a:t>15,389</a:t>
          </a:r>
          <a:r>
            <a:rPr kumimoji="1" lang="ja-JP" altLang="ja-JP" sz="1100" b="0" i="0" baseline="0">
              <a:solidFill>
                <a:schemeClr val="dk1"/>
              </a:solidFill>
              <a:effectLst/>
              <a:latin typeface="+mn-lt"/>
              <a:ea typeface="+mn-ea"/>
              <a:cs typeface="+mn-cs"/>
            </a:rPr>
            <a:t>円増額となり、突出して類似団体平均を大きく上回っている。これは、民生費が、歳出決算額の</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割以上を占める扶助費の約</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割を支出していることによるものである。扶助費の中でも児童福祉費の割合が約</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割を占めているが、これは若年層人口が多い当町の人口構造の影響や、町独自の子育て支援政策を重点的に行っていることが大きな要因となっている。増額となった理由は、臨時特別給付金（住民税非課税世帯）の増や</a:t>
          </a:r>
          <a:r>
            <a:rPr kumimoji="1" lang="ja-JP" altLang="ja-JP" sz="1100" b="0" i="0" baseline="0">
              <a:solidFill>
                <a:sysClr val="windowText" lastClr="000000"/>
              </a:solidFill>
              <a:effectLst/>
              <a:latin typeface="+mn-lt"/>
              <a:ea typeface="+mn-ea"/>
              <a:cs typeface="+mn-cs"/>
            </a:rPr>
            <a:t>低所</a:t>
          </a:r>
          <a:r>
            <a:rPr kumimoji="1" lang="ja-JP" altLang="en-US" sz="1100" b="0" i="0" baseline="0">
              <a:solidFill>
                <a:sysClr val="windowText" lastClr="000000"/>
              </a:solidFill>
              <a:effectLst/>
              <a:latin typeface="+mn-lt"/>
              <a:ea typeface="+mn-ea"/>
              <a:cs typeface="+mn-cs"/>
            </a:rPr>
            <a:t>得</a:t>
          </a:r>
          <a:r>
            <a:rPr kumimoji="1" lang="ja-JP" altLang="ja-JP" sz="1100" b="0" i="0" baseline="0">
              <a:solidFill>
                <a:sysClr val="windowText" lastClr="000000"/>
              </a:solidFill>
              <a:effectLst/>
              <a:latin typeface="+mn-lt"/>
              <a:ea typeface="+mn-ea"/>
              <a:cs typeface="+mn-cs"/>
            </a:rPr>
            <a:t>世帯</a:t>
          </a:r>
          <a:r>
            <a:rPr kumimoji="1" lang="ja-JP" altLang="ja-JP" sz="1100" b="0" i="0" baseline="0">
              <a:solidFill>
                <a:schemeClr val="dk1"/>
              </a:solidFill>
              <a:effectLst/>
              <a:latin typeface="+mn-lt"/>
              <a:ea typeface="+mn-ea"/>
              <a:cs typeface="+mn-cs"/>
            </a:rPr>
            <a:t>給付金（</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年度住民税非課税世帯等）の皆増によるものである。一方、消防費は、昨年度と比べ</a:t>
          </a:r>
          <a:r>
            <a:rPr kumimoji="1" lang="en-US" altLang="ja-JP" sz="1100" b="0" i="0" baseline="0">
              <a:solidFill>
                <a:schemeClr val="dk1"/>
              </a:solidFill>
              <a:effectLst/>
              <a:latin typeface="+mn-lt"/>
              <a:ea typeface="+mn-ea"/>
              <a:cs typeface="+mn-cs"/>
            </a:rPr>
            <a:t>2,788</a:t>
          </a:r>
          <a:r>
            <a:rPr kumimoji="1" lang="ja-JP" altLang="ja-JP" sz="1100" b="0" i="0" baseline="0">
              <a:solidFill>
                <a:schemeClr val="dk1"/>
              </a:solidFill>
              <a:effectLst/>
              <a:latin typeface="+mn-lt"/>
              <a:ea typeface="+mn-ea"/>
              <a:cs typeface="+mn-cs"/>
            </a:rPr>
            <a:t>円減となった。これは令和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年度に実施した防災行政無線更新事業と第</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地区防災センターの外構工事の事業完了が大きな減要因となった。</a:t>
          </a:r>
          <a:r>
            <a:rPr lang="ja-JP" altLang="ja-JP" sz="1100" b="0" i="0" baseline="0">
              <a:solidFill>
                <a:schemeClr val="dk1"/>
              </a:solidFill>
              <a:effectLst/>
              <a:latin typeface="+mn-lt"/>
              <a:ea typeface="+mn-ea"/>
              <a:cs typeface="+mn-cs"/>
            </a:rPr>
            <a:t>商工費については、昨年度に比べ</a:t>
          </a:r>
          <a:r>
            <a:rPr lang="en-US" altLang="ja-JP" sz="1100" b="0" i="0" baseline="0">
              <a:solidFill>
                <a:schemeClr val="dk1"/>
              </a:solidFill>
              <a:effectLst/>
              <a:latin typeface="+mn-lt"/>
              <a:ea typeface="+mn-ea"/>
              <a:cs typeface="+mn-cs"/>
            </a:rPr>
            <a:t>4,702</a:t>
          </a:r>
          <a:r>
            <a:rPr lang="ja-JP" altLang="ja-JP" sz="1100" b="0" i="0" baseline="0">
              <a:solidFill>
                <a:schemeClr val="dk1"/>
              </a:solidFill>
              <a:effectLst/>
              <a:latin typeface="+mn-lt"/>
              <a:ea typeface="+mn-ea"/>
              <a:cs typeface="+mn-cs"/>
            </a:rPr>
            <a:t>円の増となっており、類似団体平均を大きく上回っている。これは、企業立地奨励金の減に対して、第</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弾みまたん応援プレミアム付商品券発行事業が増額となったことによるもの。また、災害復旧費についても、令和４年台風</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号の影響により被災した農林施設や町道、公園などの公共土木施設の復旧事業や令和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年台風６号の影響による農林施設復旧事業費等の増により、昨年度に比べ</a:t>
          </a:r>
          <a:r>
            <a:rPr lang="en-US" altLang="ja-JP" sz="1100" b="0" i="0" baseline="0">
              <a:solidFill>
                <a:schemeClr val="dk1"/>
              </a:solidFill>
              <a:effectLst/>
              <a:latin typeface="+mn-lt"/>
              <a:ea typeface="+mn-ea"/>
              <a:cs typeface="+mn-cs"/>
            </a:rPr>
            <a:t>4,770</a:t>
          </a:r>
          <a:r>
            <a:rPr lang="ja-JP" altLang="ja-JP" sz="1100" b="0" i="0" baseline="0">
              <a:solidFill>
                <a:schemeClr val="dk1"/>
              </a:solidFill>
              <a:effectLst/>
              <a:latin typeface="+mn-lt"/>
              <a:ea typeface="+mn-ea"/>
              <a:cs typeface="+mn-cs"/>
            </a:rPr>
            <a:t>円の増となった。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財政調整基金については、例年、大規模事業実施に備え基金の積増しを行っていたが、令和５年度は、こども医療費や社会保障関連経費の増に要する財源として</a:t>
          </a:r>
          <a:r>
            <a:rPr kumimoji="1" lang="en-US" altLang="ja-JP" sz="1100">
              <a:solidFill>
                <a:schemeClr val="dk1"/>
              </a:solidFill>
              <a:effectLst/>
              <a:latin typeface="+mn-lt"/>
              <a:ea typeface="+mn-ea"/>
              <a:cs typeface="+mn-cs"/>
            </a:rPr>
            <a:t>243,761</a:t>
          </a:r>
          <a:r>
            <a:rPr kumimoji="1" lang="ja-JP" altLang="ja-JP" sz="1100">
              <a:solidFill>
                <a:schemeClr val="dk1"/>
              </a:solidFill>
              <a:effectLst/>
              <a:latin typeface="+mn-lt"/>
              <a:ea typeface="+mn-ea"/>
              <a:cs typeface="+mn-cs"/>
            </a:rPr>
            <a:t>千円取崩し、現在高</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1,755</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実質収支額は、翌年度に繰り越すべき財源が</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百万円、歳入歳出差引額が</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611</a:t>
          </a:r>
          <a:r>
            <a:rPr kumimoji="1" lang="ja-JP" altLang="ja-JP" sz="1100">
              <a:solidFill>
                <a:schemeClr val="dk1"/>
              </a:solidFill>
              <a:effectLst/>
              <a:latin typeface="+mn-lt"/>
              <a:ea typeface="+mn-ea"/>
              <a:cs typeface="+mn-cs"/>
            </a:rPr>
            <a:t>百万円となり、昨年度と同水準となった。</a:t>
          </a:r>
          <a:endParaRPr lang="ja-JP" altLang="ja-JP" sz="1400">
            <a:effectLst/>
          </a:endParaRPr>
        </a:p>
        <a:p>
          <a:r>
            <a:rPr kumimoji="1" lang="ja-JP" altLang="ja-JP" sz="1100">
              <a:solidFill>
                <a:schemeClr val="dk1"/>
              </a:solidFill>
              <a:effectLst/>
              <a:latin typeface="+mn-lt"/>
              <a:ea typeface="+mn-ea"/>
              <a:cs typeface="+mn-cs"/>
            </a:rPr>
            <a:t>実質単年度収支については、昨年度から</a:t>
          </a:r>
          <a:r>
            <a:rPr kumimoji="1" lang="en-US" altLang="ja-JP" sz="1100">
              <a:solidFill>
                <a:schemeClr val="dk1"/>
              </a:solidFill>
              <a:effectLst/>
              <a:latin typeface="+mn-lt"/>
              <a:ea typeface="+mn-ea"/>
              <a:cs typeface="+mn-cs"/>
            </a:rPr>
            <a:t>0.98</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減という結果になった。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本年度も、すべての会計で黒字となった。</a:t>
          </a:r>
        </a:p>
        <a:p>
          <a:r>
            <a:rPr kumimoji="1" lang="ja-JP" altLang="en-US" sz="1200">
              <a:latin typeface="ＭＳ ゴシック" pitchFamily="49" charset="-128"/>
              <a:ea typeface="ＭＳ ゴシック" pitchFamily="49" charset="-128"/>
            </a:rPr>
            <a:t>標準財政規模額は、</a:t>
          </a:r>
          <a:r>
            <a:rPr kumimoji="1" lang="en-US" altLang="ja-JP" sz="1200">
              <a:latin typeface="ＭＳ ゴシック" pitchFamily="49" charset="-128"/>
              <a:ea typeface="ＭＳ ゴシック" pitchFamily="49" charset="-128"/>
            </a:rPr>
            <a:t>6,475</a:t>
          </a:r>
          <a:r>
            <a:rPr kumimoji="1" lang="ja-JP" altLang="en-US" sz="1200">
              <a:latin typeface="ＭＳ ゴシック" pitchFamily="49" charset="-128"/>
              <a:ea typeface="ＭＳ ゴシック" pitchFamily="49" charset="-128"/>
            </a:rPr>
            <a:t>百万円となり、前年度比</a:t>
          </a:r>
          <a:r>
            <a:rPr kumimoji="1" lang="en-US" altLang="ja-JP" sz="1200">
              <a:latin typeface="ＭＳ ゴシック" pitchFamily="49" charset="-128"/>
              <a:ea typeface="ＭＳ ゴシック" pitchFamily="49" charset="-128"/>
            </a:rPr>
            <a:t>135</a:t>
          </a:r>
          <a:r>
            <a:rPr kumimoji="1" lang="ja-JP" altLang="en-US" sz="1200">
              <a:latin typeface="ＭＳ ゴシック" pitchFamily="49" charset="-128"/>
              <a:ea typeface="ＭＳ ゴシック" pitchFamily="49" charset="-128"/>
            </a:rPr>
            <a:t>百万（</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％）増となった。</a:t>
          </a:r>
        </a:p>
        <a:p>
          <a:r>
            <a:rPr kumimoji="1" lang="ja-JP" altLang="en-US" sz="1200">
              <a:latin typeface="ＭＳ ゴシック" pitchFamily="49" charset="-128"/>
              <a:ea typeface="ＭＳ ゴシック" pitchFamily="49" charset="-128"/>
            </a:rPr>
            <a:t>水道事業会計は、昨年度に引き続き安定して黒字経営を維持している。</a:t>
          </a:r>
        </a:p>
        <a:p>
          <a:r>
            <a:rPr kumimoji="1" lang="ja-JP" altLang="en-US" sz="1200">
              <a:latin typeface="ＭＳ ゴシック" pitchFamily="49" charset="-128"/>
              <a:ea typeface="ＭＳ ゴシック" pitchFamily="49" charset="-128"/>
            </a:rPr>
            <a:t>国民健康保険特別会計の標準財政規模比は昨年度比で</a:t>
          </a:r>
          <a:r>
            <a:rPr kumimoji="1" lang="en-US" altLang="ja-JP" sz="1200">
              <a:latin typeface="ＭＳ ゴシック" pitchFamily="49" charset="-128"/>
              <a:ea typeface="ＭＳ ゴシック" pitchFamily="49" charset="-128"/>
            </a:rPr>
            <a:t>0.29</a:t>
          </a:r>
          <a:r>
            <a:rPr kumimoji="1" lang="ja-JP" altLang="en-US" sz="1200">
              <a:latin typeface="ＭＳ ゴシック" pitchFamily="49" charset="-128"/>
              <a:ea typeface="ＭＳ ゴシック" pitchFamily="49" charset="-128"/>
            </a:rPr>
            <a:t>％減となった。保険税が前年度比</a:t>
          </a:r>
          <a:r>
            <a:rPr kumimoji="1" lang="en-US" altLang="ja-JP" sz="1200">
              <a:latin typeface="ＭＳ ゴシック" pitchFamily="49" charset="-128"/>
              <a:ea typeface="ＭＳ ゴシック" pitchFamily="49" charset="-128"/>
            </a:rPr>
            <a:t>36</a:t>
          </a:r>
          <a:r>
            <a:rPr kumimoji="1" lang="ja-JP" altLang="en-US" sz="1200">
              <a:latin typeface="ＭＳ ゴシック" pitchFamily="49" charset="-128"/>
              <a:ea typeface="ＭＳ ゴシック" pitchFamily="49" charset="-128"/>
            </a:rPr>
            <a:t>百万円減となったことに加え、保険給付費の減少などの影響により、県支出金が</a:t>
          </a:r>
          <a:r>
            <a:rPr kumimoji="1" lang="en-US" altLang="ja-JP" sz="1200">
              <a:latin typeface="ＭＳ ゴシック" pitchFamily="49" charset="-128"/>
              <a:ea typeface="ＭＳ ゴシック" pitchFamily="49" charset="-128"/>
            </a:rPr>
            <a:t>71</a:t>
          </a:r>
          <a:r>
            <a:rPr kumimoji="1" lang="ja-JP" altLang="en-US" sz="1200">
              <a:latin typeface="ＭＳ ゴシック" pitchFamily="49" charset="-128"/>
              <a:ea typeface="ＭＳ ゴシック" pitchFamily="49" charset="-128"/>
            </a:rPr>
            <a:t>百万円減となり、実質収支額総額では</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百万円の減となった。今後もさらに進む高齢化に対する備えと、急激な療養費等の高騰にも耐え得る適正な保険税額の設定及び準備基金残高の確保が必要である。</a:t>
          </a:r>
        </a:p>
        <a:p>
          <a:r>
            <a:rPr kumimoji="1" lang="ja-JP" altLang="en-US" sz="1200">
              <a:solidFill>
                <a:sysClr val="windowText" lastClr="000000"/>
              </a:solidFill>
              <a:latin typeface="ＭＳ ゴシック" pitchFamily="49" charset="-128"/>
              <a:ea typeface="ＭＳ ゴシック" pitchFamily="49" charset="-128"/>
            </a:rPr>
            <a:t>公共下水道事業特別会計については、標準財政</a:t>
          </a:r>
          <a:r>
            <a:rPr kumimoji="1" lang="ja-JP" altLang="en-US" sz="1200">
              <a:solidFill>
                <a:schemeClr val="tx1"/>
              </a:solidFill>
              <a:latin typeface="ＭＳ ゴシック" pitchFamily="49" charset="-128"/>
              <a:ea typeface="ＭＳ ゴシック" pitchFamily="49" charset="-128"/>
            </a:rPr>
            <a:t>規模比が前年度より</a:t>
          </a:r>
          <a:r>
            <a:rPr kumimoji="1" lang="en-US" altLang="ja-JP" sz="1200">
              <a:solidFill>
                <a:schemeClr val="tx1"/>
              </a:solidFill>
              <a:latin typeface="ＭＳ ゴシック" pitchFamily="49" charset="-128"/>
              <a:ea typeface="ＭＳ ゴシック" pitchFamily="49" charset="-128"/>
            </a:rPr>
            <a:t>2.62</a:t>
          </a:r>
          <a:r>
            <a:rPr kumimoji="1" lang="ja-JP" altLang="en-US" sz="1200">
              <a:solidFill>
                <a:schemeClr val="tx1"/>
              </a:solidFill>
              <a:latin typeface="ＭＳ ゴシック" pitchFamily="49" charset="-128"/>
              <a:ea typeface="ＭＳ ゴシック" pitchFamily="49" charset="-128"/>
            </a:rPr>
            <a:t>％増と大幅に増加した。これは事故繰越しの発生により、資本的収入が昨年度比</a:t>
          </a:r>
          <a:r>
            <a:rPr kumimoji="1" lang="en-US" altLang="ja-JP" sz="1200">
              <a:solidFill>
                <a:schemeClr val="tx1"/>
              </a:solidFill>
              <a:latin typeface="ＭＳ ゴシック" pitchFamily="49" charset="-128"/>
              <a:ea typeface="ＭＳ ゴシック" pitchFamily="49" charset="-128"/>
            </a:rPr>
            <a:t>532</a:t>
          </a:r>
          <a:r>
            <a:rPr kumimoji="1" lang="ja-JP" altLang="en-US" sz="1200">
              <a:solidFill>
                <a:schemeClr val="tx1"/>
              </a:solidFill>
              <a:latin typeface="ＭＳ ゴシック" pitchFamily="49" charset="-128"/>
              <a:ea typeface="ＭＳ ゴシック" pitchFamily="49" charset="-128"/>
            </a:rPr>
            <a:t>百万円の増となったことが大きな要因である。</a:t>
          </a:r>
        </a:p>
        <a:p>
          <a:r>
            <a:rPr kumimoji="1" lang="ja-JP" altLang="en-US" sz="1200">
              <a:solidFill>
                <a:schemeClr val="tx1"/>
              </a:solidFill>
              <a:latin typeface="ＭＳ ゴシック" pitchFamily="49" charset="-128"/>
              <a:ea typeface="ＭＳ ゴシック" pitchFamily="49" charset="-128"/>
            </a:rPr>
            <a:t>介護保険特別会計については、実質収支額が昨年度比</a:t>
          </a:r>
          <a:r>
            <a:rPr kumimoji="1" lang="en-US" altLang="ja-JP" sz="1200">
              <a:solidFill>
                <a:schemeClr val="tx1"/>
              </a:solidFill>
              <a:latin typeface="ＭＳ ゴシック" pitchFamily="49" charset="-128"/>
              <a:ea typeface="ＭＳ ゴシック" pitchFamily="49" charset="-128"/>
            </a:rPr>
            <a:t>77</a:t>
          </a:r>
          <a:r>
            <a:rPr kumimoji="1" lang="ja-JP" altLang="en-US" sz="1200">
              <a:solidFill>
                <a:schemeClr val="tx1"/>
              </a:solidFill>
              <a:latin typeface="ＭＳ ゴシック" pitchFamily="49" charset="-128"/>
              <a:ea typeface="ＭＳ ゴシック" pitchFamily="49" charset="-128"/>
            </a:rPr>
            <a:t>百万</a:t>
          </a:r>
          <a:r>
            <a:rPr kumimoji="1" lang="ja-JP" altLang="en-US" sz="1200">
              <a:solidFill>
                <a:sysClr val="windowText" lastClr="000000"/>
              </a:solidFill>
              <a:latin typeface="ＭＳ ゴシック" pitchFamily="49" charset="-128"/>
              <a:ea typeface="ＭＳ ゴシック" pitchFamily="49" charset="-128"/>
            </a:rPr>
            <a:t>円（</a:t>
          </a:r>
          <a:r>
            <a:rPr kumimoji="1" lang="en-US" altLang="ja-JP" sz="1200">
              <a:solidFill>
                <a:sysClr val="windowText" lastClr="000000"/>
              </a:solidFill>
              <a:latin typeface="ＭＳ ゴシック" pitchFamily="49" charset="-128"/>
              <a:ea typeface="ＭＳ ゴシック" pitchFamily="49" charset="-128"/>
            </a:rPr>
            <a:t>53.5</a:t>
          </a:r>
          <a:r>
            <a:rPr kumimoji="1" lang="ja-JP" altLang="en-US" sz="1200">
              <a:solidFill>
                <a:sysClr val="windowText" lastClr="000000"/>
              </a:solidFill>
              <a:latin typeface="ＭＳ ゴシック" pitchFamily="49" charset="-128"/>
              <a:ea typeface="ＭＳ ゴシック" pitchFamily="49" charset="-128"/>
            </a:rPr>
            <a:t>％）減となり、標準財政規模比も前年度から</a:t>
          </a:r>
          <a:r>
            <a:rPr kumimoji="1" lang="en-US" altLang="ja-JP" sz="1200">
              <a:solidFill>
                <a:sysClr val="windowText" lastClr="000000"/>
              </a:solidFill>
              <a:latin typeface="ＭＳ ゴシック" pitchFamily="49" charset="-128"/>
              <a:ea typeface="ＭＳ ゴシック" pitchFamily="49" charset="-128"/>
            </a:rPr>
            <a:t>1.24</a:t>
          </a:r>
          <a:r>
            <a:rPr kumimoji="1" lang="ja-JP" altLang="en-US" sz="1200">
              <a:solidFill>
                <a:sysClr val="windowText" lastClr="000000"/>
              </a:solidFill>
              <a:latin typeface="ＭＳ ゴシック" pitchFamily="49" charset="-128"/>
              <a:ea typeface="ＭＳ ゴシック" pitchFamily="49" charset="-128"/>
            </a:rPr>
            <a:t>％減となった。歳入に</a:t>
          </a:r>
          <a:r>
            <a:rPr kumimoji="1" lang="ja-JP" altLang="en-US" sz="1200">
              <a:latin typeface="ＭＳ ゴシック" pitchFamily="49" charset="-128"/>
              <a:ea typeface="ＭＳ ゴシック" pitchFamily="49" charset="-128"/>
            </a:rPr>
            <a:t>おいて大きな変動がないのに対し、歳出面では保険給付費が前年度比</a:t>
          </a:r>
          <a:r>
            <a:rPr kumimoji="1" lang="en-US" altLang="ja-JP" sz="1200">
              <a:latin typeface="ＭＳ ゴシック" pitchFamily="49" charset="-128"/>
              <a:ea typeface="ＭＳ ゴシック" pitchFamily="49" charset="-128"/>
            </a:rPr>
            <a:t>51</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増となったことが影響している。今後も高齢化が進み、多様な生活支援サービスの提供に伴い地域支援事業が増え、要介護認定者も増加すると推計されるため、引き続き給付費の適正化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ja-JP" sz="890">
              <a:solidFill>
                <a:schemeClr val="dk1"/>
              </a:solidFill>
              <a:effectLst/>
              <a:latin typeface="+mn-lt"/>
              <a:ea typeface="+mn-ea"/>
              <a:cs typeface="+mn-cs"/>
            </a:rPr>
            <a:t>元利償還金については、</a:t>
          </a:r>
          <a:r>
            <a:rPr kumimoji="1" lang="ja-JP" altLang="ja-JP" sz="890" b="0">
              <a:solidFill>
                <a:schemeClr val="dk1"/>
              </a:solidFill>
              <a:effectLst/>
              <a:latin typeface="+mn-lt"/>
              <a:ea typeface="+mn-ea"/>
              <a:cs typeface="+mn-cs"/>
            </a:rPr>
            <a:t>平成</a:t>
          </a:r>
          <a:r>
            <a:rPr kumimoji="1" lang="en-US" altLang="ja-JP" sz="890" b="0">
              <a:solidFill>
                <a:schemeClr val="dk1"/>
              </a:solidFill>
              <a:effectLst/>
              <a:latin typeface="+mn-lt"/>
              <a:ea typeface="+mn-ea"/>
              <a:cs typeface="+mn-cs"/>
            </a:rPr>
            <a:t>14</a:t>
          </a:r>
          <a:r>
            <a:rPr kumimoji="1" lang="ja-JP" altLang="ja-JP" sz="890" b="0">
              <a:solidFill>
                <a:schemeClr val="dk1"/>
              </a:solidFill>
              <a:effectLst/>
              <a:latin typeface="+mn-lt"/>
              <a:ea typeface="+mn-ea"/>
              <a:cs typeface="+mn-cs"/>
            </a:rPr>
            <a:t>年度借入の臨時財政対策債（</a:t>
          </a:r>
          <a:r>
            <a:rPr kumimoji="1" lang="en-US" altLang="ja-JP" sz="890" b="0">
              <a:solidFill>
                <a:schemeClr val="dk1"/>
              </a:solidFill>
              <a:effectLst/>
              <a:latin typeface="+mn-lt"/>
              <a:ea typeface="+mn-ea"/>
              <a:cs typeface="+mn-cs"/>
            </a:rPr>
            <a:t>15.7</a:t>
          </a:r>
          <a:r>
            <a:rPr kumimoji="1" lang="ja-JP" altLang="ja-JP" sz="890" b="0">
              <a:solidFill>
                <a:schemeClr val="dk1"/>
              </a:solidFill>
              <a:effectLst/>
              <a:latin typeface="+mn-lt"/>
              <a:ea typeface="+mn-ea"/>
              <a:cs typeface="+mn-cs"/>
            </a:rPr>
            <a:t>百万円）や平成</a:t>
          </a:r>
          <a:r>
            <a:rPr kumimoji="1" lang="en-US" altLang="ja-JP" sz="890" b="0">
              <a:solidFill>
                <a:schemeClr val="dk1"/>
              </a:solidFill>
              <a:effectLst/>
              <a:latin typeface="+mn-lt"/>
              <a:ea typeface="+mn-ea"/>
              <a:cs typeface="+mn-cs"/>
            </a:rPr>
            <a:t>19</a:t>
          </a:r>
          <a:r>
            <a:rPr kumimoji="1" lang="ja-JP" altLang="ja-JP" sz="890" b="0">
              <a:solidFill>
                <a:schemeClr val="dk1"/>
              </a:solidFill>
              <a:effectLst/>
              <a:latin typeface="+mn-lt"/>
              <a:ea typeface="+mn-ea"/>
              <a:cs typeface="+mn-cs"/>
            </a:rPr>
            <a:t>年度借入の三股町総合文化施設等周辺整備事業（</a:t>
          </a:r>
          <a:r>
            <a:rPr kumimoji="1" lang="en-US" altLang="ja-JP" sz="890" b="0">
              <a:solidFill>
                <a:schemeClr val="dk1"/>
              </a:solidFill>
              <a:effectLst/>
              <a:latin typeface="+mn-lt"/>
              <a:ea typeface="+mn-ea"/>
              <a:cs typeface="+mn-cs"/>
            </a:rPr>
            <a:t>3.4</a:t>
          </a:r>
          <a:r>
            <a:rPr kumimoji="1" lang="ja-JP" altLang="ja-JP" sz="890" b="0">
              <a:solidFill>
                <a:schemeClr val="dk1"/>
              </a:solidFill>
              <a:effectLst/>
              <a:latin typeface="+mn-lt"/>
              <a:ea typeface="+mn-ea"/>
              <a:cs typeface="+mn-cs"/>
            </a:rPr>
            <a:t>百万円）などの償還が完了したものの、令和</a:t>
          </a:r>
          <a:r>
            <a:rPr kumimoji="1" lang="en-US" altLang="ja-JP" sz="890" b="0">
              <a:solidFill>
                <a:schemeClr val="dk1"/>
              </a:solidFill>
              <a:effectLst/>
              <a:latin typeface="+mn-lt"/>
              <a:ea typeface="+mn-ea"/>
              <a:cs typeface="+mn-cs"/>
            </a:rPr>
            <a:t>3</a:t>
          </a:r>
          <a:r>
            <a:rPr kumimoji="1" lang="ja-JP" altLang="ja-JP" sz="890" b="0">
              <a:solidFill>
                <a:schemeClr val="dk1"/>
              </a:solidFill>
              <a:effectLst/>
              <a:latin typeface="+mn-lt"/>
              <a:ea typeface="+mn-ea"/>
              <a:cs typeface="+mn-cs"/>
            </a:rPr>
            <a:t>年度借入の第</a:t>
          </a:r>
          <a:r>
            <a:rPr kumimoji="1" lang="en-US" altLang="ja-JP" sz="890" b="0">
              <a:solidFill>
                <a:schemeClr val="dk1"/>
              </a:solidFill>
              <a:effectLst/>
              <a:latin typeface="+mn-lt"/>
              <a:ea typeface="+mn-ea"/>
              <a:cs typeface="+mn-cs"/>
            </a:rPr>
            <a:t>5</a:t>
          </a:r>
          <a:r>
            <a:rPr kumimoji="1" lang="ja-JP" altLang="ja-JP" sz="890" b="0">
              <a:solidFill>
                <a:schemeClr val="dk1"/>
              </a:solidFill>
              <a:effectLst/>
              <a:latin typeface="+mn-lt"/>
              <a:ea typeface="+mn-ea"/>
              <a:cs typeface="+mn-cs"/>
            </a:rPr>
            <a:t>部消防団詰所整備事業（</a:t>
          </a:r>
          <a:r>
            <a:rPr kumimoji="1" lang="en-US" altLang="ja-JP" sz="890" b="0">
              <a:solidFill>
                <a:schemeClr val="dk1"/>
              </a:solidFill>
              <a:effectLst/>
              <a:latin typeface="+mn-lt"/>
              <a:ea typeface="+mn-ea"/>
              <a:cs typeface="+mn-cs"/>
            </a:rPr>
            <a:t>4.3</a:t>
          </a:r>
          <a:r>
            <a:rPr kumimoji="1" lang="ja-JP" altLang="ja-JP" sz="890" b="0">
              <a:solidFill>
                <a:schemeClr val="dk1"/>
              </a:solidFill>
              <a:effectLst/>
              <a:latin typeface="+mn-lt"/>
              <a:ea typeface="+mn-ea"/>
              <a:cs typeface="+mn-cs"/>
            </a:rPr>
            <a:t>百万円）や文化会館舞台照明調光盤購入事業（</a:t>
          </a:r>
          <a:r>
            <a:rPr kumimoji="1" lang="en-US" altLang="ja-JP" sz="890" b="0">
              <a:solidFill>
                <a:schemeClr val="dk1"/>
              </a:solidFill>
              <a:effectLst/>
              <a:latin typeface="+mn-lt"/>
              <a:ea typeface="+mn-ea"/>
              <a:cs typeface="+mn-cs"/>
            </a:rPr>
            <a:t>3.8</a:t>
          </a:r>
          <a:r>
            <a:rPr kumimoji="1" lang="ja-JP" altLang="ja-JP" sz="890" b="0">
              <a:solidFill>
                <a:schemeClr val="dk1"/>
              </a:solidFill>
              <a:effectLst/>
              <a:latin typeface="+mn-lt"/>
              <a:ea typeface="+mn-ea"/>
              <a:cs typeface="+mn-cs"/>
            </a:rPr>
            <a:t>百万円）などの元金償還が始まり、元利償還金全体で前年度比</a:t>
          </a:r>
          <a:r>
            <a:rPr kumimoji="1" lang="en-US" altLang="ja-JP" sz="890" b="0">
              <a:solidFill>
                <a:schemeClr val="dk1"/>
              </a:solidFill>
              <a:effectLst/>
              <a:latin typeface="+mn-lt"/>
              <a:ea typeface="+mn-ea"/>
              <a:cs typeface="+mn-cs"/>
            </a:rPr>
            <a:t>0.4</a:t>
          </a:r>
          <a:r>
            <a:rPr kumimoji="1" lang="ja-JP" altLang="ja-JP" sz="890" b="0">
              <a:solidFill>
                <a:schemeClr val="dk1"/>
              </a:solidFill>
              <a:effectLst/>
              <a:latin typeface="+mn-lt"/>
              <a:ea typeface="+mn-ea"/>
              <a:cs typeface="+mn-cs"/>
            </a:rPr>
            <a:t>百万円の微減となった。今後</a:t>
          </a:r>
          <a:r>
            <a:rPr kumimoji="1" lang="ja-JP" altLang="ja-JP" sz="890">
              <a:solidFill>
                <a:schemeClr val="dk1"/>
              </a:solidFill>
              <a:effectLst/>
              <a:latin typeface="+mn-lt"/>
              <a:ea typeface="+mn-ea"/>
              <a:cs typeface="+mn-cs"/>
            </a:rPr>
            <a:t>は、臨時財政対策債の償還額が減少するものの、投資的事業の借入が増えるため、横ばいで推移するものと見込んでいる。</a:t>
          </a:r>
          <a:endParaRPr lang="ja-JP" altLang="ja-JP" sz="890">
            <a:effectLst/>
          </a:endParaRPr>
        </a:p>
        <a:p>
          <a:pPr eaLnBrk="1" fontAlgn="auto" latinLnBrk="0" hangingPunct="1">
            <a:lnSpc>
              <a:spcPts val="1600"/>
            </a:lnSpc>
          </a:pPr>
          <a:r>
            <a:rPr kumimoji="1" lang="ja-JP" altLang="ja-JP" sz="890">
              <a:solidFill>
                <a:schemeClr val="dk1"/>
              </a:solidFill>
              <a:effectLst/>
              <a:latin typeface="+mn-lt"/>
              <a:ea typeface="+mn-ea"/>
              <a:cs typeface="+mn-cs"/>
            </a:rPr>
            <a:t>公営企業債の元利償還金に対する繰入金のうち、農業集落排水事業特別会計の公債費については、新たな借入れは発生しておらず、起債残額は減少しており、地方債の償還に充てる繰入金も減少している。一方、公共下水道事業特別会計については、中央浄化センター増築事業に伴う償還金に加え、し尿汚泥処理施設建設事業も引き続き実施されているため、償還金が増加する見込みである。今後も下水道整備の拡大に伴う接続件数の増加による使用料確保の取組が必要と考える</a:t>
          </a:r>
          <a:r>
            <a:rPr kumimoji="1" lang="ja-JP" altLang="en-US" sz="890">
              <a:solidFill>
                <a:schemeClr val="dk1"/>
              </a:solidFill>
              <a:effectLst/>
              <a:latin typeface="+mn-lt"/>
              <a:ea typeface="+mn-ea"/>
              <a:cs typeface="+mn-cs"/>
            </a:rPr>
            <a:t>。</a:t>
          </a:r>
          <a:endParaRPr lang="ja-JP" altLang="ja-JP" sz="89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満期一括償還については実施していない。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一般会計等に係る地方債の現在高は、昨年度比で</a:t>
          </a:r>
          <a:r>
            <a:rPr kumimoji="1" lang="en-US" altLang="ja-JP" sz="1100">
              <a:solidFill>
                <a:schemeClr val="dk1"/>
              </a:solidFill>
              <a:effectLst/>
              <a:latin typeface="+mn-lt"/>
              <a:ea typeface="+mn-ea"/>
              <a:cs typeface="+mn-cs"/>
            </a:rPr>
            <a:t>523</a:t>
          </a:r>
          <a:r>
            <a:rPr kumimoji="1" lang="ja-JP" altLang="ja-JP" sz="1100">
              <a:solidFill>
                <a:schemeClr val="dk1"/>
              </a:solidFill>
              <a:effectLst/>
              <a:latin typeface="+mn-lt"/>
              <a:ea typeface="+mn-ea"/>
              <a:cs typeface="+mn-cs"/>
            </a:rPr>
            <a:t>百万円の減</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昨年度に償還終了となった額と本年度に償還開始となった額に大きな増減はなかったものの、防災行政無線事業の皆減や臨時財政対策債の減額により地方債の新規借入が減少したことによるもの。</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退職手当負担見込額は、本年度退職者の人数及び勤続年数の差異により昨年度から</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百万円減（</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％減）となった。</a:t>
          </a:r>
          <a:endParaRPr lang="ja-JP" altLang="ja-JP" sz="1200">
            <a:effectLst/>
          </a:endParaRPr>
        </a:p>
        <a:p>
          <a:r>
            <a:rPr kumimoji="1" lang="ja-JP" altLang="ja-JP" sz="1100">
              <a:solidFill>
                <a:schemeClr val="dk1"/>
              </a:solidFill>
              <a:effectLst/>
              <a:latin typeface="+mn-lt"/>
              <a:ea typeface="+mn-ea"/>
              <a:cs typeface="+mn-cs"/>
            </a:rPr>
            <a:t>　充当可能基金については、ふるさと振興基金において、都城北諸圏域の振興整備に備えて、</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百万円増額したことなどにより前年度と比較して充当可能基金額全体で</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百万円増（</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％増）となった。</a:t>
          </a:r>
          <a:endParaRPr lang="ja-JP" altLang="ja-JP" sz="1200">
            <a:effectLst/>
          </a:endParaRPr>
        </a:p>
        <a:p>
          <a:r>
            <a:rPr kumimoji="1" lang="ja-JP" altLang="ja-JP" sz="1100">
              <a:solidFill>
                <a:schemeClr val="dk1"/>
              </a:solidFill>
              <a:effectLst/>
              <a:latin typeface="+mn-lt"/>
              <a:ea typeface="+mn-ea"/>
              <a:cs typeface="+mn-cs"/>
            </a:rPr>
            <a:t>　今後とも長期的な視点から将来の財政負担の適正化を図り、引き続き健全な財政運営を行っていく。</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宮崎県三股町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基金全体では昨年度に比べ微増となった。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ふるさと未来基金を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百万円、衛生センター施設整備基金を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百万円取崩した一方で、都城北諸圏域の振興整備に備えて、ふるさと振興基金を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百万円積み増したことなどにより全体としては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各種事業への取崩しにより、中期的には各基金ともに残高の減少を見込んでいる。現在の社会保障関連経費及び公共施設の老朽化への対応を考慮すると、財政調整基金、公共施設等整備基金の残高が底をつく恐れもあり、今後、本町独自施策についても、長期的視点に立った事業効果の適宜評価を行うとともに、各種公共施設等について、公共施設等総合管理計画に基づく計画的な改修による将来コスト削減に向けた取組を行い、基金の有効活用と適正管理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公共施設等整備基金・・・公用または公共の用に資する施設の整備及び充実を図る。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交流拠点施設整備基金・・・五本松団地跡地に交流拠点施設を建設する経費に充てる。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衛生センター施設整備基金・・・老朽化した衛生センター施設の整備を図る。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すこやか福祉基金・・・社会福祉法人、個人等の民間事業者が実施する高齢者保健福祉事業を支援する経費に充てる。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ふるさと未来基金・・・ふるさと納税の寄付目的に沿った事業に充てる。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ふるさと振興基金は、昨年度に比べ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百万円増となった。これは、都城北諸圏域の広域的な振興整備に備えてたことなどによる。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ふるさと未来基金は、寄附者の意向に沿った事業に充当したことなどにより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公共施設等整備基金については、施設の老朽化による町営住宅住戸改修事業や各小中学校改修などが近い将来集中して発生する恐れがあるため、平成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年度に整備した公共施設等総合管理計画に基づき、長期的視点から施設の集約化や長寿命化を図り、予算の平準化を予測しながら基金の活用を行っていく。交流拠点施設整備基金については、令和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年度以降に事業予定であるため、現在積立てている基金を充当し、事業完了後は廃止する予定である。衛生センター基金については、令和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改築計画があるため、事業完了後は廃止する予定である。すこやか福祉基金については、高齢者保健福祉事業への充当を今後も行っていくが、現状の充当事業を鑑みると基金の積増しは当分の間行わない予定である。ふるさと振興基金は、都城市との連携事業の財源に充てることとなっているため、都城圏域定住自立圏の医療体制構築の一環として整備する都城市郡医師会病院の心臓・脳血管センター整備に係る負担金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年度以降に取崩しを予定している。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昨年と概ね同額となった。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決算状況を踏まえ、中長期的視点から適正な管理運用を行っていく。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普通交付税の再算定により臨時財政対策債の償還分の積み増し分が発生したことなどにより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国の補正予算等に関連して行われた大規模建設事業の償還が見込まれるほか、交流拠点施設や衛生センターの整備事業や脱炭素化推進事業等が控えるなど、地方債発行が見込まれるため、基金積立を計画的に行い、将来負担の抑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A2" workbookViewId="0">
      <selection activeCell="A2" sqref="A2"/>
    </sheetView>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13460570</v>
      </c>
      <c r="BO4" s="436"/>
      <c r="BP4" s="436"/>
      <c r="BQ4" s="436"/>
      <c r="BR4" s="436"/>
      <c r="BS4" s="436"/>
      <c r="BT4" s="436"/>
      <c r="BU4" s="437"/>
      <c r="BV4" s="435">
        <v>12884152</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7.6</v>
      </c>
      <c r="CU4" s="576"/>
      <c r="CV4" s="576"/>
      <c r="CW4" s="576"/>
      <c r="CX4" s="576"/>
      <c r="CY4" s="576"/>
      <c r="CZ4" s="576"/>
      <c r="DA4" s="577"/>
      <c r="DB4" s="575">
        <v>7.6</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12849039</v>
      </c>
      <c r="BO5" s="407"/>
      <c r="BP5" s="407"/>
      <c r="BQ5" s="407"/>
      <c r="BR5" s="407"/>
      <c r="BS5" s="407"/>
      <c r="BT5" s="407"/>
      <c r="BU5" s="408"/>
      <c r="BV5" s="406">
        <v>12159849</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92.2</v>
      </c>
      <c r="CU5" s="404"/>
      <c r="CV5" s="404"/>
      <c r="CW5" s="404"/>
      <c r="CX5" s="404"/>
      <c r="CY5" s="404"/>
      <c r="CZ5" s="404"/>
      <c r="DA5" s="405"/>
      <c r="DB5" s="403">
        <v>87.4</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611531</v>
      </c>
      <c r="BO6" s="407"/>
      <c r="BP6" s="407"/>
      <c r="BQ6" s="407"/>
      <c r="BR6" s="407"/>
      <c r="BS6" s="407"/>
      <c r="BT6" s="407"/>
      <c r="BU6" s="408"/>
      <c r="BV6" s="406">
        <v>724303</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92.8</v>
      </c>
      <c r="CU6" s="550"/>
      <c r="CV6" s="550"/>
      <c r="CW6" s="550"/>
      <c r="CX6" s="550"/>
      <c r="CY6" s="550"/>
      <c r="CZ6" s="550"/>
      <c r="DA6" s="551"/>
      <c r="DB6" s="549">
        <v>88.7</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116423</v>
      </c>
      <c r="BO7" s="407"/>
      <c r="BP7" s="407"/>
      <c r="BQ7" s="407"/>
      <c r="BR7" s="407"/>
      <c r="BS7" s="407"/>
      <c r="BT7" s="407"/>
      <c r="BU7" s="408"/>
      <c r="BV7" s="406">
        <v>239315</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6474873</v>
      </c>
      <c r="CU7" s="407"/>
      <c r="CV7" s="407"/>
      <c r="CW7" s="407"/>
      <c r="CX7" s="407"/>
      <c r="CY7" s="407"/>
      <c r="CZ7" s="407"/>
      <c r="DA7" s="408"/>
      <c r="DB7" s="406">
        <v>6339920</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495108</v>
      </c>
      <c r="BO8" s="407"/>
      <c r="BP8" s="407"/>
      <c r="BQ8" s="407"/>
      <c r="BR8" s="407"/>
      <c r="BS8" s="407"/>
      <c r="BT8" s="407"/>
      <c r="BU8" s="408"/>
      <c r="BV8" s="406">
        <v>484988</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0.44</v>
      </c>
      <c r="CU8" s="510"/>
      <c r="CV8" s="510"/>
      <c r="CW8" s="510"/>
      <c r="CX8" s="510"/>
      <c r="CY8" s="510"/>
      <c r="CZ8" s="510"/>
      <c r="DA8" s="511"/>
      <c r="DB8" s="509">
        <v>0.45</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25591</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10120</v>
      </c>
      <c r="BO9" s="407"/>
      <c r="BP9" s="407"/>
      <c r="BQ9" s="407"/>
      <c r="BR9" s="407"/>
      <c r="BS9" s="407"/>
      <c r="BT9" s="407"/>
      <c r="BU9" s="408"/>
      <c r="BV9" s="406">
        <v>-2533</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9</v>
      </c>
      <c r="CU9" s="404"/>
      <c r="CV9" s="404"/>
      <c r="CW9" s="404"/>
      <c r="CX9" s="404"/>
      <c r="CY9" s="404"/>
      <c r="CZ9" s="404"/>
      <c r="DA9" s="405"/>
      <c r="DB9" s="403">
        <v>9.5</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25404</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243047</v>
      </c>
      <c r="BO10" s="407"/>
      <c r="BP10" s="407"/>
      <c r="BQ10" s="407"/>
      <c r="BR10" s="407"/>
      <c r="BS10" s="407"/>
      <c r="BT10" s="407"/>
      <c r="BU10" s="408"/>
      <c r="BV10" s="406">
        <v>244146</v>
      </c>
      <c r="BW10" s="407"/>
      <c r="BX10" s="407"/>
      <c r="BY10" s="407"/>
      <c r="BZ10" s="407"/>
      <c r="CA10" s="407"/>
      <c r="CB10" s="407"/>
      <c r="CC10" s="408"/>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2">
      <c r="A12" s="175"/>
      <c r="B12" s="512" t="s">
        <v>122</v>
      </c>
      <c r="C12" s="513"/>
      <c r="D12" s="513"/>
      <c r="E12" s="513"/>
      <c r="F12" s="513"/>
      <c r="G12" s="513"/>
      <c r="H12" s="513"/>
      <c r="I12" s="513"/>
      <c r="J12" s="513"/>
      <c r="K12" s="514"/>
      <c r="L12" s="521" t="s">
        <v>123</v>
      </c>
      <c r="M12" s="522"/>
      <c r="N12" s="522"/>
      <c r="O12" s="522"/>
      <c r="P12" s="522"/>
      <c r="Q12" s="523"/>
      <c r="R12" s="524">
        <v>25878</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127</v>
      </c>
      <c r="AV12" s="465"/>
      <c r="AW12" s="465"/>
      <c r="AX12" s="465"/>
      <c r="AY12" s="420" t="s">
        <v>128</v>
      </c>
      <c r="AZ12" s="421"/>
      <c r="BA12" s="421"/>
      <c r="BB12" s="421"/>
      <c r="BC12" s="421"/>
      <c r="BD12" s="421"/>
      <c r="BE12" s="421"/>
      <c r="BF12" s="421"/>
      <c r="BG12" s="421"/>
      <c r="BH12" s="421"/>
      <c r="BI12" s="421"/>
      <c r="BJ12" s="421"/>
      <c r="BK12" s="421"/>
      <c r="BL12" s="421"/>
      <c r="BM12" s="422"/>
      <c r="BN12" s="406">
        <v>243761</v>
      </c>
      <c r="BO12" s="407"/>
      <c r="BP12" s="407"/>
      <c r="BQ12" s="407"/>
      <c r="BR12" s="407"/>
      <c r="BS12" s="407"/>
      <c r="BT12" s="407"/>
      <c r="BU12" s="408"/>
      <c r="BV12" s="406">
        <v>170248</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25689</v>
      </c>
      <c r="S13" s="494"/>
      <c r="T13" s="494"/>
      <c r="U13" s="494"/>
      <c r="V13" s="495"/>
      <c r="W13" s="496" t="s">
        <v>131</v>
      </c>
      <c r="X13" s="392"/>
      <c r="Y13" s="392"/>
      <c r="Z13" s="392"/>
      <c r="AA13" s="392"/>
      <c r="AB13" s="393"/>
      <c r="AC13" s="359">
        <v>810</v>
      </c>
      <c r="AD13" s="360"/>
      <c r="AE13" s="360"/>
      <c r="AF13" s="360"/>
      <c r="AG13" s="361"/>
      <c r="AH13" s="359">
        <v>839</v>
      </c>
      <c r="AI13" s="360"/>
      <c r="AJ13" s="360"/>
      <c r="AK13" s="360"/>
      <c r="AL13" s="419"/>
      <c r="AM13" s="463" t="s">
        <v>132</v>
      </c>
      <c r="AN13" s="363"/>
      <c r="AO13" s="363"/>
      <c r="AP13" s="363"/>
      <c r="AQ13" s="363"/>
      <c r="AR13" s="363"/>
      <c r="AS13" s="363"/>
      <c r="AT13" s="364"/>
      <c r="AU13" s="464" t="s">
        <v>127</v>
      </c>
      <c r="AV13" s="465"/>
      <c r="AW13" s="465"/>
      <c r="AX13" s="465"/>
      <c r="AY13" s="420" t="s">
        <v>133</v>
      </c>
      <c r="AZ13" s="421"/>
      <c r="BA13" s="421"/>
      <c r="BB13" s="421"/>
      <c r="BC13" s="421"/>
      <c r="BD13" s="421"/>
      <c r="BE13" s="421"/>
      <c r="BF13" s="421"/>
      <c r="BG13" s="421"/>
      <c r="BH13" s="421"/>
      <c r="BI13" s="421"/>
      <c r="BJ13" s="421"/>
      <c r="BK13" s="421"/>
      <c r="BL13" s="421"/>
      <c r="BM13" s="422"/>
      <c r="BN13" s="406">
        <v>9406</v>
      </c>
      <c r="BO13" s="407"/>
      <c r="BP13" s="407"/>
      <c r="BQ13" s="407"/>
      <c r="BR13" s="407"/>
      <c r="BS13" s="407"/>
      <c r="BT13" s="407"/>
      <c r="BU13" s="408"/>
      <c r="BV13" s="406">
        <v>71365</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6.3</v>
      </c>
      <c r="CU13" s="404"/>
      <c r="CV13" s="404"/>
      <c r="CW13" s="404"/>
      <c r="CX13" s="404"/>
      <c r="CY13" s="404"/>
      <c r="CZ13" s="404"/>
      <c r="DA13" s="405"/>
      <c r="DB13" s="403">
        <v>6</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25992</v>
      </c>
      <c r="S14" s="494"/>
      <c r="T14" s="494"/>
      <c r="U14" s="494"/>
      <c r="V14" s="495"/>
      <c r="W14" s="497"/>
      <c r="X14" s="395"/>
      <c r="Y14" s="395"/>
      <c r="Z14" s="395"/>
      <c r="AA14" s="395"/>
      <c r="AB14" s="396"/>
      <c r="AC14" s="486">
        <v>6.9</v>
      </c>
      <c r="AD14" s="487"/>
      <c r="AE14" s="487"/>
      <c r="AF14" s="487"/>
      <c r="AG14" s="488"/>
      <c r="AH14" s="486">
        <v>7.1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t="s">
        <v>121</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25818</v>
      </c>
      <c r="S15" s="494"/>
      <c r="T15" s="494"/>
      <c r="U15" s="494"/>
      <c r="V15" s="495"/>
      <c r="W15" s="496" t="s">
        <v>137</v>
      </c>
      <c r="X15" s="392"/>
      <c r="Y15" s="392"/>
      <c r="Z15" s="392"/>
      <c r="AA15" s="392"/>
      <c r="AB15" s="393"/>
      <c r="AC15" s="359">
        <v>2894</v>
      </c>
      <c r="AD15" s="360"/>
      <c r="AE15" s="360"/>
      <c r="AF15" s="360"/>
      <c r="AG15" s="361"/>
      <c r="AH15" s="359">
        <v>3099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2641266</v>
      </c>
      <c r="BO15" s="436"/>
      <c r="BP15" s="436"/>
      <c r="BQ15" s="436"/>
      <c r="BR15" s="436"/>
      <c r="BS15" s="436"/>
      <c r="BT15" s="436"/>
      <c r="BU15" s="437"/>
      <c r="BV15" s="435">
        <v>2523655</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24.8</v>
      </c>
      <c r="AD16" s="487"/>
      <c r="AE16" s="487"/>
      <c r="AF16" s="487"/>
      <c r="AG16" s="488"/>
      <c r="AH16" s="486">
        <v>26.1</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5805861</v>
      </c>
      <c r="BO16" s="407"/>
      <c r="BP16" s="407"/>
      <c r="BQ16" s="407"/>
      <c r="BR16" s="407"/>
      <c r="BS16" s="407"/>
      <c r="BT16" s="407"/>
      <c r="BU16" s="408"/>
      <c r="BV16" s="406">
        <v>5639891</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7970</v>
      </c>
      <c r="AD17" s="360"/>
      <c r="AE17" s="360"/>
      <c r="AF17" s="360"/>
      <c r="AG17" s="361"/>
      <c r="AH17" s="359">
        <v>7927</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3269135</v>
      </c>
      <c r="BO17" s="407"/>
      <c r="BP17" s="407"/>
      <c r="BQ17" s="407"/>
      <c r="BR17" s="407"/>
      <c r="BS17" s="407"/>
      <c r="BT17" s="407"/>
      <c r="BU17" s="408"/>
      <c r="BV17" s="406">
        <v>3133081</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110.02</v>
      </c>
      <c r="M18" s="459"/>
      <c r="N18" s="459"/>
      <c r="O18" s="459"/>
      <c r="P18" s="459"/>
      <c r="Q18" s="459"/>
      <c r="R18" s="460"/>
      <c r="S18" s="460"/>
      <c r="T18" s="460"/>
      <c r="U18" s="460"/>
      <c r="V18" s="461"/>
      <c r="W18" s="477"/>
      <c r="X18" s="478"/>
      <c r="Y18" s="478"/>
      <c r="Z18" s="478"/>
      <c r="AA18" s="478"/>
      <c r="AB18" s="502"/>
      <c r="AC18" s="376">
        <v>68.3</v>
      </c>
      <c r="AD18" s="377"/>
      <c r="AE18" s="377"/>
      <c r="AF18" s="377"/>
      <c r="AG18" s="462"/>
      <c r="AH18" s="376">
        <v>66.8</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5993935</v>
      </c>
      <c r="BO18" s="407"/>
      <c r="BP18" s="407"/>
      <c r="BQ18" s="407"/>
      <c r="BR18" s="407"/>
      <c r="BS18" s="407"/>
      <c r="BT18" s="407"/>
      <c r="BU18" s="408"/>
      <c r="BV18" s="406">
        <v>5644511</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233</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8359455</v>
      </c>
      <c r="BO19" s="407"/>
      <c r="BP19" s="407"/>
      <c r="BQ19" s="407"/>
      <c r="BR19" s="407"/>
      <c r="BS19" s="407"/>
      <c r="BT19" s="407"/>
      <c r="BU19" s="408"/>
      <c r="BV19" s="406">
        <v>7820221</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10203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6408132</v>
      </c>
      <c r="BO22" s="436"/>
      <c r="BP22" s="436"/>
      <c r="BQ22" s="436"/>
      <c r="BR22" s="436"/>
      <c r="BS22" s="436"/>
      <c r="BT22" s="436"/>
      <c r="BU22" s="437"/>
      <c r="BV22" s="435">
        <v>6930699</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5340934</v>
      </c>
      <c r="BO23" s="407"/>
      <c r="BP23" s="407"/>
      <c r="BQ23" s="407"/>
      <c r="BR23" s="407"/>
      <c r="BS23" s="407"/>
      <c r="BT23" s="407"/>
      <c r="BU23" s="408"/>
      <c r="BV23" s="406">
        <v>5683937</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7600</v>
      </c>
      <c r="R24" s="360"/>
      <c r="S24" s="360"/>
      <c r="T24" s="360"/>
      <c r="U24" s="360"/>
      <c r="V24" s="361"/>
      <c r="W24" s="449"/>
      <c r="X24" s="386"/>
      <c r="Y24" s="387"/>
      <c r="Z24" s="362" t="s">
        <v>162</v>
      </c>
      <c r="AA24" s="363"/>
      <c r="AB24" s="363"/>
      <c r="AC24" s="363"/>
      <c r="AD24" s="363"/>
      <c r="AE24" s="363"/>
      <c r="AF24" s="363"/>
      <c r="AG24" s="364"/>
      <c r="AH24" s="359">
        <v>156</v>
      </c>
      <c r="AI24" s="360"/>
      <c r="AJ24" s="360"/>
      <c r="AK24" s="360"/>
      <c r="AL24" s="361"/>
      <c r="AM24" s="359">
        <v>479544</v>
      </c>
      <c r="AN24" s="360"/>
      <c r="AO24" s="360"/>
      <c r="AP24" s="360"/>
      <c r="AQ24" s="360"/>
      <c r="AR24" s="361"/>
      <c r="AS24" s="359">
        <v>3074</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3197594</v>
      </c>
      <c r="BO24" s="407"/>
      <c r="BP24" s="407"/>
      <c r="BQ24" s="407"/>
      <c r="BR24" s="407"/>
      <c r="BS24" s="407"/>
      <c r="BT24" s="407"/>
      <c r="BU24" s="408"/>
      <c r="BV24" s="406">
        <v>3443640</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6120</v>
      </c>
      <c r="R25" s="360"/>
      <c r="S25" s="360"/>
      <c r="T25" s="360"/>
      <c r="U25" s="360"/>
      <c r="V25" s="361"/>
      <c r="W25" s="449"/>
      <c r="X25" s="386"/>
      <c r="Y25" s="387"/>
      <c r="Z25" s="362" t="s">
        <v>165</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1338536</v>
      </c>
      <c r="BO25" s="436"/>
      <c r="BP25" s="436"/>
      <c r="BQ25" s="436"/>
      <c r="BR25" s="436"/>
      <c r="BS25" s="436"/>
      <c r="BT25" s="436"/>
      <c r="BU25" s="437"/>
      <c r="BV25" s="435">
        <v>1146232</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5820</v>
      </c>
      <c r="R26" s="360"/>
      <c r="S26" s="360"/>
      <c r="T26" s="360"/>
      <c r="U26" s="360"/>
      <c r="V26" s="361"/>
      <c r="W26" s="449"/>
      <c r="X26" s="386"/>
      <c r="Y26" s="387"/>
      <c r="Z26" s="362" t="s">
        <v>168</v>
      </c>
      <c r="AA26" s="417"/>
      <c r="AB26" s="417"/>
      <c r="AC26" s="417"/>
      <c r="AD26" s="417"/>
      <c r="AE26" s="417"/>
      <c r="AF26" s="417"/>
      <c r="AG26" s="418"/>
      <c r="AH26" s="359">
        <v>5</v>
      </c>
      <c r="AI26" s="360"/>
      <c r="AJ26" s="360"/>
      <c r="AK26" s="360"/>
      <c r="AL26" s="361"/>
      <c r="AM26" s="359">
        <v>17270</v>
      </c>
      <c r="AN26" s="360"/>
      <c r="AO26" s="360"/>
      <c r="AP26" s="360"/>
      <c r="AQ26" s="360"/>
      <c r="AR26" s="361"/>
      <c r="AS26" s="359">
        <v>3454</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3250</v>
      </c>
      <c r="R27" s="360"/>
      <c r="S27" s="360"/>
      <c r="T27" s="360"/>
      <c r="U27" s="360"/>
      <c r="V27" s="361"/>
      <c r="W27" s="449"/>
      <c r="X27" s="386"/>
      <c r="Y27" s="387"/>
      <c r="Z27" s="362" t="s">
        <v>171</v>
      </c>
      <c r="AA27" s="363"/>
      <c r="AB27" s="363"/>
      <c r="AC27" s="363"/>
      <c r="AD27" s="363"/>
      <c r="AE27" s="363"/>
      <c r="AF27" s="363"/>
      <c r="AG27" s="364"/>
      <c r="AH27" s="359">
        <v>2</v>
      </c>
      <c r="AI27" s="360"/>
      <c r="AJ27" s="360"/>
      <c r="AK27" s="360"/>
      <c r="AL27" s="361"/>
      <c r="AM27" s="359" t="s">
        <v>172</v>
      </c>
      <c r="AN27" s="360"/>
      <c r="AO27" s="360"/>
      <c r="AP27" s="360"/>
      <c r="AQ27" s="360"/>
      <c r="AR27" s="361"/>
      <c r="AS27" s="359" t="s">
        <v>172</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200000</v>
      </c>
      <c r="BO27" s="441"/>
      <c r="BP27" s="441"/>
      <c r="BQ27" s="441"/>
      <c r="BR27" s="441"/>
      <c r="BS27" s="441"/>
      <c r="BT27" s="441"/>
      <c r="BU27" s="442"/>
      <c r="BV27" s="440">
        <v>200000</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174</v>
      </c>
      <c r="F28" s="363"/>
      <c r="G28" s="363"/>
      <c r="H28" s="363"/>
      <c r="I28" s="363"/>
      <c r="J28" s="363"/>
      <c r="K28" s="364"/>
      <c r="L28" s="359">
        <v>1</v>
      </c>
      <c r="M28" s="360"/>
      <c r="N28" s="360"/>
      <c r="O28" s="360"/>
      <c r="P28" s="361"/>
      <c r="Q28" s="359">
        <v>2600</v>
      </c>
      <c r="R28" s="360"/>
      <c r="S28" s="360"/>
      <c r="T28" s="360"/>
      <c r="U28" s="360"/>
      <c r="V28" s="361"/>
      <c r="W28" s="449"/>
      <c r="X28" s="386"/>
      <c r="Y28" s="387"/>
      <c r="Z28" s="362" t="s">
        <v>175</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1755162</v>
      </c>
      <c r="BO28" s="436"/>
      <c r="BP28" s="436"/>
      <c r="BQ28" s="436"/>
      <c r="BR28" s="436"/>
      <c r="BS28" s="436"/>
      <c r="BT28" s="436"/>
      <c r="BU28" s="437"/>
      <c r="BV28" s="435">
        <v>1755876</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177</v>
      </c>
      <c r="F29" s="363"/>
      <c r="G29" s="363"/>
      <c r="H29" s="363"/>
      <c r="I29" s="363"/>
      <c r="J29" s="363"/>
      <c r="K29" s="364"/>
      <c r="L29" s="359">
        <v>10</v>
      </c>
      <c r="M29" s="360"/>
      <c r="N29" s="360"/>
      <c r="O29" s="360"/>
      <c r="P29" s="361"/>
      <c r="Q29" s="359">
        <v>2360</v>
      </c>
      <c r="R29" s="360"/>
      <c r="S29" s="360"/>
      <c r="T29" s="360"/>
      <c r="U29" s="360"/>
      <c r="V29" s="361"/>
      <c r="W29" s="450"/>
      <c r="X29" s="451"/>
      <c r="Y29" s="452"/>
      <c r="Z29" s="362" t="s">
        <v>178</v>
      </c>
      <c r="AA29" s="363"/>
      <c r="AB29" s="363"/>
      <c r="AC29" s="363"/>
      <c r="AD29" s="363"/>
      <c r="AE29" s="363"/>
      <c r="AF29" s="363"/>
      <c r="AG29" s="364"/>
      <c r="AH29" s="359">
        <v>158</v>
      </c>
      <c r="AI29" s="360"/>
      <c r="AJ29" s="360"/>
      <c r="AK29" s="360"/>
      <c r="AL29" s="361"/>
      <c r="AM29" s="359">
        <v>487144</v>
      </c>
      <c r="AN29" s="360"/>
      <c r="AO29" s="360"/>
      <c r="AP29" s="360"/>
      <c r="AQ29" s="360"/>
      <c r="AR29" s="361"/>
      <c r="AS29" s="359">
        <v>3083</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235179</v>
      </c>
      <c r="BO29" s="407"/>
      <c r="BP29" s="407"/>
      <c r="BQ29" s="407"/>
      <c r="BR29" s="407"/>
      <c r="BS29" s="407"/>
      <c r="BT29" s="407"/>
      <c r="BU29" s="408"/>
      <c r="BV29" s="406">
        <v>214068</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95.5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2915711</v>
      </c>
      <c r="BO30" s="441"/>
      <c r="BP30" s="441"/>
      <c r="BQ30" s="441"/>
      <c r="BR30" s="441"/>
      <c r="BS30" s="441"/>
      <c r="BT30" s="441"/>
      <c r="BU30" s="442"/>
      <c r="BV30" s="440">
        <v>2917272</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187</v>
      </c>
      <c r="D33" s="358"/>
      <c r="E33" s="357" t="s">
        <v>188</v>
      </c>
      <c r="F33" s="357"/>
      <c r="G33" s="357"/>
      <c r="H33" s="357"/>
      <c r="I33" s="357"/>
      <c r="J33" s="357"/>
      <c r="K33" s="357"/>
      <c r="L33" s="357"/>
      <c r="M33" s="357"/>
      <c r="N33" s="357"/>
      <c r="O33" s="357"/>
      <c r="P33" s="357"/>
      <c r="Q33" s="357"/>
      <c r="R33" s="357"/>
      <c r="S33" s="357"/>
      <c r="T33" s="200"/>
      <c r="U33" s="358" t="s">
        <v>187</v>
      </c>
      <c r="V33" s="358"/>
      <c r="W33" s="357" t="s">
        <v>188</v>
      </c>
      <c r="X33" s="357"/>
      <c r="Y33" s="357"/>
      <c r="Z33" s="357"/>
      <c r="AA33" s="357"/>
      <c r="AB33" s="357"/>
      <c r="AC33" s="357"/>
      <c r="AD33" s="357"/>
      <c r="AE33" s="357"/>
      <c r="AF33" s="357"/>
      <c r="AG33" s="357"/>
      <c r="AH33" s="357"/>
      <c r="AI33" s="357"/>
      <c r="AJ33" s="357"/>
      <c r="AK33" s="357"/>
      <c r="AL33" s="200"/>
      <c r="AM33" s="358" t="s">
        <v>187</v>
      </c>
      <c r="AN33" s="358"/>
      <c r="AO33" s="357" t="s">
        <v>188</v>
      </c>
      <c r="AP33" s="357"/>
      <c r="AQ33" s="357"/>
      <c r="AR33" s="357"/>
      <c r="AS33" s="357"/>
      <c r="AT33" s="357"/>
      <c r="AU33" s="357"/>
      <c r="AV33" s="357"/>
      <c r="AW33" s="357"/>
      <c r="AX33" s="357"/>
      <c r="AY33" s="357"/>
      <c r="AZ33" s="357"/>
      <c r="BA33" s="357"/>
      <c r="BB33" s="357"/>
      <c r="BC33" s="357"/>
      <c r="BD33" s="201"/>
      <c r="BE33" s="357" t="s">
        <v>189</v>
      </c>
      <c r="BF33" s="357"/>
      <c r="BG33" s="357" t="s">
        <v>190</v>
      </c>
      <c r="BH33" s="357"/>
      <c r="BI33" s="357"/>
      <c r="BJ33" s="357"/>
      <c r="BK33" s="357"/>
      <c r="BL33" s="357"/>
      <c r="BM33" s="357"/>
      <c r="BN33" s="357"/>
      <c r="BO33" s="357"/>
      <c r="BP33" s="357"/>
      <c r="BQ33" s="357"/>
      <c r="BR33" s="357"/>
      <c r="BS33" s="357"/>
      <c r="BT33" s="357"/>
      <c r="BU33" s="357"/>
      <c r="BV33" s="201"/>
      <c r="BW33" s="358" t="s">
        <v>189</v>
      </c>
      <c r="BX33" s="358"/>
      <c r="BY33" s="357" t="s">
        <v>191</v>
      </c>
      <c r="BZ33" s="357"/>
      <c r="CA33" s="357"/>
      <c r="CB33" s="357"/>
      <c r="CC33" s="357"/>
      <c r="CD33" s="357"/>
      <c r="CE33" s="357"/>
      <c r="CF33" s="357"/>
      <c r="CG33" s="357"/>
      <c r="CH33" s="357"/>
      <c r="CI33" s="357"/>
      <c r="CJ33" s="357"/>
      <c r="CK33" s="357"/>
      <c r="CL33" s="357"/>
      <c r="CM33" s="357"/>
      <c r="CN33" s="200"/>
      <c r="CO33" s="358" t="s">
        <v>187</v>
      </c>
      <c r="CP33" s="358"/>
      <c r="CQ33" s="357" t="s">
        <v>192</v>
      </c>
      <c r="CR33" s="357"/>
      <c r="CS33" s="357"/>
      <c r="CT33" s="357"/>
      <c r="CU33" s="357"/>
      <c r="CV33" s="357"/>
      <c r="CW33" s="357"/>
      <c r="CX33" s="357"/>
      <c r="CY33" s="357"/>
      <c r="CZ33" s="357"/>
      <c r="DA33" s="357"/>
      <c r="DB33" s="357"/>
      <c r="DC33" s="357"/>
      <c r="DD33" s="357"/>
      <c r="DE33" s="357"/>
      <c r="DF33" s="200"/>
      <c r="DG33" s="356" t="s">
        <v>193</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IF('各会計、関係団体の財政状況及び健全化判断比率'!B33="","",'各会計、関係団体の財政状況及び健全化判断比率'!B33)</f>
        <v>公共下水道事業特別会計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宮崎県市町村総合事務組合（一般会計）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14</v>
      </c>
      <c r="CP34" s="354"/>
      <c r="CQ34" s="355" t="str">
        <f>IF('各会計、関係団体の財政状況及び健全化判断比率'!BS7="","",'各会計、関係団体の財政状況及び健全化判断比率'!BS7)</f>
        <v>三股町土地開発公社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8</v>
      </c>
      <c r="BF35" s="354"/>
      <c r="BG35" s="355" t="str">
        <f>IF('各会計、関係団体の財政状況及び健全化判断比率'!B34="","",'各会計、関係団体の財政状況及び健全化判断比率'!B34)</f>
        <v>農業集落排水事業特別会計</v>
      </c>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宮崎県市町村総合事務組合（市町村交通災害共済事業特別会計）</v>
      </c>
      <c r="BZ35" s="355"/>
      <c r="CA35" s="355"/>
      <c r="CB35" s="355"/>
      <c r="CC35" s="355"/>
      <c r="CD35" s="355"/>
      <c r="CE35" s="355"/>
      <c r="CF35" s="355"/>
      <c r="CG35" s="355"/>
      <c r="CH35" s="355"/>
      <c r="CI35" s="355"/>
      <c r="CJ35" s="355"/>
      <c r="CK35" s="355"/>
      <c r="CL35" s="355"/>
      <c r="CM35" s="355"/>
      <c r="CN35" s="175"/>
      <c r="CO35" s="354">
        <f t="shared" ref="CO35:CO43" si="3">IF(CQ35="","",CO34+1)</f>
        <v>15</v>
      </c>
      <c r="CP35" s="354"/>
      <c r="CQ35" s="355" t="str">
        <f>IF('各会計、関係団体の財政状況及び健全化判断比率'!BS8="","",'各会計、関係団体の財政状況及び健全化判断比率'!BS8)</f>
        <v>まちづくり合同会社みまた</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後期高齢者医療保険特別会計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宮崎県市町村総合事務組合（自治会館管理運営特別会計）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介護サービス事業特別会計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宮崎県後期高齢者医療広域連合（一般会計）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宮崎県後期高齢者医療広域連合（後期高齢者医療特別会計）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Z14xCiX6Dj5VtuJb1766+rO0/sFa+Zsq253VkjfZ2j2C+GoFJSysb70p5hIb6cwK04KoEJYDwdbwgJa/2zyzoA==" saltValue="/GHbKsNVAeEwmXHvnRi5G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2" sqref="A2"/>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216</v>
      </c>
      <c r="C5" s="667"/>
      <c r="D5" s="667"/>
      <c r="E5" s="667"/>
      <c r="F5" s="667"/>
      <c r="G5" s="667"/>
      <c r="H5" s="667"/>
      <c r="I5" s="667"/>
      <c r="J5" s="667"/>
      <c r="K5" s="667"/>
      <c r="L5" s="667"/>
      <c r="M5" s="667"/>
      <c r="N5" s="667"/>
      <c r="O5" s="667"/>
      <c r="P5" s="667"/>
      <c r="Q5" s="668"/>
      <c r="R5" s="663">
        <v>2439262</v>
      </c>
      <c r="S5" s="664"/>
      <c r="T5" s="664"/>
      <c r="U5" s="664"/>
      <c r="V5" s="664"/>
      <c r="W5" s="664"/>
      <c r="X5" s="664"/>
      <c r="Y5" s="689"/>
      <c r="Z5" s="702">
        <v>18.100000000000001</v>
      </c>
      <c r="AA5" s="702"/>
      <c r="AB5" s="702"/>
      <c r="AC5" s="702"/>
      <c r="AD5" s="703">
        <v>2439262</v>
      </c>
      <c r="AE5" s="703"/>
      <c r="AF5" s="703"/>
      <c r="AG5" s="703"/>
      <c r="AH5" s="703"/>
      <c r="AI5" s="703"/>
      <c r="AJ5" s="703"/>
      <c r="AK5" s="703"/>
      <c r="AL5" s="690">
        <v>37.799999999999997</v>
      </c>
      <c r="AM5" s="672"/>
      <c r="AN5" s="672"/>
      <c r="AO5" s="691"/>
      <c r="AP5" s="666" t="s">
        <v>217</v>
      </c>
      <c r="AQ5" s="667"/>
      <c r="AR5" s="667"/>
      <c r="AS5" s="667"/>
      <c r="AT5" s="667"/>
      <c r="AU5" s="667"/>
      <c r="AV5" s="667"/>
      <c r="AW5" s="667"/>
      <c r="AX5" s="667"/>
      <c r="AY5" s="667"/>
      <c r="AZ5" s="667"/>
      <c r="BA5" s="667"/>
      <c r="BB5" s="667"/>
      <c r="BC5" s="667"/>
      <c r="BD5" s="667"/>
      <c r="BE5" s="667"/>
      <c r="BF5" s="668"/>
      <c r="BG5" s="608">
        <v>2439262</v>
      </c>
      <c r="BH5" s="609"/>
      <c r="BI5" s="609"/>
      <c r="BJ5" s="609"/>
      <c r="BK5" s="609"/>
      <c r="BL5" s="609"/>
      <c r="BM5" s="609"/>
      <c r="BN5" s="610"/>
      <c r="BO5" s="646">
        <v>100</v>
      </c>
      <c r="BP5" s="646"/>
      <c r="BQ5" s="646"/>
      <c r="BR5" s="646"/>
      <c r="BS5" s="647">
        <v>15962</v>
      </c>
      <c r="BT5" s="647"/>
      <c r="BU5" s="647"/>
      <c r="BV5" s="647"/>
      <c r="BW5" s="647"/>
      <c r="BX5" s="647"/>
      <c r="BY5" s="647"/>
      <c r="BZ5" s="647"/>
      <c r="CA5" s="647"/>
      <c r="CB5" s="687"/>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2">
      <c r="B6" s="605" t="s">
        <v>221</v>
      </c>
      <c r="C6" s="606"/>
      <c r="D6" s="606"/>
      <c r="E6" s="606"/>
      <c r="F6" s="606"/>
      <c r="G6" s="606"/>
      <c r="H6" s="606"/>
      <c r="I6" s="606"/>
      <c r="J6" s="606"/>
      <c r="K6" s="606"/>
      <c r="L6" s="606"/>
      <c r="M6" s="606"/>
      <c r="N6" s="606"/>
      <c r="O6" s="606"/>
      <c r="P6" s="606"/>
      <c r="Q6" s="607"/>
      <c r="R6" s="608">
        <v>149298</v>
      </c>
      <c r="S6" s="609"/>
      <c r="T6" s="609"/>
      <c r="U6" s="609"/>
      <c r="V6" s="609"/>
      <c r="W6" s="609"/>
      <c r="X6" s="609"/>
      <c r="Y6" s="610"/>
      <c r="Z6" s="646">
        <v>1.1000000000000001</v>
      </c>
      <c r="AA6" s="646"/>
      <c r="AB6" s="646"/>
      <c r="AC6" s="646"/>
      <c r="AD6" s="647">
        <v>149298</v>
      </c>
      <c r="AE6" s="647"/>
      <c r="AF6" s="647"/>
      <c r="AG6" s="647"/>
      <c r="AH6" s="647"/>
      <c r="AI6" s="647"/>
      <c r="AJ6" s="647"/>
      <c r="AK6" s="647"/>
      <c r="AL6" s="611">
        <v>2.2999999999999998</v>
      </c>
      <c r="AM6" s="612"/>
      <c r="AN6" s="612"/>
      <c r="AO6" s="648"/>
      <c r="AP6" s="605" t="s">
        <v>222</v>
      </c>
      <c r="AQ6" s="606"/>
      <c r="AR6" s="606"/>
      <c r="AS6" s="606"/>
      <c r="AT6" s="606"/>
      <c r="AU6" s="606"/>
      <c r="AV6" s="606"/>
      <c r="AW6" s="606"/>
      <c r="AX6" s="606"/>
      <c r="AY6" s="606"/>
      <c r="AZ6" s="606"/>
      <c r="BA6" s="606"/>
      <c r="BB6" s="606"/>
      <c r="BC6" s="606"/>
      <c r="BD6" s="606"/>
      <c r="BE6" s="606"/>
      <c r="BF6" s="607"/>
      <c r="BG6" s="608">
        <v>2439262</v>
      </c>
      <c r="BH6" s="609"/>
      <c r="BI6" s="609"/>
      <c r="BJ6" s="609"/>
      <c r="BK6" s="609"/>
      <c r="BL6" s="609"/>
      <c r="BM6" s="609"/>
      <c r="BN6" s="610"/>
      <c r="BO6" s="646">
        <v>100</v>
      </c>
      <c r="BP6" s="646"/>
      <c r="BQ6" s="646"/>
      <c r="BR6" s="646"/>
      <c r="BS6" s="647">
        <v>15962</v>
      </c>
      <c r="BT6" s="647"/>
      <c r="BU6" s="647"/>
      <c r="BV6" s="647"/>
      <c r="BW6" s="647"/>
      <c r="BX6" s="647"/>
      <c r="BY6" s="647"/>
      <c r="BZ6" s="647"/>
      <c r="CA6" s="647"/>
      <c r="CB6" s="687"/>
      <c r="CD6" s="666" t="s">
        <v>223</v>
      </c>
      <c r="CE6" s="667"/>
      <c r="CF6" s="667"/>
      <c r="CG6" s="667"/>
      <c r="CH6" s="667"/>
      <c r="CI6" s="667"/>
      <c r="CJ6" s="667"/>
      <c r="CK6" s="667"/>
      <c r="CL6" s="667"/>
      <c r="CM6" s="667"/>
      <c r="CN6" s="667"/>
      <c r="CO6" s="667"/>
      <c r="CP6" s="667"/>
      <c r="CQ6" s="668"/>
      <c r="CR6" s="608">
        <v>82794</v>
      </c>
      <c r="CS6" s="609"/>
      <c r="CT6" s="609"/>
      <c r="CU6" s="609"/>
      <c r="CV6" s="609"/>
      <c r="CW6" s="609"/>
      <c r="CX6" s="609"/>
      <c r="CY6" s="610"/>
      <c r="CZ6" s="690">
        <v>0.6</v>
      </c>
      <c r="DA6" s="672"/>
      <c r="DB6" s="672"/>
      <c r="DC6" s="692"/>
      <c r="DD6" s="614" t="s">
        <v>121</v>
      </c>
      <c r="DE6" s="609"/>
      <c r="DF6" s="609"/>
      <c r="DG6" s="609"/>
      <c r="DH6" s="609"/>
      <c r="DI6" s="609"/>
      <c r="DJ6" s="609"/>
      <c r="DK6" s="609"/>
      <c r="DL6" s="609"/>
      <c r="DM6" s="609"/>
      <c r="DN6" s="609"/>
      <c r="DO6" s="609"/>
      <c r="DP6" s="610"/>
      <c r="DQ6" s="614">
        <v>82794</v>
      </c>
      <c r="DR6" s="609"/>
      <c r="DS6" s="609"/>
      <c r="DT6" s="609"/>
      <c r="DU6" s="609"/>
      <c r="DV6" s="609"/>
      <c r="DW6" s="609"/>
      <c r="DX6" s="609"/>
      <c r="DY6" s="609"/>
      <c r="DZ6" s="609"/>
      <c r="EA6" s="609"/>
      <c r="EB6" s="609"/>
      <c r="EC6" s="645"/>
    </row>
    <row r="7" spans="2:143" ht="11.25" customHeight="1" x14ac:dyDescent="0.2">
      <c r="B7" s="605" t="s">
        <v>224</v>
      </c>
      <c r="C7" s="606"/>
      <c r="D7" s="606"/>
      <c r="E7" s="606"/>
      <c r="F7" s="606"/>
      <c r="G7" s="606"/>
      <c r="H7" s="606"/>
      <c r="I7" s="606"/>
      <c r="J7" s="606"/>
      <c r="K7" s="606"/>
      <c r="L7" s="606"/>
      <c r="M7" s="606"/>
      <c r="N7" s="606"/>
      <c r="O7" s="606"/>
      <c r="P7" s="606"/>
      <c r="Q7" s="607"/>
      <c r="R7" s="608">
        <v>449</v>
      </c>
      <c r="S7" s="609"/>
      <c r="T7" s="609"/>
      <c r="U7" s="609"/>
      <c r="V7" s="609"/>
      <c r="W7" s="609"/>
      <c r="X7" s="609"/>
      <c r="Y7" s="610"/>
      <c r="Z7" s="646">
        <v>0</v>
      </c>
      <c r="AA7" s="646"/>
      <c r="AB7" s="646"/>
      <c r="AC7" s="646"/>
      <c r="AD7" s="647">
        <v>449</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1118107</v>
      </c>
      <c r="BH7" s="609"/>
      <c r="BI7" s="609"/>
      <c r="BJ7" s="609"/>
      <c r="BK7" s="609"/>
      <c r="BL7" s="609"/>
      <c r="BM7" s="609"/>
      <c r="BN7" s="610"/>
      <c r="BO7" s="646">
        <v>45.8</v>
      </c>
      <c r="BP7" s="646"/>
      <c r="BQ7" s="646"/>
      <c r="BR7" s="646"/>
      <c r="BS7" s="647">
        <v>15962</v>
      </c>
      <c r="BT7" s="647"/>
      <c r="BU7" s="647"/>
      <c r="BV7" s="647"/>
      <c r="BW7" s="647"/>
      <c r="BX7" s="647"/>
      <c r="BY7" s="647"/>
      <c r="BZ7" s="647"/>
      <c r="CA7" s="647"/>
      <c r="CB7" s="687"/>
      <c r="CD7" s="605" t="s">
        <v>226</v>
      </c>
      <c r="CE7" s="606"/>
      <c r="CF7" s="606"/>
      <c r="CG7" s="606"/>
      <c r="CH7" s="606"/>
      <c r="CI7" s="606"/>
      <c r="CJ7" s="606"/>
      <c r="CK7" s="606"/>
      <c r="CL7" s="606"/>
      <c r="CM7" s="606"/>
      <c r="CN7" s="606"/>
      <c r="CO7" s="606"/>
      <c r="CP7" s="606"/>
      <c r="CQ7" s="607"/>
      <c r="CR7" s="608">
        <v>1640374</v>
      </c>
      <c r="CS7" s="609"/>
      <c r="CT7" s="609"/>
      <c r="CU7" s="609"/>
      <c r="CV7" s="609"/>
      <c r="CW7" s="609"/>
      <c r="CX7" s="609"/>
      <c r="CY7" s="610"/>
      <c r="CZ7" s="646">
        <v>12.8</v>
      </c>
      <c r="DA7" s="646"/>
      <c r="DB7" s="646"/>
      <c r="DC7" s="646"/>
      <c r="DD7" s="614">
        <v>13465</v>
      </c>
      <c r="DE7" s="609"/>
      <c r="DF7" s="609"/>
      <c r="DG7" s="609"/>
      <c r="DH7" s="609"/>
      <c r="DI7" s="609"/>
      <c r="DJ7" s="609"/>
      <c r="DK7" s="609"/>
      <c r="DL7" s="609"/>
      <c r="DM7" s="609"/>
      <c r="DN7" s="609"/>
      <c r="DO7" s="609"/>
      <c r="DP7" s="610"/>
      <c r="DQ7" s="614">
        <v>1206208</v>
      </c>
      <c r="DR7" s="609"/>
      <c r="DS7" s="609"/>
      <c r="DT7" s="609"/>
      <c r="DU7" s="609"/>
      <c r="DV7" s="609"/>
      <c r="DW7" s="609"/>
      <c r="DX7" s="609"/>
      <c r="DY7" s="609"/>
      <c r="DZ7" s="609"/>
      <c r="EA7" s="609"/>
      <c r="EB7" s="609"/>
      <c r="EC7" s="645"/>
    </row>
    <row r="8" spans="2:143" ht="11.25" customHeight="1" x14ac:dyDescent="0.2">
      <c r="B8" s="605" t="s">
        <v>227</v>
      </c>
      <c r="C8" s="606"/>
      <c r="D8" s="606"/>
      <c r="E8" s="606"/>
      <c r="F8" s="606"/>
      <c r="G8" s="606"/>
      <c r="H8" s="606"/>
      <c r="I8" s="606"/>
      <c r="J8" s="606"/>
      <c r="K8" s="606"/>
      <c r="L8" s="606"/>
      <c r="M8" s="606"/>
      <c r="N8" s="606"/>
      <c r="O8" s="606"/>
      <c r="P8" s="606"/>
      <c r="Q8" s="607"/>
      <c r="R8" s="608">
        <v>9685</v>
      </c>
      <c r="S8" s="609"/>
      <c r="T8" s="609"/>
      <c r="U8" s="609"/>
      <c r="V8" s="609"/>
      <c r="W8" s="609"/>
      <c r="X8" s="609"/>
      <c r="Y8" s="610"/>
      <c r="Z8" s="646">
        <v>0.1</v>
      </c>
      <c r="AA8" s="646"/>
      <c r="AB8" s="646"/>
      <c r="AC8" s="646"/>
      <c r="AD8" s="647">
        <v>9685</v>
      </c>
      <c r="AE8" s="647"/>
      <c r="AF8" s="647"/>
      <c r="AG8" s="647"/>
      <c r="AH8" s="647"/>
      <c r="AI8" s="647"/>
      <c r="AJ8" s="647"/>
      <c r="AK8" s="647"/>
      <c r="AL8" s="611">
        <v>0.1</v>
      </c>
      <c r="AM8" s="612"/>
      <c r="AN8" s="612"/>
      <c r="AO8" s="648"/>
      <c r="AP8" s="605" t="s">
        <v>228</v>
      </c>
      <c r="AQ8" s="606"/>
      <c r="AR8" s="606"/>
      <c r="AS8" s="606"/>
      <c r="AT8" s="606"/>
      <c r="AU8" s="606"/>
      <c r="AV8" s="606"/>
      <c r="AW8" s="606"/>
      <c r="AX8" s="606"/>
      <c r="AY8" s="606"/>
      <c r="AZ8" s="606"/>
      <c r="BA8" s="606"/>
      <c r="BB8" s="606"/>
      <c r="BC8" s="606"/>
      <c r="BD8" s="606"/>
      <c r="BE8" s="606"/>
      <c r="BF8" s="607"/>
      <c r="BG8" s="608">
        <v>43849</v>
      </c>
      <c r="BH8" s="609"/>
      <c r="BI8" s="609"/>
      <c r="BJ8" s="609"/>
      <c r="BK8" s="609"/>
      <c r="BL8" s="609"/>
      <c r="BM8" s="609"/>
      <c r="BN8" s="610"/>
      <c r="BO8" s="646">
        <v>1.8</v>
      </c>
      <c r="BP8" s="646"/>
      <c r="BQ8" s="646"/>
      <c r="BR8" s="646"/>
      <c r="BS8" s="647" t="s">
        <v>121</v>
      </c>
      <c r="BT8" s="647"/>
      <c r="BU8" s="647"/>
      <c r="BV8" s="647"/>
      <c r="BW8" s="647"/>
      <c r="BX8" s="647"/>
      <c r="BY8" s="647"/>
      <c r="BZ8" s="647"/>
      <c r="CA8" s="647"/>
      <c r="CB8" s="687"/>
      <c r="CD8" s="605" t="s">
        <v>229</v>
      </c>
      <c r="CE8" s="606"/>
      <c r="CF8" s="606"/>
      <c r="CG8" s="606"/>
      <c r="CH8" s="606"/>
      <c r="CI8" s="606"/>
      <c r="CJ8" s="606"/>
      <c r="CK8" s="606"/>
      <c r="CL8" s="606"/>
      <c r="CM8" s="606"/>
      <c r="CN8" s="606"/>
      <c r="CO8" s="606"/>
      <c r="CP8" s="606"/>
      <c r="CQ8" s="607"/>
      <c r="CR8" s="608">
        <v>5785263</v>
      </c>
      <c r="CS8" s="609"/>
      <c r="CT8" s="609"/>
      <c r="CU8" s="609"/>
      <c r="CV8" s="609"/>
      <c r="CW8" s="609"/>
      <c r="CX8" s="609"/>
      <c r="CY8" s="610"/>
      <c r="CZ8" s="646">
        <v>45</v>
      </c>
      <c r="DA8" s="646"/>
      <c r="DB8" s="646"/>
      <c r="DC8" s="646"/>
      <c r="DD8" s="614">
        <v>67972</v>
      </c>
      <c r="DE8" s="609"/>
      <c r="DF8" s="609"/>
      <c r="DG8" s="609"/>
      <c r="DH8" s="609"/>
      <c r="DI8" s="609"/>
      <c r="DJ8" s="609"/>
      <c r="DK8" s="609"/>
      <c r="DL8" s="609"/>
      <c r="DM8" s="609"/>
      <c r="DN8" s="609"/>
      <c r="DO8" s="609"/>
      <c r="DP8" s="610"/>
      <c r="DQ8" s="614">
        <v>2714440</v>
      </c>
      <c r="DR8" s="609"/>
      <c r="DS8" s="609"/>
      <c r="DT8" s="609"/>
      <c r="DU8" s="609"/>
      <c r="DV8" s="609"/>
      <c r="DW8" s="609"/>
      <c r="DX8" s="609"/>
      <c r="DY8" s="609"/>
      <c r="DZ8" s="609"/>
      <c r="EA8" s="609"/>
      <c r="EB8" s="609"/>
      <c r="EC8" s="645"/>
    </row>
    <row r="9" spans="2:143" ht="11.25" customHeight="1" x14ac:dyDescent="0.2">
      <c r="B9" s="605" t="s">
        <v>230</v>
      </c>
      <c r="C9" s="606"/>
      <c r="D9" s="606"/>
      <c r="E9" s="606"/>
      <c r="F9" s="606"/>
      <c r="G9" s="606"/>
      <c r="H9" s="606"/>
      <c r="I9" s="606"/>
      <c r="J9" s="606"/>
      <c r="K9" s="606"/>
      <c r="L9" s="606"/>
      <c r="M9" s="606"/>
      <c r="N9" s="606"/>
      <c r="O9" s="606"/>
      <c r="P9" s="606"/>
      <c r="Q9" s="607"/>
      <c r="R9" s="608">
        <v>10598</v>
      </c>
      <c r="S9" s="609"/>
      <c r="T9" s="609"/>
      <c r="U9" s="609"/>
      <c r="V9" s="609"/>
      <c r="W9" s="609"/>
      <c r="X9" s="609"/>
      <c r="Y9" s="610"/>
      <c r="Z9" s="646">
        <v>0.1</v>
      </c>
      <c r="AA9" s="646"/>
      <c r="AB9" s="646"/>
      <c r="AC9" s="646"/>
      <c r="AD9" s="647">
        <v>10598</v>
      </c>
      <c r="AE9" s="647"/>
      <c r="AF9" s="647"/>
      <c r="AG9" s="647"/>
      <c r="AH9" s="647"/>
      <c r="AI9" s="647"/>
      <c r="AJ9" s="647"/>
      <c r="AK9" s="647"/>
      <c r="AL9" s="611">
        <v>0.2</v>
      </c>
      <c r="AM9" s="612"/>
      <c r="AN9" s="612"/>
      <c r="AO9" s="648"/>
      <c r="AP9" s="605" t="s">
        <v>231</v>
      </c>
      <c r="AQ9" s="606"/>
      <c r="AR9" s="606"/>
      <c r="AS9" s="606"/>
      <c r="AT9" s="606"/>
      <c r="AU9" s="606"/>
      <c r="AV9" s="606"/>
      <c r="AW9" s="606"/>
      <c r="AX9" s="606"/>
      <c r="AY9" s="606"/>
      <c r="AZ9" s="606"/>
      <c r="BA9" s="606"/>
      <c r="BB9" s="606"/>
      <c r="BC9" s="606"/>
      <c r="BD9" s="606"/>
      <c r="BE9" s="606"/>
      <c r="BF9" s="607"/>
      <c r="BG9" s="608">
        <v>979659</v>
      </c>
      <c r="BH9" s="609"/>
      <c r="BI9" s="609"/>
      <c r="BJ9" s="609"/>
      <c r="BK9" s="609"/>
      <c r="BL9" s="609"/>
      <c r="BM9" s="609"/>
      <c r="BN9" s="610"/>
      <c r="BO9" s="646">
        <v>40.200000000000003</v>
      </c>
      <c r="BP9" s="646"/>
      <c r="BQ9" s="646"/>
      <c r="BR9" s="646"/>
      <c r="BS9" s="647" t="s">
        <v>121</v>
      </c>
      <c r="BT9" s="647"/>
      <c r="BU9" s="647"/>
      <c r="BV9" s="647"/>
      <c r="BW9" s="647"/>
      <c r="BX9" s="647"/>
      <c r="BY9" s="647"/>
      <c r="BZ9" s="647"/>
      <c r="CA9" s="647"/>
      <c r="CB9" s="687"/>
      <c r="CD9" s="605" t="s">
        <v>232</v>
      </c>
      <c r="CE9" s="606"/>
      <c r="CF9" s="606"/>
      <c r="CG9" s="606"/>
      <c r="CH9" s="606"/>
      <c r="CI9" s="606"/>
      <c r="CJ9" s="606"/>
      <c r="CK9" s="606"/>
      <c r="CL9" s="606"/>
      <c r="CM9" s="606"/>
      <c r="CN9" s="606"/>
      <c r="CO9" s="606"/>
      <c r="CP9" s="606"/>
      <c r="CQ9" s="607"/>
      <c r="CR9" s="608">
        <v>811397</v>
      </c>
      <c r="CS9" s="609"/>
      <c r="CT9" s="609"/>
      <c r="CU9" s="609"/>
      <c r="CV9" s="609"/>
      <c r="CW9" s="609"/>
      <c r="CX9" s="609"/>
      <c r="CY9" s="610"/>
      <c r="CZ9" s="646">
        <v>6.3</v>
      </c>
      <c r="DA9" s="646"/>
      <c r="DB9" s="646"/>
      <c r="DC9" s="646"/>
      <c r="DD9" s="614">
        <v>32484</v>
      </c>
      <c r="DE9" s="609"/>
      <c r="DF9" s="609"/>
      <c r="DG9" s="609"/>
      <c r="DH9" s="609"/>
      <c r="DI9" s="609"/>
      <c r="DJ9" s="609"/>
      <c r="DK9" s="609"/>
      <c r="DL9" s="609"/>
      <c r="DM9" s="609"/>
      <c r="DN9" s="609"/>
      <c r="DO9" s="609"/>
      <c r="DP9" s="610"/>
      <c r="DQ9" s="614">
        <v>668050</v>
      </c>
      <c r="DR9" s="609"/>
      <c r="DS9" s="609"/>
      <c r="DT9" s="609"/>
      <c r="DU9" s="609"/>
      <c r="DV9" s="609"/>
      <c r="DW9" s="609"/>
      <c r="DX9" s="609"/>
      <c r="DY9" s="609"/>
      <c r="DZ9" s="609"/>
      <c r="EA9" s="609"/>
      <c r="EB9" s="609"/>
      <c r="EC9" s="645"/>
    </row>
    <row r="10" spans="2:143" ht="11.25" customHeight="1" x14ac:dyDescent="0.2">
      <c r="B10" s="605" t="s">
        <v>233</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38707</v>
      </c>
      <c r="BH10" s="609"/>
      <c r="BI10" s="609"/>
      <c r="BJ10" s="609"/>
      <c r="BK10" s="609"/>
      <c r="BL10" s="609"/>
      <c r="BM10" s="609"/>
      <c r="BN10" s="610"/>
      <c r="BO10" s="646">
        <v>1.6</v>
      </c>
      <c r="BP10" s="646"/>
      <c r="BQ10" s="646"/>
      <c r="BR10" s="646"/>
      <c r="BS10" s="647" t="s">
        <v>121</v>
      </c>
      <c r="BT10" s="647"/>
      <c r="BU10" s="647"/>
      <c r="BV10" s="647"/>
      <c r="BW10" s="647"/>
      <c r="BX10" s="647"/>
      <c r="BY10" s="647"/>
      <c r="BZ10" s="647"/>
      <c r="CA10" s="647"/>
      <c r="CB10" s="687"/>
      <c r="CD10" s="605" t="s">
        <v>235</v>
      </c>
      <c r="CE10" s="606"/>
      <c r="CF10" s="606"/>
      <c r="CG10" s="606"/>
      <c r="CH10" s="606"/>
      <c r="CI10" s="606"/>
      <c r="CJ10" s="606"/>
      <c r="CK10" s="606"/>
      <c r="CL10" s="606"/>
      <c r="CM10" s="606"/>
      <c r="CN10" s="606"/>
      <c r="CO10" s="606"/>
      <c r="CP10" s="606"/>
      <c r="CQ10" s="607"/>
      <c r="CR10" s="608">
        <v>142</v>
      </c>
      <c r="CS10" s="609"/>
      <c r="CT10" s="609"/>
      <c r="CU10" s="609"/>
      <c r="CV10" s="609"/>
      <c r="CW10" s="609"/>
      <c r="CX10" s="609"/>
      <c r="CY10" s="610"/>
      <c r="CZ10" s="646">
        <v>0</v>
      </c>
      <c r="DA10" s="646"/>
      <c r="DB10" s="646"/>
      <c r="DC10" s="646"/>
      <c r="DD10" s="614" t="s">
        <v>121</v>
      </c>
      <c r="DE10" s="609"/>
      <c r="DF10" s="609"/>
      <c r="DG10" s="609"/>
      <c r="DH10" s="609"/>
      <c r="DI10" s="609"/>
      <c r="DJ10" s="609"/>
      <c r="DK10" s="609"/>
      <c r="DL10" s="609"/>
      <c r="DM10" s="609"/>
      <c r="DN10" s="609"/>
      <c r="DO10" s="609"/>
      <c r="DP10" s="610"/>
      <c r="DQ10" s="614">
        <v>42</v>
      </c>
      <c r="DR10" s="609"/>
      <c r="DS10" s="609"/>
      <c r="DT10" s="609"/>
      <c r="DU10" s="609"/>
      <c r="DV10" s="609"/>
      <c r="DW10" s="609"/>
      <c r="DX10" s="609"/>
      <c r="DY10" s="609"/>
      <c r="DZ10" s="609"/>
      <c r="EA10" s="609"/>
      <c r="EB10" s="609"/>
      <c r="EC10" s="645"/>
    </row>
    <row r="11" spans="2:143" ht="11.25" customHeight="1" x14ac:dyDescent="0.2">
      <c r="B11" s="605" t="s">
        <v>236</v>
      </c>
      <c r="C11" s="606"/>
      <c r="D11" s="606"/>
      <c r="E11" s="606"/>
      <c r="F11" s="606"/>
      <c r="G11" s="606"/>
      <c r="H11" s="606"/>
      <c r="I11" s="606"/>
      <c r="J11" s="606"/>
      <c r="K11" s="606"/>
      <c r="L11" s="606"/>
      <c r="M11" s="606"/>
      <c r="N11" s="606"/>
      <c r="O11" s="606"/>
      <c r="P11" s="606"/>
      <c r="Q11" s="607"/>
      <c r="R11" s="608">
        <v>595921</v>
      </c>
      <c r="S11" s="609"/>
      <c r="T11" s="609"/>
      <c r="U11" s="609"/>
      <c r="V11" s="609"/>
      <c r="W11" s="609"/>
      <c r="X11" s="609"/>
      <c r="Y11" s="610"/>
      <c r="Z11" s="611">
        <v>4.4000000000000004</v>
      </c>
      <c r="AA11" s="612"/>
      <c r="AB11" s="612"/>
      <c r="AC11" s="613"/>
      <c r="AD11" s="614">
        <v>595921</v>
      </c>
      <c r="AE11" s="609"/>
      <c r="AF11" s="609"/>
      <c r="AG11" s="609"/>
      <c r="AH11" s="609"/>
      <c r="AI11" s="609"/>
      <c r="AJ11" s="609"/>
      <c r="AK11" s="610"/>
      <c r="AL11" s="611">
        <v>9.1999999999999993</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55892</v>
      </c>
      <c r="BH11" s="609"/>
      <c r="BI11" s="609"/>
      <c r="BJ11" s="609"/>
      <c r="BK11" s="609"/>
      <c r="BL11" s="609"/>
      <c r="BM11" s="609"/>
      <c r="BN11" s="610"/>
      <c r="BO11" s="646">
        <v>2.2999999999999998</v>
      </c>
      <c r="BP11" s="646"/>
      <c r="BQ11" s="646"/>
      <c r="BR11" s="646"/>
      <c r="BS11" s="647">
        <v>15962</v>
      </c>
      <c r="BT11" s="647"/>
      <c r="BU11" s="647"/>
      <c r="BV11" s="647"/>
      <c r="BW11" s="647"/>
      <c r="BX11" s="647"/>
      <c r="BY11" s="647"/>
      <c r="BZ11" s="647"/>
      <c r="CA11" s="647"/>
      <c r="CB11" s="687"/>
      <c r="CD11" s="605" t="s">
        <v>238</v>
      </c>
      <c r="CE11" s="606"/>
      <c r="CF11" s="606"/>
      <c r="CG11" s="606"/>
      <c r="CH11" s="606"/>
      <c r="CI11" s="606"/>
      <c r="CJ11" s="606"/>
      <c r="CK11" s="606"/>
      <c r="CL11" s="606"/>
      <c r="CM11" s="606"/>
      <c r="CN11" s="606"/>
      <c r="CO11" s="606"/>
      <c r="CP11" s="606"/>
      <c r="CQ11" s="607"/>
      <c r="CR11" s="608">
        <v>331535</v>
      </c>
      <c r="CS11" s="609"/>
      <c r="CT11" s="609"/>
      <c r="CU11" s="609"/>
      <c r="CV11" s="609"/>
      <c r="CW11" s="609"/>
      <c r="CX11" s="609"/>
      <c r="CY11" s="610"/>
      <c r="CZ11" s="646">
        <v>2.6</v>
      </c>
      <c r="DA11" s="646"/>
      <c r="DB11" s="646"/>
      <c r="DC11" s="646"/>
      <c r="DD11" s="614">
        <v>20007</v>
      </c>
      <c r="DE11" s="609"/>
      <c r="DF11" s="609"/>
      <c r="DG11" s="609"/>
      <c r="DH11" s="609"/>
      <c r="DI11" s="609"/>
      <c r="DJ11" s="609"/>
      <c r="DK11" s="609"/>
      <c r="DL11" s="609"/>
      <c r="DM11" s="609"/>
      <c r="DN11" s="609"/>
      <c r="DO11" s="609"/>
      <c r="DP11" s="610"/>
      <c r="DQ11" s="614">
        <v>264966</v>
      </c>
      <c r="DR11" s="609"/>
      <c r="DS11" s="609"/>
      <c r="DT11" s="609"/>
      <c r="DU11" s="609"/>
      <c r="DV11" s="609"/>
      <c r="DW11" s="609"/>
      <c r="DX11" s="609"/>
      <c r="DY11" s="609"/>
      <c r="DZ11" s="609"/>
      <c r="EA11" s="609"/>
      <c r="EB11" s="609"/>
      <c r="EC11" s="645"/>
    </row>
    <row r="12" spans="2:143" ht="11.25" customHeight="1" x14ac:dyDescent="0.2">
      <c r="B12" s="605" t="s">
        <v>239</v>
      </c>
      <c r="C12" s="606"/>
      <c r="D12" s="606"/>
      <c r="E12" s="606"/>
      <c r="F12" s="606"/>
      <c r="G12" s="606"/>
      <c r="H12" s="606"/>
      <c r="I12" s="606"/>
      <c r="J12" s="606"/>
      <c r="K12" s="606"/>
      <c r="L12" s="606"/>
      <c r="M12" s="606"/>
      <c r="N12" s="606"/>
      <c r="O12" s="606"/>
      <c r="P12" s="606"/>
      <c r="Q12" s="607"/>
      <c r="R12" s="608" t="s">
        <v>121</v>
      </c>
      <c r="S12" s="609"/>
      <c r="T12" s="609"/>
      <c r="U12" s="609"/>
      <c r="V12" s="609"/>
      <c r="W12" s="609"/>
      <c r="X12" s="609"/>
      <c r="Y12" s="610"/>
      <c r="Z12" s="646" t="s">
        <v>121</v>
      </c>
      <c r="AA12" s="646"/>
      <c r="AB12" s="646"/>
      <c r="AC12" s="646"/>
      <c r="AD12" s="647" t="s">
        <v>121</v>
      </c>
      <c r="AE12" s="647"/>
      <c r="AF12" s="647"/>
      <c r="AG12" s="647"/>
      <c r="AH12" s="647"/>
      <c r="AI12" s="647"/>
      <c r="AJ12" s="647"/>
      <c r="AK12" s="647"/>
      <c r="AL12" s="611" t="s">
        <v>121</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1033506</v>
      </c>
      <c r="BH12" s="609"/>
      <c r="BI12" s="609"/>
      <c r="BJ12" s="609"/>
      <c r="BK12" s="609"/>
      <c r="BL12" s="609"/>
      <c r="BM12" s="609"/>
      <c r="BN12" s="610"/>
      <c r="BO12" s="646">
        <v>42.4</v>
      </c>
      <c r="BP12" s="646"/>
      <c r="BQ12" s="646"/>
      <c r="BR12" s="646"/>
      <c r="BS12" s="647" t="s">
        <v>121</v>
      </c>
      <c r="BT12" s="647"/>
      <c r="BU12" s="647"/>
      <c r="BV12" s="647"/>
      <c r="BW12" s="647"/>
      <c r="BX12" s="647"/>
      <c r="BY12" s="647"/>
      <c r="BZ12" s="647"/>
      <c r="CA12" s="647"/>
      <c r="CB12" s="687"/>
      <c r="CD12" s="605" t="s">
        <v>241</v>
      </c>
      <c r="CE12" s="606"/>
      <c r="CF12" s="606"/>
      <c r="CG12" s="606"/>
      <c r="CH12" s="606"/>
      <c r="CI12" s="606"/>
      <c r="CJ12" s="606"/>
      <c r="CK12" s="606"/>
      <c r="CL12" s="606"/>
      <c r="CM12" s="606"/>
      <c r="CN12" s="606"/>
      <c r="CO12" s="606"/>
      <c r="CP12" s="606"/>
      <c r="CQ12" s="607"/>
      <c r="CR12" s="608">
        <v>609181</v>
      </c>
      <c r="CS12" s="609"/>
      <c r="CT12" s="609"/>
      <c r="CU12" s="609"/>
      <c r="CV12" s="609"/>
      <c r="CW12" s="609"/>
      <c r="CX12" s="609"/>
      <c r="CY12" s="610"/>
      <c r="CZ12" s="646">
        <v>4.7</v>
      </c>
      <c r="DA12" s="646"/>
      <c r="DB12" s="646"/>
      <c r="DC12" s="646"/>
      <c r="DD12" s="614" t="s">
        <v>121</v>
      </c>
      <c r="DE12" s="609"/>
      <c r="DF12" s="609"/>
      <c r="DG12" s="609"/>
      <c r="DH12" s="609"/>
      <c r="DI12" s="609"/>
      <c r="DJ12" s="609"/>
      <c r="DK12" s="609"/>
      <c r="DL12" s="609"/>
      <c r="DM12" s="609"/>
      <c r="DN12" s="609"/>
      <c r="DO12" s="609"/>
      <c r="DP12" s="610"/>
      <c r="DQ12" s="614">
        <v>264763</v>
      </c>
      <c r="DR12" s="609"/>
      <c r="DS12" s="609"/>
      <c r="DT12" s="609"/>
      <c r="DU12" s="609"/>
      <c r="DV12" s="609"/>
      <c r="DW12" s="609"/>
      <c r="DX12" s="609"/>
      <c r="DY12" s="609"/>
      <c r="DZ12" s="609"/>
      <c r="EA12" s="609"/>
      <c r="EB12" s="609"/>
      <c r="EC12" s="645"/>
    </row>
    <row r="13" spans="2:143" ht="11.25" customHeight="1" x14ac:dyDescent="0.2">
      <c r="B13" s="605" t="s">
        <v>242</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1023088</v>
      </c>
      <c r="BH13" s="609"/>
      <c r="BI13" s="609"/>
      <c r="BJ13" s="609"/>
      <c r="BK13" s="609"/>
      <c r="BL13" s="609"/>
      <c r="BM13" s="609"/>
      <c r="BN13" s="610"/>
      <c r="BO13" s="646">
        <v>41.9</v>
      </c>
      <c r="BP13" s="646"/>
      <c r="BQ13" s="646"/>
      <c r="BR13" s="646"/>
      <c r="BS13" s="647" t="s">
        <v>121</v>
      </c>
      <c r="BT13" s="647"/>
      <c r="BU13" s="647"/>
      <c r="BV13" s="647"/>
      <c r="BW13" s="647"/>
      <c r="BX13" s="647"/>
      <c r="BY13" s="647"/>
      <c r="BZ13" s="647"/>
      <c r="CA13" s="647"/>
      <c r="CB13" s="687"/>
      <c r="CD13" s="605" t="s">
        <v>244</v>
      </c>
      <c r="CE13" s="606"/>
      <c r="CF13" s="606"/>
      <c r="CG13" s="606"/>
      <c r="CH13" s="606"/>
      <c r="CI13" s="606"/>
      <c r="CJ13" s="606"/>
      <c r="CK13" s="606"/>
      <c r="CL13" s="606"/>
      <c r="CM13" s="606"/>
      <c r="CN13" s="606"/>
      <c r="CO13" s="606"/>
      <c r="CP13" s="606"/>
      <c r="CQ13" s="607"/>
      <c r="CR13" s="608">
        <v>659403</v>
      </c>
      <c r="CS13" s="609"/>
      <c r="CT13" s="609"/>
      <c r="CU13" s="609"/>
      <c r="CV13" s="609"/>
      <c r="CW13" s="609"/>
      <c r="CX13" s="609"/>
      <c r="CY13" s="610"/>
      <c r="CZ13" s="646">
        <v>5.0999999999999996</v>
      </c>
      <c r="DA13" s="646"/>
      <c r="DB13" s="646"/>
      <c r="DC13" s="646"/>
      <c r="DD13" s="614">
        <v>265876</v>
      </c>
      <c r="DE13" s="609"/>
      <c r="DF13" s="609"/>
      <c r="DG13" s="609"/>
      <c r="DH13" s="609"/>
      <c r="DI13" s="609"/>
      <c r="DJ13" s="609"/>
      <c r="DK13" s="609"/>
      <c r="DL13" s="609"/>
      <c r="DM13" s="609"/>
      <c r="DN13" s="609"/>
      <c r="DO13" s="609"/>
      <c r="DP13" s="610"/>
      <c r="DQ13" s="614">
        <v>355550</v>
      </c>
      <c r="DR13" s="609"/>
      <c r="DS13" s="609"/>
      <c r="DT13" s="609"/>
      <c r="DU13" s="609"/>
      <c r="DV13" s="609"/>
      <c r="DW13" s="609"/>
      <c r="DX13" s="609"/>
      <c r="DY13" s="609"/>
      <c r="DZ13" s="609"/>
      <c r="EA13" s="609"/>
      <c r="EB13" s="609"/>
      <c r="EC13" s="645"/>
    </row>
    <row r="14" spans="2:143" ht="11.25" customHeight="1" x14ac:dyDescent="0.2">
      <c r="B14" s="605" t="s">
        <v>245</v>
      </c>
      <c r="C14" s="606"/>
      <c r="D14" s="606"/>
      <c r="E14" s="606"/>
      <c r="F14" s="606"/>
      <c r="G14" s="606"/>
      <c r="H14" s="606"/>
      <c r="I14" s="606"/>
      <c r="J14" s="606"/>
      <c r="K14" s="606"/>
      <c r="L14" s="606"/>
      <c r="M14" s="606"/>
      <c r="N14" s="606"/>
      <c r="O14" s="606"/>
      <c r="P14" s="606"/>
      <c r="Q14" s="607"/>
      <c r="R14" s="608">
        <v>614</v>
      </c>
      <c r="S14" s="609"/>
      <c r="T14" s="609"/>
      <c r="U14" s="609"/>
      <c r="V14" s="609"/>
      <c r="W14" s="609"/>
      <c r="X14" s="609"/>
      <c r="Y14" s="610"/>
      <c r="Z14" s="646">
        <v>0</v>
      </c>
      <c r="AA14" s="646"/>
      <c r="AB14" s="646"/>
      <c r="AC14" s="646"/>
      <c r="AD14" s="647">
        <v>614</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106434</v>
      </c>
      <c r="BH14" s="609"/>
      <c r="BI14" s="609"/>
      <c r="BJ14" s="609"/>
      <c r="BK14" s="609"/>
      <c r="BL14" s="609"/>
      <c r="BM14" s="609"/>
      <c r="BN14" s="610"/>
      <c r="BO14" s="646">
        <v>4.4000000000000004</v>
      </c>
      <c r="BP14" s="646"/>
      <c r="BQ14" s="646"/>
      <c r="BR14" s="646"/>
      <c r="BS14" s="647" t="s">
        <v>121</v>
      </c>
      <c r="BT14" s="647"/>
      <c r="BU14" s="647"/>
      <c r="BV14" s="647"/>
      <c r="BW14" s="647"/>
      <c r="BX14" s="647"/>
      <c r="BY14" s="647"/>
      <c r="BZ14" s="647"/>
      <c r="CA14" s="647"/>
      <c r="CB14" s="687"/>
      <c r="CD14" s="605" t="s">
        <v>247</v>
      </c>
      <c r="CE14" s="606"/>
      <c r="CF14" s="606"/>
      <c r="CG14" s="606"/>
      <c r="CH14" s="606"/>
      <c r="CI14" s="606"/>
      <c r="CJ14" s="606"/>
      <c r="CK14" s="606"/>
      <c r="CL14" s="606"/>
      <c r="CM14" s="606"/>
      <c r="CN14" s="606"/>
      <c r="CO14" s="606"/>
      <c r="CP14" s="606"/>
      <c r="CQ14" s="607"/>
      <c r="CR14" s="608">
        <v>301463</v>
      </c>
      <c r="CS14" s="609"/>
      <c r="CT14" s="609"/>
      <c r="CU14" s="609"/>
      <c r="CV14" s="609"/>
      <c r="CW14" s="609"/>
      <c r="CX14" s="609"/>
      <c r="CY14" s="610"/>
      <c r="CZ14" s="646">
        <v>2.2999999999999998</v>
      </c>
      <c r="DA14" s="646"/>
      <c r="DB14" s="646"/>
      <c r="DC14" s="646"/>
      <c r="DD14" s="614" t="s">
        <v>121</v>
      </c>
      <c r="DE14" s="609"/>
      <c r="DF14" s="609"/>
      <c r="DG14" s="609"/>
      <c r="DH14" s="609"/>
      <c r="DI14" s="609"/>
      <c r="DJ14" s="609"/>
      <c r="DK14" s="609"/>
      <c r="DL14" s="609"/>
      <c r="DM14" s="609"/>
      <c r="DN14" s="609"/>
      <c r="DO14" s="609"/>
      <c r="DP14" s="610"/>
      <c r="DQ14" s="614">
        <v>300265</v>
      </c>
      <c r="DR14" s="609"/>
      <c r="DS14" s="609"/>
      <c r="DT14" s="609"/>
      <c r="DU14" s="609"/>
      <c r="DV14" s="609"/>
      <c r="DW14" s="609"/>
      <c r="DX14" s="609"/>
      <c r="DY14" s="609"/>
      <c r="DZ14" s="609"/>
      <c r="EA14" s="609"/>
      <c r="EB14" s="609"/>
      <c r="EC14" s="645"/>
    </row>
    <row r="15" spans="2:143" ht="11.25" customHeight="1" x14ac:dyDescent="0.2">
      <c r="B15" s="605" t="s">
        <v>248</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181215</v>
      </c>
      <c r="BH15" s="609"/>
      <c r="BI15" s="609"/>
      <c r="BJ15" s="609"/>
      <c r="BK15" s="609"/>
      <c r="BL15" s="609"/>
      <c r="BM15" s="609"/>
      <c r="BN15" s="610"/>
      <c r="BO15" s="646">
        <v>7.4</v>
      </c>
      <c r="BP15" s="646"/>
      <c r="BQ15" s="646"/>
      <c r="BR15" s="646"/>
      <c r="BS15" s="647" t="s">
        <v>121</v>
      </c>
      <c r="BT15" s="647"/>
      <c r="BU15" s="647"/>
      <c r="BV15" s="647"/>
      <c r="BW15" s="647"/>
      <c r="BX15" s="647"/>
      <c r="BY15" s="647"/>
      <c r="BZ15" s="647"/>
      <c r="CA15" s="647"/>
      <c r="CB15" s="687"/>
      <c r="CD15" s="605" t="s">
        <v>250</v>
      </c>
      <c r="CE15" s="606"/>
      <c r="CF15" s="606"/>
      <c r="CG15" s="606"/>
      <c r="CH15" s="606"/>
      <c r="CI15" s="606"/>
      <c r="CJ15" s="606"/>
      <c r="CK15" s="606"/>
      <c r="CL15" s="606"/>
      <c r="CM15" s="606"/>
      <c r="CN15" s="606"/>
      <c r="CO15" s="606"/>
      <c r="CP15" s="606"/>
      <c r="CQ15" s="607"/>
      <c r="CR15" s="608">
        <v>1585321</v>
      </c>
      <c r="CS15" s="609"/>
      <c r="CT15" s="609"/>
      <c r="CU15" s="609"/>
      <c r="CV15" s="609"/>
      <c r="CW15" s="609"/>
      <c r="CX15" s="609"/>
      <c r="CY15" s="610"/>
      <c r="CZ15" s="646">
        <v>12.3</v>
      </c>
      <c r="DA15" s="646"/>
      <c r="DB15" s="646"/>
      <c r="DC15" s="646"/>
      <c r="DD15" s="614">
        <v>153080</v>
      </c>
      <c r="DE15" s="609"/>
      <c r="DF15" s="609"/>
      <c r="DG15" s="609"/>
      <c r="DH15" s="609"/>
      <c r="DI15" s="609"/>
      <c r="DJ15" s="609"/>
      <c r="DK15" s="609"/>
      <c r="DL15" s="609"/>
      <c r="DM15" s="609"/>
      <c r="DN15" s="609"/>
      <c r="DO15" s="609"/>
      <c r="DP15" s="610"/>
      <c r="DQ15" s="614">
        <v>1128521</v>
      </c>
      <c r="DR15" s="609"/>
      <c r="DS15" s="609"/>
      <c r="DT15" s="609"/>
      <c r="DU15" s="609"/>
      <c r="DV15" s="609"/>
      <c r="DW15" s="609"/>
      <c r="DX15" s="609"/>
      <c r="DY15" s="609"/>
      <c r="DZ15" s="609"/>
      <c r="EA15" s="609"/>
      <c r="EB15" s="609"/>
      <c r="EC15" s="645"/>
    </row>
    <row r="16" spans="2:143" ht="11.25" customHeight="1" x14ac:dyDescent="0.2">
      <c r="B16" s="605" t="s">
        <v>251</v>
      </c>
      <c r="C16" s="606"/>
      <c r="D16" s="606"/>
      <c r="E16" s="606"/>
      <c r="F16" s="606"/>
      <c r="G16" s="606"/>
      <c r="H16" s="606"/>
      <c r="I16" s="606"/>
      <c r="J16" s="606"/>
      <c r="K16" s="606"/>
      <c r="L16" s="606"/>
      <c r="M16" s="606"/>
      <c r="N16" s="606"/>
      <c r="O16" s="606"/>
      <c r="P16" s="606"/>
      <c r="Q16" s="607"/>
      <c r="R16" s="608">
        <v>8695</v>
      </c>
      <c r="S16" s="609"/>
      <c r="T16" s="609"/>
      <c r="U16" s="609"/>
      <c r="V16" s="609"/>
      <c r="W16" s="609"/>
      <c r="X16" s="609"/>
      <c r="Y16" s="610"/>
      <c r="Z16" s="646">
        <v>0.1</v>
      </c>
      <c r="AA16" s="646"/>
      <c r="AB16" s="646"/>
      <c r="AC16" s="646"/>
      <c r="AD16" s="647">
        <v>8695</v>
      </c>
      <c r="AE16" s="647"/>
      <c r="AF16" s="647"/>
      <c r="AG16" s="647"/>
      <c r="AH16" s="647"/>
      <c r="AI16" s="647"/>
      <c r="AJ16" s="647"/>
      <c r="AK16" s="647"/>
      <c r="AL16" s="611">
        <v>0.1</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7"/>
      <c r="CD16" s="605" t="s">
        <v>253</v>
      </c>
      <c r="CE16" s="606"/>
      <c r="CF16" s="606"/>
      <c r="CG16" s="606"/>
      <c r="CH16" s="606"/>
      <c r="CI16" s="606"/>
      <c r="CJ16" s="606"/>
      <c r="CK16" s="606"/>
      <c r="CL16" s="606"/>
      <c r="CM16" s="606"/>
      <c r="CN16" s="606"/>
      <c r="CO16" s="606"/>
      <c r="CP16" s="606"/>
      <c r="CQ16" s="607"/>
      <c r="CR16" s="608">
        <v>250901</v>
      </c>
      <c r="CS16" s="609"/>
      <c r="CT16" s="609"/>
      <c r="CU16" s="609"/>
      <c r="CV16" s="609"/>
      <c r="CW16" s="609"/>
      <c r="CX16" s="609"/>
      <c r="CY16" s="610"/>
      <c r="CZ16" s="646">
        <v>2</v>
      </c>
      <c r="DA16" s="646"/>
      <c r="DB16" s="646"/>
      <c r="DC16" s="646"/>
      <c r="DD16" s="614" t="s">
        <v>121</v>
      </c>
      <c r="DE16" s="609"/>
      <c r="DF16" s="609"/>
      <c r="DG16" s="609"/>
      <c r="DH16" s="609"/>
      <c r="DI16" s="609"/>
      <c r="DJ16" s="609"/>
      <c r="DK16" s="609"/>
      <c r="DL16" s="609"/>
      <c r="DM16" s="609"/>
      <c r="DN16" s="609"/>
      <c r="DO16" s="609"/>
      <c r="DP16" s="610"/>
      <c r="DQ16" s="614">
        <v>8389</v>
      </c>
      <c r="DR16" s="609"/>
      <c r="DS16" s="609"/>
      <c r="DT16" s="609"/>
      <c r="DU16" s="609"/>
      <c r="DV16" s="609"/>
      <c r="DW16" s="609"/>
      <c r="DX16" s="609"/>
      <c r="DY16" s="609"/>
      <c r="DZ16" s="609"/>
      <c r="EA16" s="609"/>
      <c r="EB16" s="609"/>
      <c r="EC16" s="645"/>
    </row>
    <row r="17" spans="2:133" ht="11.25" customHeight="1" x14ac:dyDescent="0.2">
      <c r="B17" s="605" t="s">
        <v>254</v>
      </c>
      <c r="C17" s="606"/>
      <c r="D17" s="606"/>
      <c r="E17" s="606"/>
      <c r="F17" s="606"/>
      <c r="G17" s="606"/>
      <c r="H17" s="606"/>
      <c r="I17" s="606"/>
      <c r="J17" s="606"/>
      <c r="K17" s="606"/>
      <c r="L17" s="606"/>
      <c r="M17" s="606"/>
      <c r="N17" s="606"/>
      <c r="O17" s="606"/>
      <c r="P17" s="606"/>
      <c r="Q17" s="607"/>
      <c r="R17" s="608">
        <v>26062</v>
      </c>
      <c r="S17" s="609"/>
      <c r="T17" s="609"/>
      <c r="U17" s="609"/>
      <c r="V17" s="609"/>
      <c r="W17" s="609"/>
      <c r="X17" s="609"/>
      <c r="Y17" s="610"/>
      <c r="Z17" s="646">
        <v>0.2</v>
      </c>
      <c r="AA17" s="646"/>
      <c r="AB17" s="646"/>
      <c r="AC17" s="646"/>
      <c r="AD17" s="647">
        <v>26062</v>
      </c>
      <c r="AE17" s="647"/>
      <c r="AF17" s="647"/>
      <c r="AG17" s="647"/>
      <c r="AH17" s="647"/>
      <c r="AI17" s="647"/>
      <c r="AJ17" s="647"/>
      <c r="AK17" s="647"/>
      <c r="AL17" s="611">
        <v>0.4</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7"/>
      <c r="CD17" s="605" t="s">
        <v>256</v>
      </c>
      <c r="CE17" s="606"/>
      <c r="CF17" s="606"/>
      <c r="CG17" s="606"/>
      <c r="CH17" s="606"/>
      <c r="CI17" s="606"/>
      <c r="CJ17" s="606"/>
      <c r="CK17" s="606"/>
      <c r="CL17" s="606"/>
      <c r="CM17" s="606"/>
      <c r="CN17" s="606"/>
      <c r="CO17" s="606"/>
      <c r="CP17" s="606"/>
      <c r="CQ17" s="607"/>
      <c r="CR17" s="608">
        <v>791265</v>
      </c>
      <c r="CS17" s="609"/>
      <c r="CT17" s="609"/>
      <c r="CU17" s="609"/>
      <c r="CV17" s="609"/>
      <c r="CW17" s="609"/>
      <c r="CX17" s="609"/>
      <c r="CY17" s="610"/>
      <c r="CZ17" s="646">
        <v>6.2</v>
      </c>
      <c r="DA17" s="646"/>
      <c r="DB17" s="646"/>
      <c r="DC17" s="646"/>
      <c r="DD17" s="614" t="s">
        <v>121</v>
      </c>
      <c r="DE17" s="609"/>
      <c r="DF17" s="609"/>
      <c r="DG17" s="609"/>
      <c r="DH17" s="609"/>
      <c r="DI17" s="609"/>
      <c r="DJ17" s="609"/>
      <c r="DK17" s="609"/>
      <c r="DL17" s="609"/>
      <c r="DM17" s="609"/>
      <c r="DN17" s="609"/>
      <c r="DO17" s="609"/>
      <c r="DP17" s="610"/>
      <c r="DQ17" s="614">
        <v>753936</v>
      </c>
      <c r="DR17" s="609"/>
      <c r="DS17" s="609"/>
      <c r="DT17" s="609"/>
      <c r="DU17" s="609"/>
      <c r="DV17" s="609"/>
      <c r="DW17" s="609"/>
      <c r="DX17" s="609"/>
      <c r="DY17" s="609"/>
      <c r="DZ17" s="609"/>
      <c r="EA17" s="609"/>
      <c r="EB17" s="609"/>
      <c r="EC17" s="645"/>
    </row>
    <row r="18" spans="2:133" ht="11.25" customHeight="1" x14ac:dyDescent="0.2">
      <c r="B18" s="605" t="s">
        <v>257</v>
      </c>
      <c r="C18" s="606"/>
      <c r="D18" s="606"/>
      <c r="E18" s="606"/>
      <c r="F18" s="606"/>
      <c r="G18" s="606"/>
      <c r="H18" s="606"/>
      <c r="I18" s="606"/>
      <c r="J18" s="606"/>
      <c r="K18" s="606"/>
      <c r="L18" s="606"/>
      <c r="M18" s="606"/>
      <c r="N18" s="606"/>
      <c r="O18" s="606"/>
      <c r="P18" s="606"/>
      <c r="Q18" s="607"/>
      <c r="R18" s="608">
        <v>38435</v>
      </c>
      <c r="S18" s="609"/>
      <c r="T18" s="609"/>
      <c r="U18" s="609"/>
      <c r="V18" s="609"/>
      <c r="W18" s="609"/>
      <c r="X18" s="609"/>
      <c r="Y18" s="610"/>
      <c r="Z18" s="646">
        <v>0.3</v>
      </c>
      <c r="AA18" s="646"/>
      <c r="AB18" s="646"/>
      <c r="AC18" s="646"/>
      <c r="AD18" s="647">
        <v>38435</v>
      </c>
      <c r="AE18" s="647"/>
      <c r="AF18" s="647"/>
      <c r="AG18" s="647"/>
      <c r="AH18" s="647"/>
      <c r="AI18" s="647"/>
      <c r="AJ18" s="647"/>
      <c r="AK18" s="647"/>
      <c r="AL18" s="611">
        <v>0.6</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7"/>
      <c r="CD18" s="605" t="s">
        <v>259</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2">
      <c r="B19" s="605" t="s">
        <v>260</v>
      </c>
      <c r="C19" s="606"/>
      <c r="D19" s="606"/>
      <c r="E19" s="606"/>
      <c r="F19" s="606"/>
      <c r="G19" s="606"/>
      <c r="H19" s="606"/>
      <c r="I19" s="606"/>
      <c r="J19" s="606"/>
      <c r="K19" s="606"/>
      <c r="L19" s="606"/>
      <c r="M19" s="606"/>
      <c r="N19" s="606"/>
      <c r="O19" s="606"/>
      <c r="P19" s="606"/>
      <c r="Q19" s="607"/>
      <c r="R19" s="608">
        <v>37356</v>
      </c>
      <c r="S19" s="609"/>
      <c r="T19" s="609"/>
      <c r="U19" s="609"/>
      <c r="V19" s="609"/>
      <c r="W19" s="609"/>
      <c r="X19" s="609"/>
      <c r="Y19" s="610"/>
      <c r="Z19" s="646">
        <v>0.3</v>
      </c>
      <c r="AA19" s="646"/>
      <c r="AB19" s="646"/>
      <c r="AC19" s="646"/>
      <c r="AD19" s="647">
        <v>37356</v>
      </c>
      <c r="AE19" s="647"/>
      <c r="AF19" s="647"/>
      <c r="AG19" s="647"/>
      <c r="AH19" s="647"/>
      <c r="AI19" s="647"/>
      <c r="AJ19" s="647"/>
      <c r="AK19" s="647"/>
      <c r="AL19" s="611">
        <v>0.6</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t="s">
        <v>121</v>
      </c>
      <c r="BH19" s="609"/>
      <c r="BI19" s="609"/>
      <c r="BJ19" s="609"/>
      <c r="BK19" s="609"/>
      <c r="BL19" s="609"/>
      <c r="BM19" s="609"/>
      <c r="BN19" s="610"/>
      <c r="BO19" s="646" t="s">
        <v>121</v>
      </c>
      <c r="BP19" s="646"/>
      <c r="BQ19" s="646"/>
      <c r="BR19" s="646"/>
      <c r="BS19" s="647" t="s">
        <v>121</v>
      </c>
      <c r="BT19" s="647"/>
      <c r="BU19" s="647"/>
      <c r="BV19" s="647"/>
      <c r="BW19" s="647"/>
      <c r="BX19" s="647"/>
      <c r="BY19" s="647"/>
      <c r="BZ19" s="647"/>
      <c r="CA19" s="647"/>
      <c r="CB19" s="687"/>
      <c r="CD19" s="605" t="s">
        <v>262</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2">
      <c r="B20" s="675" t="s">
        <v>263</v>
      </c>
      <c r="C20" s="676"/>
      <c r="D20" s="676"/>
      <c r="E20" s="676"/>
      <c r="F20" s="676"/>
      <c r="G20" s="676"/>
      <c r="H20" s="676"/>
      <c r="I20" s="676"/>
      <c r="J20" s="676"/>
      <c r="K20" s="676"/>
      <c r="L20" s="676"/>
      <c r="M20" s="676"/>
      <c r="N20" s="676"/>
      <c r="O20" s="676"/>
      <c r="P20" s="676"/>
      <c r="Q20" s="677"/>
      <c r="R20" s="608">
        <v>1079</v>
      </c>
      <c r="S20" s="609"/>
      <c r="T20" s="609"/>
      <c r="U20" s="609"/>
      <c r="V20" s="609"/>
      <c r="W20" s="609"/>
      <c r="X20" s="609"/>
      <c r="Y20" s="610"/>
      <c r="Z20" s="646">
        <v>0</v>
      </c>
      <c r="AA20" s="646"/>
      <c r="AB20" s="646"/>
      <c r="AC20" s="646"/>
      <c r="AD20" s="647">
        <v>1079</v>
      </c>
      <c r="AE20" s="647"/>
      <c r="AF20" s="647"/>
      <c r="AG20" s="647"/>
      <c r="AH20" s="647"/>
      <c r="AI20" s="647"/>
      <c r="AJ20" s="647"/>
      <c r="AK20" s="647"/>
      <c r="AL20" s="611">
        <v>0</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t="s">
        <v>121</v>
      </c>
      <c r="BH20" s="609"/>
      <c r="BI20" s="609"/>
      <c r="BJ20" s="609"/>
      <c r="BK20" s="609"/>
      <c r="BL20" s="609"/>
      <c r="BM20" s="609"/>
      <c r="BN20" s="610"/>
      <c r="BO20" s="646" t="s">
        <v>121</v>
      </c>
      <c r="BP20" s="646"/>
      <c r="BQ20" s="646"/>
      <c r="BR20" s="646"/>
      <c r="BS20" s="647" t="s">
        <v>121</v>
      </c>
      <c r="BT20" s="647"/>
      <c r="BU20" s="647"/>
      <c r="BV20" s="647"/>
      <c r="BW20" s="647"/>
      <c r="BX20" s="647"/>
      <c r="BY20" s="647"/>
      <c r="BZ20" s="647"/>
      <c r="CA20" s="647"/>
      <c r="CB20" s="687"/>
      <c r="CD20" s="605" t="s">
        <v>265</v>
      </c>
      <c r="CE20" s="606"/>
      <c r="CF20" s="606"/>
      <c r="CG20" s="606"/>
      <c r="CH20" s="606"/>
      <c r="CI20" s="606"/>
      <c r="CJ20" s="606"/>
      <c r="CK20" s="606"/>
      <c r="CL20" s="606"/>
      <c r="CM20" s="606"/>
      <c r="CN20" s="606"/>
      <c r="CO20" s="606"/>
      <c r="CP20" s="606"/>
      <c r="CQ20" s="607"/>
      <c r="CR20" s="608">
        <v>12849039</v>
      </c>
      <c r="CS20" s="609"/>
      <c r="CT20" s="609"/>
      <c r="CU20" s="609"/>
      <c r="CV20" s="609"/>
      <c r="CW20" s="609"/>
      <c r="CX20" s="609"/>
      <c r="CY20" s="610"/>
      <c r="CZ20" s="646">
        <v>100</v>
      </c>
      <c r="DA20" s="646"/>
      <c r="DB20" s="646"/>
      <c r="DC20" s="646"/>
      <c r="DD20" s="614">
        <v>552884</v>
      </c>
      <c r="DE20" s="609"/>
      <c r="DF20" s="609"/>
      <c r="DG20" s="609"/>
      <c r="DH20" s="609"/>
      <c r="DI20" s="609"/>
      <c r="DJ20" s="609"/>
      <c r="DK20" s="609"/>
      <c r="DL20" s="609"/>
      <c r="DM20" s="609"/>
      <c r="DN20" s="609"/>
      <c r="DO20" s="609"/>
      <c r="DP20" s="610"/>
      <c r="DQ20" s="614">
        <v>7747924</v>
      </c>
      <c r="DR20" s="609"/>
      <c r="DS20" s="609"/>
      <c r="DT20" s="609"/>
      <c r="DU20" s="609"/>
      <c r="DV20" s="609"/>
      <c r="DW20" s="609"/>
      <c r="DX20" s="609"/>
      <c r="DY20" s="609"/>
      <c r="DZ20" s="609"/>
      <c r="EA20" s="609"/>
      <c r="EB20" s="609"/>
      <c r="EC20" s="645"/>
    </row>
    <row r="21" spans="2:133" ht="11.25" customHeight="1" x14ac:dyDescent="0.2">
      <c r="B21" s="605" t="s">
        <v>266</v>
      </c>
      <c r="C21" s="606"/>
      <c r="D21" s="606"/>
      <c r="E21" s="606"/>
      <c r="F21" s="606"/>
      <c r="G21" s="606"/>
      <c r="H21" s="606"/>
      <c r="I21" s="606"/>
      <c r="J21" s="606"/>
      <c r="K21" s="606"/>
      <c r="L21" s="606"/>
      <c r="M21" s="606"/>
      <c r="N21" s="606"/>
      <c r="O21" s="606"/>
      <c r="P21" s="606"/>
      <c r="Q21" s="607"/>
      <c r="R21" s="608">
        <v>3398008</v>
      </c>
      <c r="S21" s="609"/>
      <c r="T21" s="609"/>
      <c r="U21" s="609"/>
      <c r="V21" s="609"/>
      <c r="W21" s="609"/>
      <c r="X21" s="609"/>
      <c r="Y21" s="610"/>
      <c r="Z21" s="646">
        <v>25.2</v>
      </c>
      <c r="AA21" s="646"/>
      <c r="AB21" s="646"/>
      <c r="AC21" s="646"/>
      <c r="AD21" s="647">
        <v>3164595</v>
      </c>
      <c r="AE21" s="647"/>
      <c r="AF21" s="647"/>
      <c r="AG21" s="647"/>
      <c r="AH21" s="647"/>
      <c r="AI21" s="647"/>
      <c r="AJ21" s="647"/>
      <c r="AK21" s="647"/>
      <c r="AL21" s="611">
        <v>49</v>
      </c>
      <c r="AM21" s="612"/>
      <c r="AN21" s="612"/>
      <c r="AO21" s="648"/>
      <c r="AP21" s="605" t="s">
        <v>267</v>
      </c>
      <c r="AQ21" s="685"/>
      <c r="AR21" s="685"/>
      <c r="AS21" s="685"/>
      <c r="AT21" s="685"/>
      <c r="AU21" s="685"/>
      <c r="AV21" s="685"/>
      <c r="AW21" s="685"/>
      <c r="AX21" s="685"/>
      <c r="AY21" s="685"/>
      <c r="AZ21" s="685"/>
      <c r="BA21" s="685"/>
      <c r="BB21" s="685"/>
      <c r="BC21" s="685"/>
      <c r="BD21" s="685"/>
      <c r="BE21" s="685"/>
      <c r="BF21" s="686"/>
      <c r="BG21" s="608" t="s">
        <v>121</v>
      </c>
      <c r="BH21" s="609"/>
      <c r="BI21" s="609"/>
      <c r="BJ21" s="609"/>
      <c r="BK21" s="609"/>
      <c r="BL21" s="609"/>
      <c r="BM21" s="609"/>
      <c r="BN21" s="610"/>
      <c r="BO21" s="646" t="s">
        <v>121</v>
      </c>
      <c r="BP21" s="646"/>
      <c r="BQ21" s="646"/>
      <c r="BR21" s="646"/>
      <c r="BS21" s="647" t="s">
        <v>121</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268</v>
      </c>
      <c r="C22" s="606"/>
      <c r="D22" s="606"/>
      <c r="E22" s="606"/>
      <c r="F22" s="606"/>
      <c r="G22" s="606"/>
      <c r="H22" s="606"/>
      <c r="I22" s="606"/>
      <c r="J22" s="606"/>
      <c r="K22" s="606"/>
      <c r="L22" s="606"/>
      <c r="M22" s="606"/>
      <c r="N22" s="606"/>
      <c r="O22" s="606"/>
      <c r="P22" s="606"/>
      <c r="Q22" s="607"/>
      <c r="R22" s="608">
        <v>3164595</v>
      </c>
      <c r="S22" s="609"/>
      <c r="T22" s="609"/>
      <c r="U22" s="609"/>
      <c r="V22" s="609"/>
      <c r="W22" s="609"/>
      <c r="X22" s="609"/>
      <c r="Y22" s="610"/>
      <c r="Z22" s="646">
        <v>23.5</v>
      </c>
      <c r="AA22" s="646"/>
      <c r="AB22" s="646"/>
      <c r="AC22" s="646"/>
      <c r="AD22" s="647">
        <v>3164595</v>
      </c>
      <c r="AE22" s="647"/>
      <c r="AF22" s="647"/>
      <c r="AG22" s="647"/>
      <c r="AH22" s="647"/>
      <c r="AI22" s="647"/>
      <c r="AJ22" s="647"/>
      <c r="AK22" s="647"/>
      <c r="AL22" s="611">
        <v>49</v>
      </c>
      <c r="AM22" s="612"/>
      <c r="AN22" s="612"/>
      <c r="AO22" s="648"/>
      <c r="AP22" s="605" t="s">
        <v>269</v>
      </c>
      <c r="AQ22" s="685"/>
      <c r="AR22" s="685"/>
      <c r="AS22" s="685"/>
      <c r="AT22" s="685"/>
      <c r="AU22" s="685"/>
      <c r="AV22" s="685"/>
      <c r="AW22" s="685"/>
      <c r="AX22" s="685"/>
      <c r="AY22" s="685"/>
      <c r="AZ22" s="685"/>
      <c r="BA22" s="685"/>
      <c r="BB22" s="685"/>
      <c r="BC22" s="685"/>
      <c r="BD22" s="685"/>
      <c r="BE22" s="685"/>
      <c r="BF22" s="686"/>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7"/>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271</v>
      </c>
      <c r="C23" s="606"/>
      <c r="D23" s="606"/>
      <c r="E23" s="606"/>
      <c r="F23" s="606"/>
      <c r="G23" s="606"/>
      <c r="H23" s="606"/>
      <c r="I23" s="606"/>
      <c r="J23" s="606"/>
      <c r="K23" s="606"/>
      <c r="L23" s="606"/>
      <c r="M23" s="606"/>
      <c r="N23" s="606"/>
      <c r="O23" s="606"/>
      <c r="P23" s="606"/>
      <c r="Q23" s="607"/>
      <c r="R23" s="608">
        <v>233413</v>
      </c>
      <c r="S23" s="609"/>
      <c r="T23" s="609"/>
      <c r="U23" s="609"/>
      <c r="V23" s="609"/>
      <c r="W23" s="609"/>
      <c r="X23" s="609"/>
      <c r="Y23" s="610"/>
      <c r="Z23" s="646">
        <v>1.7</v>
      </c>
      <c r="AA23" s="646"/>
      <c r="AB23" s="646"/>
      <c r="AC23" s="646"/>
      <c r="AD23" s="647" t="s">
        <v>121</v>
      </c>
      <c r="AE23" s="647"/>
      <c r="AF23" s="647"/>
      <c r="AG23" s="647"/>
      <c r="AH23" s="647"/>
      <c r="AI23" s="647"/>
      <c r="AJ23" s="647"/>
      <c r="AK23" s="647"/>
      <c r="AL23" s="611" t="s">
        <v>121</v>
      </c>
      <c r="AM23" s="612"/>
      <c r="AN23" s="612"/>
      <c r="AO23" s="648"/>
      <c r="AP23" s="605" t="s">
        <v>272</v>
      </c>
      <c r="AQ23" s="685"/>
      <c r="AR23" s="685"/>
      <c r="AS23" s="685"/>
      <c r="AT23" s="685"/>
      <c r="AU23" s="685"/>
      <c r="AV23" s="685"/>
      <c r="AW23" s="685"/>
      <c r="AX23" s="685"/>
      <c r="AY23" s="685"/>
      <c r="AZ23" s="685"/>
      <c r="BA23" s="685"/>
      <c r="BB23" s="685"/>
      <c r="BC23" s="685"/>
      <c r="BD23" s="685"/>
      <c r="BE23" s="685"/>
      <c r="BF23" s="686"/>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7"/>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2">
      <c r="B24" s="605" t="s">
        <v>278</v>
      </c>
      <c r="C24" s="606"/>
      <c r="D24" s="606"/>
      <c r="E24" s="606"/>
      <c r="F24" s="606"/>
      <c r="G24" s="606"/>
      <c r="H24" s="606"/>
      <c r="I24" s="606"/>
      <c r="J24" s="606"/>
      <c r="K24" s="606"/>
      <c r="L24" s="606"/>
      <c r="M24" s="606"/>
      <c r="N24" s="606"/>
      <c r="O24" s="606"/>
      <c r="P24" s="606"/>
      <c r="Q24" s="607"/>
      <c r="R24" s="608" t="s">
        <v>121</v>
      </c>
      <c r="S24" s="609"/>
      <c r="T24" s="609"/>
      <c r="U24" s="609"/>
      <c r="V24" s="609"/>
      <c r="W24" s="609"/>
      <c r="X24" s="609"/>
      <c r="Y24" s="610"/>
      <c r="Z24" s="646" t="s">
        <v>121</v>
      </c>
      <c r="AA24" s="646"/>
      <c r="AB24" s="646"/>
      <c r="AC24" s="646"/>
      <c r="AD24" s="647" t="s">
        <v>121</v>
      </c>
      <c r="AE24" s="647"/>
      <c r="AF24" s="647"/>
      <c r="AG24" s="647"/>
      <c r="AH24" s="647"/>
      <c r="AI24" s="647"/>
      <c r="AJ24" s="647"/>
      <c r="AK24" s="647"/>
      <c r="AL24" s="611" t="s">
        <v>121</v>
      </c>
      <c r="AM24" s="612"/>
      <c r="AN24" s="612"/>
      <c r="AO24" s="648"/>
      <c r="AP24" s="605" t="s">
        <v>279</v>
      </c>
      <c r="AQ24" s="685"/>
      <c r="AR24" s="685"/>
      <c r="AS24" s="685"/>
      <c r="AT24" s="685"/>
      <c r="AU24" s="685"/>
      <c r="AV24" s="685"/>
      <c r="AW24" s="685"/>
      <c r="AX24" s="685"/>
      <c r="AY24" s="685"/>
      <c r="AZ24" s="685"/>
      <c r="BA24" s="685"/>
      <c r="BB24" s="685"/>
      <c r="BC24" s="685"/>
      <c r="BD24" s="685"/>
      <c r="BE24" s="685"/>
      <c r="BF24" s="686"/>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7"/>
      <c r="CD24" s="666" t="s">
        <v>280</v>
      </c>
      <c r="CE24" s="667"/>
      <c r="CF24" s="667"/>
      <c r="CG24" s="667"/>
      <c r="CH24" s="667"/>
      <c r="CI24" s="667"/>
      <c r="CJ24" s="667"/>
      <c r="CK24" s="667"/>
      <c r="CL24" s="667"/>
      <c r="CM24" s="667"/>
      <c r="CN24" s="667"/>
      <c r="CO24" s="667"/>
      <c r="CP24" s="667"/>
      <c r="CQ24" s="668"/>
      <c r="CR24" s="663">
        <v>6804393</v>
      </c>
      <c r="CS24" s="664"/>
      <c r="CT24" s="664"/>
      <c r="CU24" s="664"/>
      <c r="CV24" s="664"/>
      <c r="CW24" s="664"/>
      <c r="CX24" s="664"/>
      <c r="CY24" s="689"/>
      <c r="CZ24" s="690">
        <v>53</v>
      </c>
      <c r="DA24" s="672"/>
      <c r="DB24" s="672"/>
      <c r="DC24" s="692"/>
      <c r="DD24" s="688">
        <v>3769885</v>
      </c>
      <c r="DE24" s="664"/>
      <c r="DF24" s="664"/>
      <c r="DG24" s="664"/>
      <c r="DH24" s="664"/>
      <c r="DI24" s="664"/>
      <c r="DJ24" s="664"/>
      <c r="DK24" s="689"/>
      <c r="DL24" s="688">
        <v>3369689</v>
      </c>
      <c r="DM24" s="664"/>
      <c r="DN24" s="664"/>
      <c r="DO24" s="664"/>
      <c r="DP24" s="664"/>
      <c r="DQ24" s="664"/>
      <c r="DR24" s="664"/>
      <c r="DS24" s="664"/>
      <c r="DT24" s="664"/>
      <c r="DU24" s="664"/>
      <c r="DV24" s="689"/>
      <c r="DW24" s="690">
        <v>51.8</v>
      </c>
      <c r="DX24" s="672"/>
      <c r="DY24" s="672"/>
      <c r="DZ24" s="672"/>
      <c r="EA24" s="672"/>
      <c r="EB24" s="672"/>
      <c r="EC24" s="691"/>
    </row>
    <row r="25" spans="2:133" ht="11.25" customHeight="1" x14ac:dyDescent="0.2">
      <c r="B25" s="605" t="s">
        <v>281</v>
      </c>
      <c r="C25" s="606"/>
      <c r="D25" s="606"/>
      <c r="E25" s="606"/>
      <c r="F25" s="606"/>
      <c r="G25" s="606"/>
      <c r="H25" s="606"/>
      <c r="I25" s="606"/>
      <c r="J25" s="606"/>
      <c r="K25" s="606"/>
      <c r="L25" s="606"/>
      <c r="M25" s="606"/>
      <c r="N25" s="606"/>
      <c r="O25" s="606"/>
      <c r="P25" s="606"/>
      <c r="Q25" s="607"/>
      <c r="R25" s="608">
        <v>6677027</v>
      </c>
      <c r="S25" s="609"/>
      <c r="T25" s="609"/>
      <c r="U25" s="609"/>
      <c r="V25" s="609"/>
      <c r="W25" s="609"/>
      <c r="X25" s="609"/>
      <c r="Y25" s="610"/>
      <c r="Z25" s="646">
        <v>49.6</v>
      </c>
      <c r="AA25" s="646"/>
      <c r="AB25" s="646"/>
      <c r="AC25" s="646"/>
      <c r="AD25" s="647">
        <v>6443614</v>
      </c>
      <c r="AE25" s="647"/>
      <c r="AF25" s="647"/>
      <c r="AG25" s="647"/>
      <c r="AH25" s="647"/>
      <c r="AI25" s="647"/>
      <c r="AJ25" s="647"/>
      <c r="AK25" s="647"/>
      <c r="AL25" s="611">
        <v>99.7</v>
      </c>
      <c r="AM25" s="612"/>
      <c r="AN25" s="612"/>
      <c r="AO25" s="648"/>
      <c r="AP25" s="605" t="s">
        <v>282</v>
      </c>
      <c r="AQ25" s="685"/>
      <c r="AR25" s="685"/>
      <c r="AS25" s="685"/>
      <c r="AT25" s="685"/>
      <c r="AU25" s="685"/>
      <c r="AV25" s="685"/>
      <c r="AW25" s="685"/>
      <c r="AX25" s="685"/>
      <c r="AY25" s="685"/>
      <c r="AZ25" s="685"/>
      <c r="BA25" s="685"/>
      <c r="BB25" s="685"/>
      <c r="BC25" s="685"/>
      <c r="BD25" s="685"/>
      <c r="BE25" s="685"/>
      <c r="BF25" s="686"/>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7"/>
      <c r="CD25" s="605" t="s">
        <v>283</v>
      </c>
      <c r="CE25" s="606"/>
      <c r="CF25" s="606"/>
      <c r="CG25" s="606"/>
      <c r="CH25" s="606"/>
      <c r="CI25" s="606"/>
      <c r="CJ25" s="606"/>
      <c r="CK25" s="606"/>
      <c r="CL25" s="606"/>
      <c r="CM25" s="606"/>
      <c r="CN25" s="606"/>
      <c r="CO25" s="606"/>
      <c r="CP25" s="606"/>
      <c r="CQ25" s="607"/>
      <c r="CR25" s="608">
        <v>1699132</v>
      </c>
      <c r="CS25" s="621"/>
      <c r="CT25" s="621"/>
      <c r="CU25" s="621"/>
      <c r="CV25" s="621"/>
      <c r="CW25" s="621"/>
      <c r="CX25" s="621"/>
      <c r="CY25" s="622"/>
      <c r="CZ25" s="611">
        <v>13.2</v>
      </c>
      <c r="DA25" s="623"/>
      <c r="DB25" s="623"/>
      <c r="DC25" s="624"/>
      <c r="DD25" s="614">
        <v>1514333</v>
      </c>
      <c r="DE25" s="621"/>
      <c r="DF25" s="621"/>
      <c r="DG25" s="621"/>
      <c r="DH25" s="621"/>
      <c r="DI25" s="621"/>
      <c r="DJ25" s="621"/>
      <c r="DK25" s="622"/>
      <c r="DL25" s="614">
        <v>1495358</v>
      </c>
      <c r="DM25" s="621"/>
      <c r="DN25" s="621"/>
      <c r="DO25" s="621"/>
      <c r="DP25" s="621"/>
      <c r="DQ25" s="621"/>
      <c r="DR25" s="621"/>
      <c r="DS25" s="621"/>
      <c r="DT25" s="621"/>
      <c r="DU25" s="621"/>
      <c r="DV25" s="622"/>
      <c r="DW25" s="611">
        <v>23</v>
      </c>
      <c r="DX25" s="623"/>
      <c r="DY25" s="623"/>
      <c r="DZ25" s="623"/>
      <c r="EA25" s="623"/>
      <c r="EB25" s="623"/>
      <c r="EC25" s="635"/>
    </row>
    <row r="26" spans="2:133" ht="11.25" customHeight="1" x14ac:dyDescent="0.2">
      <c r="B26" s="605" t="s">
        <v>284</v>
      </c>
      <c r="C26" s="606"/>
      <c r="D26" s="606"/>
      <c r="E26" s="606"/>
      <c r="F26" s="606"/>
      <c r="G26" s="606"/>
      <c r="H26" s="606"/>
      <c r="I26" s="606"/>
      <c r="J26" s="606"/>
      <c r="K26" s="606"/>
      <c r="L26" s="606"/>
      <c r="M26" s="606"/>
      <c r="N26" s="606"/>
      <c r="O26" s="606"/>
      <c r="P26" s="606"/>
      <c r="Q26" s="607"/>
      <c r="R26" s="608">
        <v>3194</v>
      </c>
      <c r="S26" s="609"/>
      <c r="T26" s="609"/>
      <c r="U26" s="609"/>
      <c r="V26" s="609"/>
      <c r="W26" s="609"/>
      <c r="X26" s="609"/>
      <c r="Y26" s="610"/>
      <c r="Z26" s="646">
        <v>0</v>
      </c>
      <c r="AA26" s="646"/>
      <c r="AB26" s="646"/>
      <c r="AC26" s="646"/>
      <c r="AD26" s="647">
        <v>3194</v>
      </c>
      <c r="AE26" s="647"/>
      <c r="AF26" s="647"/>
      <c r="AG26" s="647"/>
      <c r="AH26" s="647"/>
      <c r="AI26" s="647"/>
      <c r="AJ26" s="647"/>
      <c r="AK26" s="647"/>
      <c r="AL26" s="611">
        <v>0</v>
      </c>
      <c r="AM26" s="612"/>
      <c r="AN26" s="612"/>
      <c r="AO26" s="648"/>
      <c r="AP26" s="605" t="s">
        <v>285</v>
      </c>
      <c r="AQ26" s="685"/>
      <c r="AR26" s="685"/>
      <c r="AS26" s="685"/>
      <c r="AT26" s="685"/>
      <c r="AU26" s="685"/>
      <c r="AV26" s="685"/>
      <c r="AW26" s="685"/>
      <c r="AX26" s="685"/>
      <c r="AY26" s="685"/>
      <c r="AZ26" s="685"/>
      <c r="BA26" s="685"/>
      <c r="BB26" s="685"/>
      <c r="BC26" s="685"/>
      <c r="BD26" s="685"/>
      <c r="BE26" s="685"/>
      <c r="BF26" s="686"/>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7"/>
      <c r="CD26" s="605" t="s">
        <v>286</v>
      </c>
      <c r="CE26" s="606"/>
      <c r="CF26" s="606"/>
      <c r="CG26" s="606"/>
      <c r="CH26" s="606"/>
      <c r="CI26" s="606"/>
      <c r="CJ26" s="606"/>
      <c r="CK26" s="606"/>
      <c r="CL26" s="606"/>
      <c r="CM26" s="606"/>
      <c r="CN26" s="606"/>
      <c r="CO26" s="606"/>
      <c r="CP26" s="606"/>
      <c r="CQ26" s="607"/>
      <c r="CR26" s="608">
        <v>884127</v>
      </c>
      <c r="CS26" s="609"/>
      <c r="CT26" s="609"/>
      <c r="CU26" s="609"/>
      <c r="CV26" s="609"/>
      <c r="CW26" s="609"/>
      <c r="CX26" s="609"/>
      <c r="CY26" s="610"/>
      <c r="CZ26" s="611">
        <v>6.9</v>
      </c>
      <c r="DA26" s="623"/>
      <c r="DB26" s="623"/>
      <c r="DC26" s="624"/>
      <c r="DD26" s="614">
        <v>795971</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2">
      <c r="B27" s="605" t="s">
        <v>287</v>
      </c>
      <c r="C27" s="606"/>
      <c r="D27" s="606"/>
      <c r="E27" s="606"/>
      <c r="F27" s="606"/>
      <c r="G27" s="606"/>
      <c r="H27" s="606"/>
      <c r="I27" s="606"/>
      <c r="J27" s="606"/>
      <c r="K27" s="606"/>
      <c r="L27" s="606"/>
      <c r="M27" s="606"/>
      <c r="N27" s="606"/>
      <c r="O27" s="606"/>
      <c r="P27" s="606"/>
      <c r="Q27" s="607"/>
      <c r="R27" s="608">
        <v>62003</v>
      </c>
      <c r="S27" s="609"/>
      <c r="T27" s="609"/>
      <c r="U27" s="609"/>
      <c r="V27" s="609"/>
      <c r="W27" s="609"/>
      <c r="X27" s="609"/>
      <c r="Y27" s="610"/>
      <c r="Z27" s="646">
        <v>0.5</v>
      </c>
      <c r="AA27" s="646"/>
      <c r="AB27" s="646"/>
      <c r="AC27" s="646"/>
      <c r="AD27" s="647" t="s">
        <v>121</v>
      </c>
      <c r="AE27" s="647"/>
      <c r="AF27" s="647"/>
      <c r="AG27" s="647"/>
      <c r="AH27" s="647"/>
      <c r="AI27" s="647"/>
      <c r="AJ27" s="647"/>
      <c r="AK27" s="647"/>
      <c r="AL27" s="611" t="s">
        <v>121</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2439262</v>
      </c>
      <c r="BH27" s="609"/>
      <c r="BI27" s="609"/>
      <c r="BJ27" s="609"/>
      <c r="BK27" s="609"/>
      <c r="BL27" s="609"/>
      <c r="BM27" s="609"/>
      <c r="BN27" s="610"/>
      <c r="BO27" s="646">
        <v>100</v>
      </c>
      <c r="BP27" s="646"/>
      <c r="BQ27" s="646"/>
      <c r="BR27" s="646"/>
      <c r="BS27" s="647">
        <v>15962</v>
      </c>
      <c r="BT27" s="647"/>
      <c r="BU27" s="647"/>
      <c r="BV27" s="647"/>
      <c r="BW27" s="647"/>
      <c r="BX27" s="647"/>
      <c r="BY27" s="647"/>
      <c r="BZ27" s="647"/>
      <c r="CA27" s="647"/>
      <c r="CB27" s="687"/>
      <c r="CD27" s="605" t="s">
        <v>289</v>
      </c>
      <c r="CE27" s="606"/>
      <c r="CF27" s="606"/>
      <c r="CG27" s="606"/>
      <c r="CH27" s="606"/>
      <c r="CI27" s="606"/>
      <c r="CJ27" s="606"/>
      <c r="CK27" s="606"/>
      <c r="CL27" s="606"/>
      <c r="CM27" s="606"/>
      <c r="CN27" s="606"/>
      <c r="CO27" s="606"/>
      <c r="CP27" s="606"/>
      <c r="CQ27" s="607"/>
      <c r="CR27" s="608">
        <v>4313996</v>
      </c>
      <c r="CS27" s="621"/>
      <c r="CT27" s="621"/>
      <c r="CU27" s="621"/>
      <c r="CV27" s="621"/>
      <c r="CW27" s="621"/>
      <c r="CX27" s="621"/>
      <c r="CY27" s="622"/>
      <c r="CZ27" s="611">
        <v>33.6</v>
      </c>
      <c r="DA27" s="623"/>
      <c r="DB27" s="623"/>
      <c r="DC27" s="624"/>
      <c r="DD27" s="614">
        <v>1501616</v>
      </c>
      <c r="DE27" s="621"/>
      <c r="DF27" s="621"/>
      <c r="DG27" s="621"/>
      <c r="DH27" s="621"/>
      <c r="DI27" s="621"/>
      <c r="DJ27" s="621"/>
      <c r="DK27" s="622"/>
      <c r="DL27" s="614">
        <v>1120395</v>
      </c>
      <c r="DM27" s="621"/>
      <c r="DN27" s="621"/>
      <c r="DO27" s="621"/>
      <c r="DP27" s="621"/>
      <c r="DQ27" s="621"/>
      <c r="DR27" s="621"/>
      <c r="DS27" s="621"/>
      <c r="DT27" s="621"/>
      <c r="DU27" s="621"/>
      <c r="DV27" s="622"/>
      <c r="DW27" s="611">
        <v>17.2</v>
      </c>
      <c r="DX27" s="623"/>
      <c r="DY27" s="623"/>
      <c r="DZ27" s="623"/>
      <c r="EA27" s="623"/>
      <c r="EB27" s="623"/>
      <c r="EC27" s="635"/>
    </row>
    <row r="28" spans="2:133" ht="11.25" customHeight="1" x14ac:dyDescent="0.2">
      <c r="B28" s="605" t="s">
        <v>290</v>
      </c>
      <c r="C28" s="606"/>
      <c r="D28" s="606"/>
      <c r="E28" s="606"/>
      <c r="F28" s="606"/>
      <c r="G28" s="606"/>
      <c r="H28" s="606"/>
      <c r="I28" s="606"/>
      <c r="J28" s="606"/>
      <c r="K28" s="606"/>
      <c r="L28" s="606"/>
      <c r="M28" s="606"/>
      <c r="N28" s="606"/>
      <c r="O28" s="606"/>
      <c r="P28" s="606"/>
      <c r="Q28" s="607"/>
      <c r="R28" s="608">
        <v>133490</v>
      </c>
      <c r="S28" s="609"/>
      <c r="T28" s="609"/>
      <c r="U28" s="609"/>
      <c r="V28" s="609"/>
      <c r="W28" s="609"/>
      <c r="X28" s="609"/>
      <c r="Y28" s="610"/>
      <c r="Z28" s="646">
        <v>1</v>
      </c>
      <c r="AA28" s="646"/>
      <c r="AB28" s="646"/>
      <c r="AC28" s="646"/>
      <c r="AD28" s="647">
        <v>5915</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791265</v>
      </c>
      <c r="CS28" s="609"/>
      <c r="CT28" s="609"/>
      <c r="CU28" s="609"/>
      <c r="CV28" s="609"/>
      <c r="CW28" s="609"/>
      <c r="CX28" s="609"/>
      <c r="CY28" s="610"/>
      <c r="CZ28" s="611">
        <v>6.2</v>
      </c>
      <c r="DA28" s="623"/>
      <c r="DB28" s="623"/>
      <c r="DC28" s="624"/>
      <c r="DD28" s="614">
        <v>753936</v>
      </c>
      <c r="DE28" s="609"/>
      <c r="DF28" s="609"/>
      <c r="DG28" s="609"/>
      <c r="DH28" s="609"/>
      <c r="DI28" s="609"/>
      <c r="DJ28" s="609"/>
      <c r="DK28" s="610"/>
      <c r="DL28" s="614">
        <v>753936</v>
      </c>
      <c r="DM28" s="609"/>
      <c r="DN28" s="609"/>
      <c r="DO28" s="609"/>
      <c r="DP28" s="609"/>
      <c r="DQ28" s="609"/>
      <c r="DR28" s="609"/>
      <c r="DS28" s="609"/>
      <c r="DT28" s="609"/>
      <c r="DU28" s="609"/>
      <c r="DV28" s="610"/>
      <c r="DW28" s="611">
        <v>11.6</v>
      </c>
      <c r="DX28" s="623"/>
      <c r="DY28" s="623"/>
      <c r="DZ28" s="623"/>
      <c r="EA28" s="623"/>
      <c r="EB28" s="623"/>
      <c r="EC28" s="635"/>
    </row>
    <row r="29" spans="2:133" ht="11.25" customHeight="1" x14ac:dyDescent="0.2">
      <c r="B29" s="605" t="s">
        <v>292</v>
      </c>
      <c r="C29" s="606"/>
      <c r="D29" s="606"/>
      <c r="E29" s="606"/>
      <c r="F29" s="606"/>
      <c r="G29" s="606"/>
      <c r="H29" s="606"/>
      <c r="I29" s="606"/>
      <c r="J29" s="606"/>
      <c r="K29" s="606"/>
      <c r="L29" s="606"/>
      <c r="M29" s="606"/>
      <c r="N29" s="606"/>
      <c r="O29" s="606"/>
      <c r="P29" s="606"/>
      <c r="Q29" s="607"/>
      <c r="R29" s="608">
        <v>14576</v>
      </c>
      <c r="S29" s="609"/>
      <c r="T29" s="609"/>
      <c r="U29" s="609"/>
      <c r="V29" s="609"/>
      <c r="W29" s="609"/>
      <c r="X29" s="609"/>
      <c r="Y29" s="610"/>
      <c r="Z29" s="646">
        <v>0.1</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293</v>
      </c>
      <c r="CE29" s="628"/>
      <c r="CF29" s="605" t="s">
        <v>66</v>
      </c>
      <c r="CG29" s="606"/>
      <c r="CH29" s="606"/>
      <c r="CI29" s="606"/>
      <c r="CJ29" s="606"/>
      <c r="CK29" s="606"/>
      <c r="CL29" s="606"/>
      <c r="CM29" s="606"/>
      <c r="CN29" s="606"/>
      <c r="CO29" s="606"/>
      <c r="CP29" s="606"/>
      <c r="CQ29" s="607"/>
      <c r="CR29" s="608">
        <v>791265</v>
      </c>
      <c r="CS29" s="621"/>
      <c r="CT29" s="621"/>
      <c r="CU29" s="621"/>
      <c r="CV29" s="621"/>
      <c r="CW29" s="621"/>
      <c r="CX29" s="621"/>
      <c r="CY29" s="622"/>
      <c r="CZ29" s="611">
        <v>6.2</v>
      </c>
      <c r="DA29" s="623"/>
      <c r="DB29" s="623"/>
      <c r="DC29" s="624"/>
      <c r="DD29" s="614">
        <v>753936</v>
      </c>
      <c r="DE29" s="621"/>
      <c r="DF29" s="621"/>
      <c r="DG29" s="621"/>
      <c r="DH29" s="621"/>
      <c r="DI29" s="621"/>
      <c r="DJ29" s="621"/>
      <c r="DK29" s="622"/>
      <c r="DL29" s="614">
        <v>753936</v>
      </c>
      <c r="DM29" s="621"/>
      <c r="DN29" s="621"/>
      <c r="DO29" s="621"/>
      <c r="DP29" s="621"/>
      <c r="DQ29" s="621"/>
      <c r="DR29" s="621"/>
      <c r="DS29" s="621"/>
      <c r="DT29" s="621"/>
      <c r="DU29" s="621"/>
      <c r="DV29" s="622"/>
      <c r="DW29" s="611">
        <v>11.6</v>
      </c>
      <c r="DX29" s="623"/>
      <c r="DY29" s="623"/>
      <c r="DZ29" s="623"/>
      <c r="EA29" s="623"/>
      <c r="EB29" s="623"/>
      <c r="EC29" s="635"/>
    </row>
    <row r="30" spans="2:133" ht="11.25" customHeight="1" x14ac:dyDescent="0.2">
      <c r="B30" s="605" t="s">
        <v>294</v>
      </c>
      <c r="C30" s="606"/>
      <c r="D30" s="606"/>
      <c r="E30" s="606"/>
      <c r="F30" s="606"/>
      <c r="G30" s="606"/>
      <c r="H30" s="606"/>
      <c r="I30" s="606"/>
      <c r="J30" s="606"/>
      <c r="K30" s="606"/>
      <c r="L30" s="606"/>
      <c r="M30" s="606"/>
      <c r="N30" s="606"/>
      <c r="O30" s="606"/>
      <c r="P30" s="606"/>
      <c r="Q30" s="607"/>
      <c r="R30" s="608">
        <v>2861855</v>
      </c>
      <c r="S30" s="609"/>
      <c r="T30" s="609"/>
      <c r="U30" s="609"/>
      <c r="V30" s="609"/>
      <c r="W30" s="609"/>
      <c r="X30" s="609"/>
      <c r="Y30" s="610"/>
      <c r="Z30" s="646">
        <v>21.3</v>
      </c>
      <c r="AA30" s="646"/>
      <c r="AB30" s="646"/>
      <c r="AC30" s="646"/>
      <c r="AD30" s="647" t="s">
        <v>121</v>
      </c>
      <c r="AE30" s="647"/>
      <c r="AF30" s="647"/>
      <c r="AG30" s="647"/>
      <c r="AH30" s="647"/>
      <c r="AI30" s="647"/>
      <c r="AJ30" s="647"/>
      <c r="AK30" s="647"/>
      <c r="AL30" s="611" t="s">
        <v>121</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78"/>
      <c r="BI30" s="678"/>
      <c r="BJ30" s="678"/>
      <c r="BK30" s="678"/>
      <c r="BL30" s="678"/>
      <c r="BM30" s="678"/>
      <c r="BN30" s="678"/>
      <c r="BO30" s="678"/>
      <c r="BP30" s="678"/>
      <c r="BQ30" s="679"/>
      <c r="BR30" s="660" t="s">
        <v>296</v>
      </c>
      <c r="BS30" s="678"/>
      <c r="BT30" s="678"/>
      <c r="BU30" s="678"/>
      <c r="BV30" s="678"/>
      <c r="BW30" s="678"/>
      <c r="BX30" s="678"/>
      <c r="BY30" s="678"/>
      <c r="BZ30" s="678"/>
      <c r="CA30" s="678"/>
      <c r="CB30" s="679"/>
      <c r="CD30" s="629"/>
      <c r="CE30" s="630"/>
      <c r="CF30" s="605" t="s">
        <v>297</v>
      </c>
      <c r="CG30" s="606"/>
      <c r="CH30" s="606"/>
      <c r="CI30" s="606"/>
      <c r="CJ30" s="606"/>
      <c r="CK30" s="606"/>
      <c r="CL30" s="606"/>
      <c r="CM30" s="606"/>
      <c r="CN30" s="606"/>
      <c r="CO30" s="606"/>
      <c r="CP30" s="606"/>
      <c r="CQ30" s="607"/>
      <c r="CR30" s="608">
        <v>758610</v>
      </c>
      <c r="CS30" s="609"/>
      <c r="CT30" s="609"/>
      <c r="CU30" s="609"/>
      <c r="CV30" s="609"/>
      <c r="CW30" s="609"/>
      <c r="CX30" s="609"/>
      <c r="CY30" s="610"/>
      <c r="CZ30" s="611">
        <v>5.9</v>
      </c>
      <c r="DA30" s="623"/>
      <c r="DB30" s="623"/>
      <c r="DC30" s="624"/>
      <c r="DD30" s="614">
        <v>726042</v>
      </c>
      <c r="DE30" s="609"/>
      <c r="DF30" s="609"/>
      <c r="DG30" s="609"/>
      <c r="DH30" s="609"/>
      <c r="DI30" s="609"/>
      <c r="DJ30" s="609"/>
      <c r="DK30" s="610"/>
      <c r="DL30" s="614">
        <v>726042</v>
      </c>
      <c r="DM30" s="609"/>
      <c r="DN30" s="609"/>
      <c r="DO30" s="609"/>
      <c r="DP30" s="609"/>
      <c r="DQ30" s="609"/>
      <c r="DR30" s="609"/>
      <c r="DS30" s="609"/>
      <c r="DT30" s="609"/>
      <c r="DU30" s="609"/>
      <c r="DV30" s="610"/>
      <c r="DW30" s="611">
        <v>11.2</v>
      </c>
      <c r="DX30" s="623"/>
      <c r="DY30" s="623"/>
      <c r="DZ30" s="623"/>
      <c r="EA30" s="623"/>
      <c r="EB30" s="623"/>
      <c r="EC30" s="635"/>
    </row>
    <row r="31" spans="2:133" ht="11.25" customHeight="1" x14ac:dyDescent="0.2">
      <c r="B31" s="675" t="s">
        <v>298</v>
      </c>
      <c r="C31" s="676"/>
      <c r="D31" s="676"/>
      <c r="E31" s="676"/>
      <c r="F31" s="676"/>
      <c r="G31" s="676"/>
      <c r="H31" s="676"/>
      <c r="I31" s="676"/>
      <c r="J31" s="676"/>
      <c r="K31" s="676"/>
      <c r="L31" s="676"/>
      <c r="M31" s="676"/>
      <c r="N31" s="676"/>
      <c r="O31" s="676"/>
      <c r="P31" s="676"/>
      <c r="Q31" s="677"/>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80" t="s">
        <v>299</v>
      </c>
      <c r="AQ31" s="681"/>
      <c r="AR31" s="681"/>
      <c r="AS31" s="681"/>
      <c r="AT31" s="682" t="s">
        <v>300</v>
      </c>
      <c r="AU31" s="212"/>
      <c r="AV31" s="212"/>
      <c r="AW31" s="212"/>
      <c r="AX31" s="666" t="s">
        <v>178</v>
      </c>
      <c r="AY31" s="667"/>
      <c r="AZ31" s="667"/>
      <c r="BA31" s="667"/>
      <c r="BB31" s="667"/>
      <c r="BC31" s="667"/>
      <c r="BD31" s="667"/>
      <c r="BE31" s="667"/>
      <c r="BF31" s="668"/>
      <c r="BG31" s="670">
        <v>99</v>
      </c>
      <c r="BH31" s="671"/>
      <c r="BI31" s="671"/>
      <c r="BJ31" s="671"/>
      <c r="BK31" s="671"/>
      <c r="BL31" s="671"/>
      <c r="BM31" s="672">
        <v>96.9</v>
      </c>
      <c r="BN31" s="671"/>
      <c r="BO31" s="671"/>
      <c r="BP31" s="671"/>
      <c r="BQ31" s="673"/>
      <c r="BR31" s="670">
        <v>98.9</v>
      </c>
      <c r="BS31" s="671"/>
      <c r="BT31" s="671"/>
      <c r="BU31" s="671"/>
      <c r="BV31" s="671"/>
      <c r="BW31" s="671"/>
      <c r="BX31" s="672">
        <v>97</v>
      </c>
      <c r="BY31" s="671"/>
      <c r="BZ31" s="671"/>
      <c r="CA31" s="671"/>
      <c r="CB31" s="673"/>
      <c r="CD31" s="629"/>
      <c r="CE31" s="630"/>
      <c r="CF31" s="605" t="s">
        <v>301</v>
      </c>
      <c r="CG31" s="606"/>
      <c r="CH31" s="606"/>
      <c r="CI31" s="606"/>
      <c r="CJ31" s="606"/>
      <c r="CK31" s="606"/>
      <c r="CL31" s="606"/>
      <c r="CM31" s="606"/>
      <c r="CN31" s="606"/>
      <c r="CO31" s="606"/>
      <c r="CP31" s="606"/>
      <c r="CQ31" s="607"/>
      <c r="CR31" s="608">
        <v>32655</v>
      </c>
      <c r="CS31" s="621"/>
      <c r="CT31" s="621"/>
      <c r="CU31" s="621"/>
      <c r="CV31" s="621"/>
      <c r="CW31" s="621"/>
      <c r="CX31" s="621"/>
      <c r="CY31" s="622"/>
      <c r="CZ31" s="611">
        <v>0.3</v>
      </c>
      <c r="DA31" s="623"/>
      <c r="DB31" s="623"/>
      <c r="DC31" s="624"/>
      <c r="DD31" s="614">
        <v>27894</v>
      </c>
      <c r="DE31" s="621"/>
      <c r="DF31" s="621"/>
      <c r="DG31" s="621"/>
      <c r="DH31" s="621"/>
      <c r="DI31" s="621"/>
      <c r="DJ31" s="621"/>
      <c r="DK31" s="622"/>
      <c r="DL31" s="614">
        <v>27894</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2">
      <c r="B32" s="605" t="s">
        <v>302</v>
      </c>
      <c r="C32" s="606"/>
      <c r="D32" s="606"/>
      <c r="E32" s="606"/>
      <c r="F32" s="606"/>
      <c r="G32" s="606"/>
      <c r="H32" s="606"/>
      <c r="I32" s="606"/>
      <c r="J32" s="606"/>
      <c r="K32" s="606"/>
      <c r="L32" s="606"/>
      <c r="M32" s="606"/>
      <c r="N32" s="606"/>
      <c r="O32" s="606"/>
      <c r="P32" s="606"/>
      <c r="Q32" s="607"/>
      <c r="R32" s="608">
        <v>1507364</v>
      </c>
      <c r="S32" s="609"/>
      <c r="T32" s="609"/>
      <c r="U32" s="609"/>
      <c r="V32" s="609"/>
      <c r="W32" s="609"/>
      <c r="X32" s="609"/>
      <c r="Y32" s="610"/>
      <c r="Z32" s="646">
        <v>11.2</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3"/>
      <c r="AU32" s="208" t="s">
        <v>303</v>
      </c>
      <c r="AX32" s="605" t="s">
        <v>304</v>
      </c>
      <c r="AY32" s="606"/>
      <c r="AZ32" s="606"/>
      <c r="BA32" s="606"/>
      <c r="BB32" s="606"/>
      <c r="BC32" s="606"/>
      <c r="BD32" s="606"/>
      <c r="BE32" s="606"/>
      <c r="BF32" s="607"/>
      <c r="BG32" s="674">
        <v>99</v>
      </c>
      <c r="BH32" s="621"/>
      <c r="BI32" s="621"/>
      <c r="BJ32" s="621"/>
      <c r="BK32" s="621"/>
      <c r="BL32" s="621"/>
      <c r="BM32" s="612">
        <v>96.6</v>
      </c>
      <c r="BN32" s="621"/>
      <c r="BO32" s="621"/>
      <c r="BP32" s="621"/>
      <c r="BQ32" s="644"/>
      <c r="BR32" s="674">
        <v>98.6</v>
      </c>
      <c r="BS32" s="621"/>
      <c r="BT32" s="621"/>
      <c r="BU32" s="621"/>
      <c r="BV32" s="621"/>
      <c r="BW32" s="621"/>
      <c r="BX32" s="612">
        <v>96.9</v>
      </c>
      <c r="BY32" s="621"/>
      <c r="BZ32" s="621"/>
      <c r="CA32" s="621"/>
      <c r="CB32" s="644"/>
      <c r="CD32" s="631"/>
      <c r="CE32" s="632"/>
      <c r="CF32" s="605" t="s">
        <v>305</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x14ac:dyDescent="0.2">
      <c r="B33" s="605" t="s">
        <v>306</v>
      </c>
      <c r="C33" s="606"/>
      <c r="D33" s="606"/>
      <c r="E33" s="606"/>
      <c r="F33" s="606"/>
      <c r="G33" s="606"/>
      <c r="H33" s="606"/>
      <c r="I33" s="606"/>
      <c r="J33" s="606"/>
      <c r="K33" s="606"/>
      <c r="L33" s="606"/>
      <c r="M33" s="606"/>
      <c r="N33" s="606"/>
      <c r="O33" s="606"/>
      <c r="P33" s="606"/>
      <c r="Q33" s="607"/>
      <c r="R33" s="608">
        <v>8067</v>
      </c>
      <c r="S33" s="609"/>
      <c r="T33" s="609"/>
      <c r="U33" s="609"/>
      <c r="V33" s="609"/>
      <c r="W33" s="609"/>
      <c r="X33" s="609"/>
      <c r="Y33" s="610"/>
      <c r="Z33" s="646">
        <v>0.1</v>
      </c>
      <c r="AA33" s="646"/>
      <c r="AB33" s="646"/>
      <c r="AC33" s="646"/>
      <c r="AD33" s="647">
        <v>3853</v>
      </c>
      <c r="AE33" s="647"/>
      <c r="AF33" s="647"/>
      <c r="AG33" s="647"/>
      <c r="AH33" s="647"/>
      <c r="AI33" s="647"/>
      <c r="AJ33" s="647"/>
      <c r="AK33" s="647"/>
      <c r="AL33" s="611">
        <v>0.1</v>
      </c>
      <c r="AM33" s="612"/>
      <c r="AN33" s="612"/>
      <c r="AO33" s="648"/>
      <c r="AP33" s="651"/>
      <c r="AQ33" s="652"/>
      <c r="AR33" s="652"/>
      <c r="AS33" s="652"/>
      <c r="AT33" s="684"/>
      <c r="AU33" s="213"/>
      <c r="AV33" s="213"/>
      <c r="AW33" s="213"/>
      <c r="AX33" s="589" t="s">
        <v>307</v>
      </c>
      <c r="AY33" s="590"/>
      <c r="AZ33" s="590"/>
      <c r="BA33" s="590"/>
      <c r="BB33" s="590"/>
      <c r="BC33" s="590"/>
      <c r="BD33" s="590"/>
      <c r="BE33" s="590"/>
      <c r="BF33" s="591"/>
      <c r="BG33" s="669">
        <v>98.9</v>
      </c>
      <c r="BH33" s="593"/>
      <c r="BI33" s="593"/>
      <c r="BJ33" s="593"/>
      <c r="BK33" s="593"/>
      <c r="BL33" s="593"/>
      <c r="BM33" s="639">
        <v>96.7</v>
      </c>
      <c r="BN33" s="593"/>
      <c r="BO33" s="593"/>
      <c r="BP33" s="593"/>
      <c r="BQ33" s="656"/>
      <c r="BR33" s="669">
        <v>99</v>
      </c>
      <c r="BS33" s="593"/>
      <c r="BT33" s="593"/>
      <c r="BU33" s="593"/>
      <c r="BV33" s="593"/>
      <c r="BW33" s="593"/>
      <c r="BX33" s="639">
        <v>96.7</v>
      </c>
      <c r="BY33" s="593"/>
      <c r="BZ33" s="593"/>
      <c r="CA33" s="593"/>
      <c r="CB33" s="656"/>
      <c r="CD33" s="605" t="s">
        <v>308</v>
      </c>
      <c r="CE33" s="606"/>
      <c r="CF33" s="606"/>
      <c r="CG33" s="606"/>
      <c r="CH33" s="606"/>
      <c r="CI33" s="606"/>
      <c r="CJ33" s="606"/>
      <c r="CK33" s="606"/>
      <c r="CL33" s="606"/>
      <c r="CM33" s="606"/>
      <c r="CN33" s="606"/>
      <c r="CO33" s="606"/>
      <c r="CP33" s="606"/>
      <c r="CQ33" s="607"/>
      <c r="CR33" s="608">
        <v>5240861</v>
      </c>
      <c r="CS33" s="621"/>
      <c r="CT33" s="621"/>
      <c r="CU33" s="621"/>
      <c r="CV33" s="621"/>
      <c r="CW33" s="621"/>
      <c r="CX33" s="621"/>
      <c r="CY33" s="622"/>
      <c r="CZ33" s="611">
        <v>40.799999999999997</v>
      </c>
      <c r="DA33" s="623"/>
      <c r="DB33" s="623"/>
      <c r="DC33" s="624"/>
      <c r="DD33" s="614">
        <v>3814404</v>
      </c>
      <c r="DE33" s="621"/>
      <c r="DF33" s="621"/>
      <c r="DG33" s="621"/>
      <c r="DH33" s="621"/>
      <c r="DI33" s="621"/>
      <c r="DJ33" s="621"/>
      <c r="DK33" s="622"/>
      <c r="DL33" s="614">
        <v>2624246</v>
      </c>
      <c r="DM33" s="621"/>
      <c r="DN33" s="621"/>
      <c r="DO33" s="621"/>
      <c r="DP33" s="621"/>
      <c r="DQ33" s="621"/>
      <c r="DR33" s="621"/>
      <c r="DS33" s="621"/>
      <c r="DT33" s="621"/>
      <c r="DU33" s="621"/>
      <c r="DV33" s="622"/>
      <c r="DW33" s="611">
        <v>40.4</v>
      </c>
      <c r="DX33" s="623"/>
      <c r="DY33" s="623"/>
      <c r="DZ33" s="623"/>
      <c r="EA33" s="623"/>
      <c r="EB33" s="623"/>
      <c r="EC33" s="635"/>
    </row>
    <row r="34" spans="2:133" ht="11.25" customHeight="1" x14ac:dyDescent="0.2">
      <c r="B34" s="605" t="s">
        <v>309</v>
      </c>
      <c r="C34" s="606"/>
      <c r="D34" s="606"/>
      <c r="E34" s="606"/>
      <c r="F34" s="606"/>
      <c r="G34" s="606"/>
      <c r="H34" s="606"/>
      <c r="I34" s="606"/>
      <c r="J34" s="606"/>
      <c r="K34" s="606"/>
      <c r="L34" s="606"/>
      <c r="M34" s="606"/>
      <c r="N34" s="606"/>
      <c r="O34" s="606"/>
      <c r="P34" s="606"/>
      <c r="Q34" s="607"/>
      <c r="R34" s="608">
        <v>198110</v>
      </c>
      <c r="S34" s="609"/>
      <c r="T34" s="609"/>
      <c r="U34" s="609"/>
      <c r="V34" s="609"/>
      <c r="W34" s="609"/>
      <c r="X34" s="609"/>
      <c r="Y34" s="610"/>
      <c r="Z34" s="646">
        <v>1.5</v>
      </c>
      <c r="AA34" s="646"/>
      <c r="AB34" s="646"/>
      <c r="AC34" s="646"/>
      <c r="AD34" s="647" t="s">
        <v>121</v>
      </c>
      <c r="AE34" s="647"/>
      <c r="AF34" s="647"/>
      <c r="AG34" s="647"/>
      <c r="AH34" s="647"/>
      <c r="AI34" s="647"/>
      <c r="AJ34" s="647"/>
      <c r="AK34" s="647"/>
      <c r="AL34" s="611" t="s">
        <v>121</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310</v>
      </c>
      <c r="CE34" s="606"/>
      <c r="CF34" s="606"/>
      <c r="CG34" s="606"/>
      <c r="CH34" s="606"/>
      <c r="CI34" s="606"/>
      <c r="CJ34" s="606"/>
      <c r="CK34" s="606"/>
      <c r="CL34" s="606"/>
      <c r="CM34" s="606"/>
      <c r="CN34" s="606"/>
      <c r="CO34" s="606"/>
      <c r="CP34" s="606"/>
      <c r="CQ34" s="607"/>
      <c r="CR34" s="608">
        <v>2184204</v>
      </c>
      <c r="CS34" s="609"/>
      <c r="CT34" s="609"/>
      <c r="CU34" s="609"/>
      <c r="CV34" s="609"/>
      <c r="CW34" s="609"/>
      <c r="CX34" s="609"/>
      <c r="CY34" s="610"/>
      <c r="CZ34" s="611">
        <v>17</v>
      </c>
      <c r="DA34" s="623"/>
      <c r="DB34" s="623"/>
      <c r="DC34" s="624"/>
      <c r="DD34" s="614">
        <v>1398929</v>
      </c>
      <c r="DE34" s="609"/>
      <c r="DF34" s="609"/>
      <c r="DG34" s="609"/>
      <c r="DH34" s="609"/>
      <c r="DI34" s="609"/>
      <c r="DJ34" s="609"/>
      <c r="DK34" s="610"/>
      <c r="DL34" s="614">
        <v>1115999</v>
      </c>
      <c r="DM34" s="609"/>
      <c r="DN34" s="609"/>
      <c r="DO34" s="609"/>
      <c r="DP34" s="609"/>
      <c r="DQ34" s="609"/>
      <c r="DR34" s="609"/>
      <c r="DS34" s="609"/>
      <c r="DT34" s="609"/>
      <c r="DU34" s="609"/>
      <c r="DV34" s="610"/>
      <c r="DW34" s="611">
        <v>17.2</v>
      </c>
      <c r="DX34" s="623"/>
      <c r="DY34" s="623"/>
      <c r="DZ34" s="623"/>
      <c r="EA34" s="623"/>
      <c r="EB34" s="623"/>
      <c r="EC34" s="635"/>
    </row>
    <row r="35" spans="2:133" ht="11.25" customHeight="1" x14ac:dyDescent="0.2">
      <c r="B35" s="605" t="s">
        <v>311</v>
      </c>
      <c r="C35" s="606"/>
      <c r="D35" s="606"/>
      <c r="E35" s="606"/>
      <c r="F35" s="606"/>
      <c r="G35" s="606"/>
      <c r="H35" s="606"/>
      <c r="I35" s="606"/>
      <c r="J35" s="606"/>
      <c r="K35" s="606"/>
      <c r="L35" s="606"/>
      <c r="M35" s="606"/>
      <c r="N35" s="606"/>
      <c r="O35" s="606"/>
      <c r="P35" s="606"/>
      <c r="Q35" s="607"/>
      <c r="R35" s="608">
        <v>627468</v>
      </c>
      <c r="S35" s="609"/>
      <c r="T35" s="609"/>
      <c r="U35" s="609"/>
      <c r="V35" s="609"/>
      <c r="W35" s="609"/>
      <c r="X35" s="609"/>
      <c r="Y35" s="610"/>
      <c r="Z35" s="646">
        <v>4.7</v>
      </c>
      <c r="AA35" s="646"/>
      <c r="AB35" s="646"/>
      <c r="AC35" s="646"/>
      <c r="AD35" s="647" t="s">
        <v>121</v>
      </c>
      <c r="AE35" s="647"/>
      <c r="AF35" s="647"/>
      <c r="AG35" s="647"/>
      <c r="AH35" s="647"/>
      <c r="AI35" s="647"/>
      <c r="AJ35" s="647"/>
      <c r="AK35" s="647"/>
      <c r="AL35" s="611" t="s">
        <v>121</v>
      </c>
      <c r="AM35" s="612"/>
      <c r="AN35" s="612"/>
      <c r="AO35" s="648"/>
      <c r="AP35" s="216"/>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66637</v>
      </c>
      <c r="CS35" s="621"/>
      <c r="CT35" s="621"/>
      <c r="CU35" s="621"/>
      <c r="CV35" s="621"/>
      <c r="CW35" s="621"/>
      <c r="CX35" s="621"/>
      <c r="CY35" s="622"/>
      <c r="CZ35" s="611">
        <v>0.5</v>
      </c>
      <c r="DA35" s="623"/>
      <c r="DB35" s="623"/>
      <c r="DC35" s="624"/>
      <c r="DD35" s="614">
        <v>40493</v>
      </c>
      <c r="DE35" s="621"/>
      <c r="DF35" s="621"/>
      <c r="DG35" s="621"/>
      <c r="DH35" s="621"/>
      <c r="DI35" s="621"/>
      <c r="DJ35" s="621"/>
      <c r="DK35" s="622"/>
      <c r="DL35" s="614">
        <v>31429</v>
      </c>
      <c r="DM35" s="621"/>
      <c r="DN35" s="621"/>
      <c r="DO35" s="621"/>
      <c r="DP35" s="621"/>
      <c r="DQ35" s="621"/>
      <c r="DR35" s="621"/>
      <c r="DS35" s="621"/>
      <c r="DT35" s="621"/>
      <c r="DU35" s="621"/>
      <c r="DV35" s="622"/>
      <c r="DW35" s="611">
        <v>0.5</v>
      </c>
      <c r="DX35" s="623"/>
      <c r="DY35" s="623"/>
      <c r="DZ35" s="623"/>
      <c r="EA35" s="623"/>
      <c r="EB35" s="623"/>
      <c r="EC35" s="635"/>
    </row>
    <row r="36" spans="2:133" ht="11.25" customHeight="1" x14ac:dyDescent="0.2">
      <c r="B36" s="605" t="s">
        <v>315</v>
      </c>
      <c r="C36" s="606"/>
      <c r="D36" s="606"/>
      <c r="E36" s="606"/>
      <c r="F36" s="606"/>
      <c r="G36" s="606"/>
      <c r="H36" s="606"/>
      <c r="I36" s="606"/>
      <c r="J36" s="606"/>
      <c r="K36" s="606"/>
      <c r="L36" s="606"/>
      <c r="M36" s="606"/>
      <c r="N36" s="606"/>
      <c r="O36" s="606"/>
      <c r="P36" s="606"/>
      <c r="Q36" s="607"/>
      <c r="R36" s="608">
        <v>724303</v>
      </c>
      <c r="S36" s="609"/>
      <c r="T36" s="609"/>
      <c r="U36" s="609"/>
      <c r="V36" s="609"/>
      <c r="W36" s="609"/>
      <c r="X36" s="609"/>
      <c r="Y36" s="610"/>
      <c r="Z36" s="646">
        <v>5.4</v>
      </c>
      <c r="AA36" s="646"/>
      <c r="AB36" s="646"/>
      <c r="AC36" s="646"/>
      <c r="AD36" s="647" t="s">
        <v>121</v>
      </c>
      <c r="AE36" s="647"/>
      <c r="AF36" s="647"/>
      <c r="AG36" s="647"/>
      <c r="AH36" s="647"/>
      <c r="AI36" s="647"/>
      <c r="AJ36" s="647"/>
      <c r="AK36" s="647"/>
      <c r="AL36" s="611" t="s">
        <v>121</v>
      </c>
      <c r="AM36" s="612"/>
      <c r="AN36" s="612"/>
      <c r="AO36" s="648"/>
      <c r="AP36" s="216"/>
      <c r="AQ36" s="657" t="s">
        <v>316</v>
      </c>
      <c r="AR36" s="658"/>
      <c r="AS36" s="658"/>
      <c r="AT36" s="658"/>
      <c r="AU36" s="658"/>
      <c r="AV36" s="658"/>
      <c r="AW36" s="658"/>
      <c r="AX36" s="658"/>
      <c r="AY36" s="659"/>
      <c r="AZ36" s="663">
        <v>1304705</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183130</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1088621</v>
      </c>
      <c r="CS36" s="609"/>
      <c r="CT36" s="609"/>
      <c r="CU36" s="609"/>
      <c r="CV36" s="609"/>
      <c r="CW36" s="609"/>
      <c r="CX36" s="609"/>
      <c r="CY36" s="610"/>
      <c r="CZ36" s="611">
        <v>8.5</v>
      </c>
      <c r="DA36" s="623"/>
      <c r="DB36" s="623"/>
      <c r="DC36" s="624"/>
      <c r="DD36" s="614">
        <v>910438</v>
      </c>
      <c r="DE36" s="609"/>
      <c r="DF36" s="609"/>
      <c r="DG36" s="609"/>
      <c r="DH36" s="609"/>
      <c r="DI36" s="609"/>
      <c r="DJ36" s="609"/>
      <c r="DK36" s="610"/>
      <c r="DL36" s="614">
        <v>672159</v>
      </c>
      <c r="DM36" s="609"/>
      <c r="DN36" s="609"/>
      <c r="DO36" s="609"/>
      <c r="DP36" s="609"/>
      <c r="DQ36" s="609"/>
      <c r="DR36" s="609"/>
      <c r="DS36" s="609"/>
      <c r="DT36" s="609"/>
      <c r="DU36" s="609"/>
      <c r="DV36" s="610"/>
      <c r="DW36" s="611">
        <v>10.3</v>
      </c>
      <c r="DX36" s="623"/>
      <c r="DY36" s="623"/>
      <c r="DZ36" s="623"/>
      <c r="EA36" s="623"/>
      <c r="EB36" s="623"/>
      <c r="EC36" s="635"/>
    </row>
    <row r="37" spans="2:133" ht="11.25" customHeight="1" x14ac:dyDescent="0.2">
      <c r="B37" s="605" t="s">
        <v>319</v>
      </c>
      <c r="C37" s="606"/>
      <c r="D37" s="606"/>
      <c r="E37" s="606"/>
      <c r="F37" s="606"/>
      <c r="G37" s="606"/>
      <c r="H37" s="606"/>
      <c r="I37" s="606"/>
      <c r="J37" s="606"/>
      <c r="K37" s="606"/>
      <c r="L37" s="606"/>
      <c r="M37" s="606"/>
      <c r="N37" s="606"/>
      <c r="O37" s="606"/>
      <c r="P37" s="606"/>
      <c r="Q37" s="607"/>
      <c r="R37" s="608">
        <v>407070</v>
      </c>
      <c r="S37" s="609"/>
      <c r="T37" s="609"/>
      <c r="U37" s="609"/>
      <c r="V37" s="609"/>
      <c r="W37" s="609"/>
      <c r="X37" s="609"/>
      <c r="Y37" s="610"/>
      <c r="Z37" s="646">
        <v>3</v>
      </c>
      <c r="AA37" s="646"/>
      <c r="AB37" s="646"/>
      <c r="AC37" s="646"/>
      <c r="AD37" s="647">
        <v>4856</v>
      </c>
      <c r="AE37" s="647"/>
      <c r="AF37" s="647"/>
      <c r="AG37" s="647"/>
      <c r="AH37" s="647"/>
      <c r="AI37" s="647"/>
      <c r="AJ37" s="647"/>
      <c r="AK37" s="647"/>
      <c r="AL37" s="611">
        <v>0.1</v>
      </c>
      <c r="AM37" s="612"/>
      <c r="AN37" s="612"/>
      <c r="AO37" s="648"/>
      <c r="AQ37" s="641" t="s">
        <v>320</v>
      </c>
      <c r="AR37" s="642"/>
      <c r="AS37" s="642"/>
      <c r="AT37" s="642"/>
      <c r="AU37" s="642"/>
      <c r="AV37" s="642"/>
      <c r="AW37" s="642"/>
      <c r="AX37" s="642"/>
      <c r="AY37" s="643"/>
      <c r="AZ37" s="608">
        <v>228610</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146464</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8096</v>
      </c>
      <c r="CS37" s="621"/>
      <c r="CT37" s="621"/>
      <c r="CU37" s="621"/>
      <c r="CV37" s="621"/>
      <c r="CW37" s="621"/>
      <c r="CX37" s="621"/>
      <c r="CY37" s="622"/>
      <c r="CZ37" s="611">
        <v>0.1</v>
      </c>
      <c r="DA37" s="623"/>
      <c r="DB37" s="623"/>
      <c r="DC37" s="624"/>
      <c r="DD37" s="614">
        <v>8096</v>
      </c>
      <c r="DE37" s="621"/>
      <c r="DF37" s="621"/>
      <c r="DG37" s="621"/>
      <c r="DH37" s="621"/>
      <c r="DI37" s="621"/>
      <c r="DJ37" s="621"/>
      <c r="DK37" s="622"/>
      <c r="DL37" s="614">
        <v>7989</v>
      </c>
      <c r="DM37" s="621"/>
      <c r="DN37" s="621"/>
      <c r="DO37" s="621"/>
      <c r="DP37" s="621"/>
      <c r="DQ37" s="621"/>
      <c r="DR37" s="621"/>
      <c r="DS37" s="621"/>
      <c r="DT37" s="621"/>
      <c r="DU37" s="621"/>
      <c r="DV37" s="622"/>
      <c r="DW37" s="611">
        <v>0.1</v>
      </c>
      <c r="DX37" s="623"/>
      <c r="DY37" s="623"/>
      <c r="DZ37" s="623"/>
      <c r="EA37" s="623"/>
      <c r="EB37" s="623"/>
      <c r="EC37" s="635"/>
    </row>
    <row r="38" spans="2:133" ht="11.25" customHeight="1" x14ac:dyDescent="0.2">
      <c r="B38" s="605" t="s">
        <v>323</v>
      </c>
      <c r="C38" s="606"/>
      <c r="D38" s="606"/>
      <c r="E38" s="606"/>
      <c r="F38" s="606"/>
      <c r="G38" s="606"/>
      <c r="H38" s="606"/>
      <c r="I38" s="606"/>
      <c r="J38" s="606"/>
      <c r="K38" s="606"/>
      <c r="L38" s="606"/>
      <c r="M38" s="606"/>
      <c r="N38" s="606"/>
      <c r="O38" s="606"/>
      <c r="P38" s="606"/>
      <c r="Q38" s="607"/>
      <c r="R38" s="608">
        <v>236043</v>
      </c>
      <c r="S38" s="609"/>
      <c r="T38" s="609"/>
      <c r="U38" s="609"/>
      <c r="V38" s="609"/>
      <c r="W38" s="609"/>
      <c r="X38" s="609"/>
      <c r="Y38" s="610"/>
      <c r="Z38" s="646">
        <v>1.8</v>
      </c>
      <c r="AA38" s="646"/>
      <c r="AB38" s="646"/>
      <c r="AC38" s="646"/>
      <c r="AD38" s="647" t="s">
        <v>121</v>
      </c>
      <c r="AE38" s="647"/>
      <c r="AF38" s="647"/>
      <c r="AG38" s="647"/>
      <c r="AH38" s="647"/>
      <c r="AI38" s="647"/>
      <c r="AJ38" s="647"/>
      <c r="AK38" s="647"/>
      <c r="AL38" s="611" t="s">
        <v>121</v>
      </c>
      <c r="AM38" s="612"/>
      <c r="AN38" s="612"/>
      <c r="AO38" s="648"/>
      <c r="AQ38" s="641" t="s">
        <v>324</v>
      </c>
      <c r="AR38" s="642"/>
      <c r="AS38" s="642"/>
      <c r="AT38" s="642"/>
      <c r="AU38" s="642"/>
      <c r="AV38" s="642"/>
      <c r="AW38" s="642"/>
      <c r="AX38" s="642"/>
      <c r="AY38" s="643"/>
      <c r="AZ38" s="608">
        <v>26864</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3190</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1277841</v>
      </c>
      <c r="CS38" s="609"/>
      <c r="CT38" s="609"/>
      <c r="CU38" s="609"/>
      <c r="CV38" s="609"/>
      <c r="CW38" s="609"/>
      <c r="CX38" s="609"/>
      <c r="CY38" s="610"/>
      <c r="CZ38" s="611">
        <v>9.9</v>
      </c>
      <c r="DA38" s="623"/>
      <c r="DB38" s="623"/>
      <c r="DC38" s="624"/>
      <c r="DD38" s="614">
        <v>1043472</v>
      </c>
      <c r="DE38" s="609"/>
      <c r="DF38" s="609"/>
      <c r="DG38" s="609"/>
      <c r="DH38" s="609"/>
      <c r="DI38" s="609"/>
      <c r="DJ38" s="609"/>
      <c r="DK38" s="610"/>
      <c r="DL38" s="614">
        <v>804159</v>
      </c>
      <c r="DM38" s="609"/>
      <c r="DN38" s="609"/>
      <c r="DO38" s="609"/>
      <c r="DP38" s="609"/>
      <c r="DQ38" s="609"/>
      <c r="DR38" s="609"/>
      <c r="DS38" s="609"/>
      <c r="DT38" s="609"/>
      <c r="DU38" s="609"/>
      <c r="DV38" s="610"/>
      <c r="DW38" s="611">
        <v>12.4</v>
      </c>
      <c r="DX38" s="623"/>
      <c r="DY38" s="623"/>
      <c r="DZ38" s="623"/>
      <c r="EA38" s="623"/>
      <c r="EB38" s="623"/>
      <c r="EC38" s="635"/>
    </row>
    <row r="39" spans="2:133" ht="11.25" customHeight="1" x14ac:dyDescent="0.2">
      <c r="B39" s="605" t="s">
        <v>327</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328</v>
      </c>
      <c r="AR39" s="642"/>
      <c r="AS39" s="642"/>
      <c r="AT39" s="642"/>
      <c r="AU39" s="642"/>
      <c r="AV39" s="642"/>
      <c r="AW39" s="642"/>
      <c r="AX39" s="642"/>
      <c r="AY39" s="643"/>
      <c r="AZ39" s="608" t="s">
        <v>121</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4869</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585558</v>
      </c>
      <c r="CS39" s="621"/>
      <c r="CT39" s="621"/>
      <c r="CU39" s="621"/>
      <c r="CV39" s="621"/>
      <c r="CW39" s="621"/>
      <c r="CX39" s="621"/>
      <c r="CY39" s="622"/>
      <c r="CZ39" s="611">
        <v>4.5999999999999996</v>
      </c>
      <c r="DA39" s="623"/>
      <c r="DB39" s="623"/>
      <c r="DC39" s="624"/>
      <c r="DD39" s="614">
        <v>383072</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2">
      <c r="B40" s="605" t="s">
        <v>331</v>
      </c>
      <c r="C40" s="606"/>
      <c r="D40" s="606"/>
      <c r="E40" s="606"/>
      <c r="F40" s="606"/>
      <c r="G40" s="606"/>
      <c r="H40" s="606"/>
      <c r="I40" s="606"/>
      <c r="J40" s="606"/>
      <c r="K40" s="606"/>
      <c r="L40" s="606"/>
      <c r="M40" s="606"/>
      <c r="N40" s="606"/>
      <c r="O40" s="606"/>
      <c r="P40" s="606"/>
      <c r="Q40" s="607"/>
      <c r="R40" s="608">
        <v>41143</v>
      </c>
      <c r="S40" s="609"/>
      <c r="T40" s="609"/>
      <c r="U40" s="609"/>
      <c r="V40" s="609"/>
      <c r="W40" s="609"/>
      <c r="X40" s="609"/>
      <c r="Y40" s="610"/>
      <c r="Z40" s="646">
        <v>0.3</v>
      </c>
      <c r="AA40" s="646"/>
      <c r="AB40" s="646"/>
      <c r="AC40" s="646"/>
      <c r="AD40" s="647" t="s">
        <v>121</v>
      </c>
      <c r="AE40" s="647"/>
      <c r="AF40" s="647"/>
      <c r="AG40" s="647"/>
      <c r="AH40" s="647"/>
      <c r="AI40" s="647"/>
      <c r="AJ40" s="647"/>
      <c r="AK40" s="647"/>
      <c r="AL40" s="611" t="s">
        <v>121</v>
      </c>
      <c r="AM40" s="612"/>
      <c r="AN40" s="612"/>
      <c r="AO40" s="648"/>
      <c r="AQ40" s="641" t="s">
        <v>332</v>
      </c>
      <c r="AR40" s="642"/>
      <c r="AS40" s="642"/>
      <c r="AT40" s="642"/>
      <c r="AU40" s="642"/>
      <c r="AV40" s="642"/>
      <c r="AW40" s="642"/>
      <c r="AX40" s="642"/>
      <c r="AY40" s="643"/>
      <c r="AZ40" s="608" t="s">
        <v>121</v>
      </c>
      <c r="BA40" s="609"/>
      <c r="BB40" s="609"/>
      <c r="BC40" s="609"/>
      <c r="BD40" s="621"/>
      <c r="BE40" s="621"/>
      <c r="BF40" s="644"/>
      <c r="BG40" s="649" t="s">
        <v>333</v>
      </c>
      <c r="BH40" s="650"/>
      <c r="BI40" s="650"/>
      <c r="BJ40" s="650"/>
      <c r="BK40" s="650"/>
      <c r="BL40" s="217"/>
      <c r="BM40" s="606" t="s">
        <v>334</v>
      </c>
      <c r="BN40" s="606"/>
      <c r="BO40" s="606"/>
      <c r="BP40" s="606"/>
      <c r="BQ40" s="606"/>
      <c r="BR40" s="606"/>
      <c r="BS40" s="606"/>
      <c r="BT40" s="606"/>
      <c r="BU40" s="607"/>
      <c r="BV40" s="608">
        <v>91</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38000</v>
      </c>
      <c r="CS40" s="609"/>
      <c r="CT40" s="609"/>
      <c r="CU40" s="609"/>
      <c r="CV40" s="609"/>
      <c r="CW40" s="609"/>
      <c r="CX40" s="609"/>
      <c r="CY40" s="610"/>
      <c r="CZ40" s="611">
        <v>0.3</v>
      </c>
      <c r="DA40" s="623"/>
      <c r="DB40" s="623"/>
      <c r="DC40" s="624"/>
      <c r="DD40" s="614">
        <v>38000</v>
      </c>
      <c r="DE40" s="609"/>
      <c r="DF40" s="609"/>
      <c r="DG40" s="609"/>
      <c r="DH40" s="609"/>
      <c r="DI40" s="609"/>
      <c r="DJ40" s="609"/>
      <c r="DK40" s="610"/>
      <c r="DL40" s="614">
        <v>500</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2">
      <c r="B41" s="589" t="s">
        <v>336</v>
      </c>
      <c r="C41" s="590"/>
      <c r="D41" s="590"/>
      <c r="E41" s="590"/>
      <c r="F41" s="590"/>
      <c r="G41" s="590"/>
      <c r="H41" s="590"/>
      <c r="I41" s="590"/>
      <c r="J41" s="590"/>
      <c r="K41" s="590"/>
      <c r="L41" s="590"/>
      <c r="M41" s="590"/>
      <c r="N41" s="590"/>
      <c r="O41" s="590"/>
      <c r="P41" s="590"/>
      <c r="Q41" s="591"/>
      <c r="R41" s="592">
        <v>13460570</v>
      </c>
      <c r="S41" s="633"/>
      <c r="T41" s="633"/>
      <c r="U41" s="633"/>
      <c r="V41" s="633"/>
      <c r="W41" s="633"/>
      <c r="X41" s="633"/>
      <c r="Y41" s="636"/>
      <c r="Z41" s="637">
        <v>100</v>
      </c>
      <c r="AA41" s="637"/>
      <c r="AB41" s="637"/>
      <c r="AC41" s="637"/>
      <c r="AD41" s="638">
        <v>6461432</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267134</v>
      </c>
      <c r="BA41" s="609"/>
      <c r="BB41" s="609"/>
      <c r="BC41" s="609"/>
      <c r="BD41" s="621"/>
      <c r="BE41" s="621"/>
      <c r="BF41" s="644"/>
      <c r="BG41" s="649"/>
      <c r="BH41" s="650"/>
      <c r="BI41" s="650"/>
      <c r="BJ41" s="650"/>
      <c r="BK41" s="650"/>
      <c r="BL41" s="217"/>
      <c r="BM41" s="606" t="s">
        <v>338</v>
      </c>
      <c r="BN41" s="606"/>
      <c r="BO41" s="606"/>
      <c r="BP41" s="606"/>
      <c r="BQ41" s="606"/>
      <c r="BR41" s="606"/>
      <c r="BS41" s="606"/>
      <c r="BT41" s="606"/>
      <c r="BU41" s="607"/>
      <c r="BV41" s="608" t="s">
        <v>121</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340</v>
      </c>
      <c r="AR42" s="654"/>
      <c r="AS42" s="654"/>
      <c r="AT42" s="654"/>
      <c r="AU42" s="654"/>
      <c r="AV42" s="654"/>
      <c r="AW42" s="654"/>
      <c r="AX42" s="654"/>
      <c r="AY42" s="655"/>
      <c r="AZ42" s="592">
        <v>782097</v>
      </c>
      <c r="BA42" s="633"/>
      <c r="BB42" s="633"/>
      <c r="BC42" s="633"/>
      <c r="BD42" s="593"/>
      <c r="BE42" s="593"/>
      <c r="BF42" s="656"/>
      <c r="BG42" s="651"/>
      <c r="BH42" s="652"/>
      <c r="BI42" s="652"/>
      <c r="BJ42" s="652"/>
      <c r="BK42" s="652"/>
      <c r="BL42" s="218"/>
      <c r="BM42" s="590" t="s">
        <v>341</v>
      </c>
      <c r="BN42" s="590"/>
      <c r="BO42" s="590"/>
      <c r="BP42" s="590"/>
      <c r="BQ42" s="590"/>
      <c r="BR42" s="590"/>
      <c r="BS42" s="590"/>
      <c r="BT42" s="590"/>
      <c r="BU42" s="591"/>
      <c r="BV42" s="592">
        <v>386</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803785</v>
      </c>
      <c r="CS42" s="621"/>
      <c r="CT42" s="621"/>
      <c r="CU42" s="621"/>
      <c r="CV42" s="621"/>
      <c r="CW42" s="621"/>
      <c r="CX42" s="621"/>
      <c r="CY42" s="622"/>
      <c r="CZ42" s="611">
        <v>6.3</v>
      </c>
      <c r="DA42" s="623"/>
      <c r="DB42" s="623"/>
      <c r="DC42" s="624"/>
      <c r="DD42" s="614">
        <v>163635</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343</v>
      </c>
      <c r="CD43" s="605" t="s">
        <v>344</v>
      </c>
      <c r="CE43" s="606"/>
      <c r="CF43" s="606"/>
      <c r="CG43" s="606"/>
      <c r="CH43" s="606"/>
      <c r="CI43" s="606"/>
      <c r="CJ43" s="606"/>
      <c r="CK43" s="606"/>
      <c r="CL43" s="606"/>
      <c r="CM43" s="606"/>
      <c r="CN43" s="606"/>
      <c r="CO43" s="606"/>
      <c r="CP43" s="606"/>
      <c r="CQ43" s="607"/>
      <c r="CR43" s="608">
        <v>22119</v>
      </c>
      <c r="CS43" s="621"/>
      <c r="CT43" s="621"/>
      <c r="CU43" s="621"/>
      <c r="CV43" s="621"/>
      <c r="CW43" s="621"/>
      <c r="CX43" s="621"/>
      <c r="CY43" s="622"/>
      <c r="CZ43" s="611">
        <v>0.2</v>
      </c>
      <c r="DA43" s="623"/>
      <c r="DB43" s="623"/>
      <c r="DC43" s="624"/>
      <c r="DD43" s="614">
        <v>20480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552884</v>
      </c>
      <c r="CS44" s="609"/>
      <c r="CT44" s="609"/>
      <c r="CU44" s="609"/>
      <c r="CV44" s="609"/>
      <c r="CW44" s="609"/>
      <c r="CX44" s="609"/>
      <c r="CY44" s="610"/>
      <c r="CZ44" s="611">
        <v>4.3</v>
      </c>
      <c r="DA44" s="612"/>
      <c r="DB44" s="612"/>
      <c r="DC44" s="613"/>
      <c r="DD44" s="614">
        <v>155246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243303</v>
      </c>
      <c r="CS45" s="621"/>
      <c r="CT45" s="621"/>
      <c r="CU45" s="621"/>
      <c r="CV45" s="621"/>
      <c r="CW45" s="621"/>
      <c r="CX45" s="621"/>
      <c r="CY45" s="622"/>
      <c r="CZ45" s="611">
        <v>1.9</v>
      </c>
      <c r="DA45" s="623"/>
      <c r="DB45" s="623"/>
      <c r="DC45" s="624"/>
      <c r="DD45" s="614">
        <v>16783</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349</v>
      </c>
      <c r="CG46" s="606"/>
      <c r="CH46" s="606"/>
      <c r="CI46" s="606"/>
      <c r="CJ46" s="606"/>
      <c r="CK46" s="606"/>
      <c r="CL46" s="606"/>
      <c r="CM46" s="606"/>
      <c r="CN46" s="606"/>
      <c r="CO46" s="606"/>
      <c r="CP46" s="606"/>
      <c r="CQ46" s="607"/>
      <c r="CR46" s="608">
        <v>305410</v>
      </c>
      <c r="CS46" s="609"/>
      <c r="CT46" s="609"/>
      <c r="CU46" s="609"/>
      <c r="CV46" s="609"/>
      <c r="CW46" s="609"/>
      <c r="CX46" s="609"/>
      <c r="CY46" s="610"/>
      <c r="CZ46" s="611">
        <v>2.4</v>
      </c>
      <c r="DA46" s="612"/>
      <c r="DB46" s="612"/>
      <c r="DC46" s="613"/>
      <c r="DD46" s="614">
        <v>137992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350</v>
      </c>
      <c r="CG47" s="606"/>
      <c r="CH47" s="606"/>
      <c r="CI47" s="606"/>
      <c r="CJ47" s="606"/>
      <c r="CK47" s="606"/>
      <c r="CL47" s="606"/>
      <c r="CM47" s="606"/>
      <c r="CN47" s="606"/>
      <c r="CO47" s="606"/>
      <c r="CP47" s="606"/>
      <c r="CQ47" s="607"/>
      <c r="CR47" s="608">
        <v>250901</v>
      </c>
      <c r="CS47" s="621"/>
      <c r="CT47" s="621"/>
      <c r="CU47" s="621"/>
      <c r="CV47" s="621"/>
      <c r="CW47" s="621"/>
      <c r="CX47" s="621"/>
      <c r="CY47" s="622"/>
      <c r="CZ47" s="611">
        <v>2</v>
      </c>
      <c r="DA47" s="623"/>
      <c r="DB47" s="623"/>
      <c r="DC47" s="624"/>
      <c r="DD47" s="614">
        <v>8389</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351</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352</v>
      </c>
      <c r="CE49" s="590"/>
      <c r="CF49" s="590"/>
      <c r="CG49" s="590"/>
      <c r="CH49" s="590"/>
      <c r="CI49" s="590"/>
      <c r="CJ49" s="590"/>
      <c r="CK49" s="590"/>
      <c r="CL49" s="590"/>
      <c r="CM49" s="590"/>
      <c r="CN49" s="590"/>
      <c r="CO49" s="590"/>
      <c r="CP49" s="590"/>
      <c r="CQ49" s="591"/>
      <c r="CR49" s="592">
        <v>12849039</v>
      </c>
      <c r="CS49" s="593"/>
      <c r="CT49" s="593"/>
      <c r="CU49" s="593"/>
      <c r="CV49" s="593"/>
      <c r="CW49" s="593"/>
      <c r="CX49" s="593"/>
      <c r="CY49" s="594"/>
      <c r="CZ49" s="595">
        <v>100</v>
      </c>
      <c r="DA49" s="596"/>
      <c r="DB49" s="596"/>
      <c r="DC49" s="597"/>
      <c r="DD49" s="598">
        <v>7747924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C6oc3DkwKriyEIEk9cnN1FT4rTfLENZPm8uifSlqSqWI9BYCBeQlA1LYoI0cLhltN5dl9CHsbA+8W7iZycA5JQ==" saltValue="dRtHpsIWfHMwSHJvNSFb+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F64" sqref="AF64"/>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375</v>
      </c>
      <c r="C7" s="1035"/>
      <c r="D7" s="1035"/>
      <c r="E7" s="1035"/>
      <c r="F7" s="1035"/>
      <c r="G7" s="1035"/>
      <c r="H7" s="1035"/>
      <c r="I7" s="1035"/>
      <c r="J7" s="1035"/>
      <c r="K7" s="1035"/>
      <c r="L7" s="1035"/>
      <c r="M7" s="1035"/>
      <c r="N7" s="1035"/>
      <c r="O7" s="1035"/>
      <c r="P7" s="1036"/>
      <c r="Q7" s="1089">
        <v>13461</v>
      </c>
      <c r="R7" s="1090"/>
      <c r="S7" s="1090"/>
      <c r="T7" s="1090"/>
      <c r="U7" s="1090"/>
      <c r="V7" s="1090">
        <v>12850</v>
      </c>
      <c r="W7" s="1090"/>
      <c r="X7" s="1090"/>
      <c r="Y7" s="1090"/>
      <c r="Z7" s="1090"/>
      <c r="AA7" s="1090">
        <v>612</v>
      </c>
      <c r="AB7" s="1090"/>
      <c r="AC7" s="1090"/>
      <c r="AD7" s="1090"/>
      <c r="AE7" s="1091"/>
      <c r="AF7" s="1092">
        <v>495</v>
      </c>
      <c r="AG7" s="1093"/>
      <c r="AH7" s="1093"/>
      <c r="AI7" s="1093"/>
      <c r="AJ7" s="1094"/>
      <c r="AK7" s="1095">
        <v>627</v>
      </c>
      <c r="AL7" s="1096"/>
      <c r="AM7" s="1096"/>
      <c r="AN7" s="1096"/>
      <c r="AO7" s="1096"/>
      <c r="AP7" s="1096">
        <v>6408</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t="s">
        <v>556</v>
      </c>
      <c r="BS7" s="1086" t="s">
        <v>549</v>
      </c>
      <c r="BT7" s="1087"/>
      <c r="BU7" s="1087"/>
      <c r="BV7" s="1087"/>
      <c r="BW7" s="1087"/>
      <c r="BX7" s="1087"/>
      <c r="BY7" s="1087"/>
      <c r="BZ7" s="1087"/>
      <c r="CA7" s="1087"/>
      <c r="CB7" s="1087"/>
      <c r="CC7" s="1087"/>
      <c r="CD7" s="1087"/>
      <c r="CE7" s="1087"/>
      <c r="CF7" s="1087"/>
      <c r="CG7" s="1099"/>
      <c r="CH7" s="1083">
        <v>-7.0000000000000007E-2</v>
      </c>
      <c r="CI7" s="1084"/>
      <c r="CJ7" s="1084"/>
      <c r="CK7" s="1084"/>
      <c r="CL7" s="1085"/>
      <c r="CM7" s="1083">
        <v>199</v>
      </c>
      <c r="CN7" s="1084"/>
      <c r="CO7" s="1084"/>
      <c r="CP7" s="1084"/>
      <c r="CQ7" s="1085"/>
      <c r="CR7" s="1083">
        <v>5</v>
      </c>
      <c r="CS7" s="1084"/>
      <c r="CT7" s="1084"/>
      <c r="CU7" s="1084"/>
      <c r="CV7" s="1085"/>
      <c r="CW7" s="1083" t="s">
        <v>490</v>
      </c>
      <c r="CX7" s="1084"/>
      <c r="CY7" s="1084"/>
      <c r="CZ7" s="1084"/>
      <c r="DA7" s="1085"/>
      <c r="DB7" s="1083" t="s">
        <v>490</v>
      </c>
      <c r="DC7" s="1084"/>
      <c r="DD7" s="1084"/>
      <c r="DE7" s="1084"/>
      <c r="DF7" s="1085"/>
      <c r="DG7" s="1083" t="s">
        <v>490</v>
      </c>
      <c r="DH7" s="1084"/>
      <c r="DI7" s="1084"/>
      <c r="DJ7" s="1084"/>
      <c r="DK7" s="1085"/>
      <c r="DL7" s="1083" t="s">
        <v>490</v>
      </c>
      <c r="DM7" s="1084"/>
      <c r="DN7" s="1084"/>
      <c r="DO7" s="1084"/>
      <c r="DP7" s="1085"/>
      <c r="DQ7" s="1083" t="s">
        <v>490</v>
      </c>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t="s">
        <v>556</v>
      </c>
      <c r="BS8" s="979" t="s">
        <v>550</v>
      </c>
      <c r="BT8" s="980"/>
      <c r="BU8" s="980"/>
      <c r="BV8" s="980"/>
      <c r="BW8" s="980"/>
      <c r="BX8" s="980"/>
      <c r="BY8" s="980"/>
      <c r="BZ8" s="980"/>
      <c r="CA8" s="980"/>
      <c r="CB8" s="980"/>
      <c r="CC8" s="980"/>
      <c r="CD8" s="980"/>
      <c r="CE8" s="980"/>
      <c r="CF8" s="980"/>
      <c r="CG8" s="1001"/>
      <c r="CH8" s="976">
        <v>0</v>
      </c>
      <c r="CI8" s="977"/>
      <c r="CJ8" s="977"/>
      <c r="CK8" s="977"/>
      <c r="CL8" s="978"/>
      <c r="CM8" s="976">
        <v>1</v>
      </c>
      <c r="CN8" s="977"/>
      <c r="CO8" s="977"/>
      <c r="CP8" s="977"/>
      <c r="CQ8" s="978"/>
      <c r="CR8" s="976">
        <v>1</v>
      </c>
      <c r="CS8" s="977"/>
      <c r="CT8" s="977"/>
      <c r="CU8" s="977"/>
      <c r="CV8" s="978"/>
      <c r="CW8" s="976" t="s">
        <v>490</v>
      </c>
      <c r="CX8" s="977"/>
      <c r="CY8" s="977"/>
      <c r="CZ8" s="977"/>
      <c r="DA8" s="978"/>
      <c r="DB8" s="976" t="s">
        <v>490</v>
      </c>
      <c r="DC8" s="977"/>
      <c r="DD8" s="977"/>
      <c r="DE8" s="977"/>
      <c r="DF8" s="978"/>
      <c r="DG8" s="976" t="s">
        <v>490</v>
      </c>
      <c r="DH8" s="977"/>
      <c r="DI8" s="977"/>
      <c r="DJ8" s="977"/>
      <c r="DK8" s="978"/>
      <c r="DL8" s="976" t="s">
        <v>490</v>
      </c>
      <c r="DM8" s="977"/>
      <c r="DN8" s="977"/>
      <c r="DO8" s="977"/>
      <c r="DP8" s="978"/>
      <c r="DQ8" s="976" t="s">
        <v>490</v>
      </c>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377</v>
      </c>
      <c r="B23" s="924" t="s">
        <v>378</v>
      </c>
      <c r="C23" s="925"/>
      <c r="D23" s="925"/>
      <c r="E23" s="925"/>
      <c r="F23" s="925"/>
      <c r="G23" s="925"/>
      <c r="H23" s="925"/>
      <c r="I23" s="925"/>
      <c r="J23" s="925"/>
      <c r="K23" s="925"/>
      <c r="L23" s="925"/>
      <c r="M23" s="925"/>
      <c r="N23" s="925"/>
      <c r="O23" s="925"/>
      <c r="P23" s="935"/>
      <c r="Q23" s="1054">
        <v>13461</v>
      </c>
      <c r="R23" s="1048"/>
      <c r="S23" s="1048"/>
      <c r="T23" s="1048"/>
      <c r="U23" s="1048"/>
      <c r="V23" s="1048">
        <v>12850</v>
      </c>
      <c r="W23" s="1048"/>
      <c r="X23" s="1048"/>
      <c r="Y23" s="1048"/>
      <c r="Z23" s="1048"/>
      <c r="AA23" s="1048">
        <v>612</v>
      </c>
      <c r="AB23" s="1048"/>
      <c r="AC23" s="1048"/>
      <c r="AD23" s="1048"/>
      <c r="AE23" s="1055"/>
      <c r="AF23" s="1056">
        <v>495</v>
      </c>
      <c r="AG23" s="1048"/>
      <c r="AH23" s="1048"/>
      <c r="AI23" s="1048"/>
      <c r="AJ23" s="1057"/>
      <c r="AK23" s="1058"/>
      <c r="AL23" s="1059"/>
      <c r="AM23" s="1059"/>
      <c r="AN23" s="1059"/>
      <c r="AO23" s="1059"/>
      <c r="AP23" s="1048">
        <v>6408</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389</v>
      </c>
      <c r="C28" s="1035"/>
      <c r="D28" s="1035"/>
      <c r="E28" s="1035"/>
      <c r="F28" s="1035"/>
      <c r="G28" s="1035"/>
      <c r="H28" s="1035"/>
      <c r="I28" s="1035"/>
      <c r="J28" s="1035"/>
      <c r="K28" s="1035"/>
      <c r="L28" s="1035"/>
      <c r="M28" s="1035"/>
      <c r="N28" s="1035"/>
      <c r="O28" s="1035"/>
      <c r="P28" s="1036"/>
      <c r="Q28" s="1037">
        <v>2847</v>
      </c>
      <c r="R28" s="1038"/>
      <c r="S28" s="1038"/>
      <c r="T28" s="1038"/>
      <c r="U28" s="1038"/>
      <c r="V28" s="1038">
        <v>2663</v>
      </c>
      <c r="W28" s="1038"/>
      <c r="X28" s="1038"/>
      <c r="Y28" s="1038"/>
      <c r="Z28" s="1038"/>
      <c r="AA28" s="1038">
        <v>183</v>
      </c>
      <c r="AB28" s="1038"/>
      <c r="AC28" s="1038"/>
      <c r="AD28" s="1038"/>
      <c r="AE28" s="1039"/>
      <c r="AF28" s="1040">
        <v>183</v>
      </c>
      <c r="AG28" s="1038"/>
      <c r="AH28" s="1038"/>
      <c r="AI28" s="1038"/>
      <c r="AJ28" s="1041"/>
      <c r="AK28" s="1029">
        <v>267</v>
      </c>
      <c r="AL28" s="1030"/>
      <c r="AM28" s="1030"/>
      <c r="AN28" s="1030"/>
      <c r="AO28" s="1030"/>
      <c r="AP28" s="1030" t="s">
        <v>490</v>
      </c>
      <c r="AQ28" s="1030"/>
      <c r="AR28" s="1030"/>
      <c r="AS28" s="1030"/>
      <c r="AT28" s="1030"/>
      <c r="AU28" s="1030" t="s">
        <v>490</v>
      </c>
      <c r="AV28" s="1030"/>
      <c r="AW28" s="1030"/>
      <c r="AX28" s="1030"/>
      <c r="AY28" s="1030"/>
      <c r="AZ28" s="1031" t="s">
        <v>490</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390</v>
      </c>
      <c r="C29" s="1018"/>
      <c r="D29" s="1018"/>
      <c r="E29" s="1018"/>
      <c r="F29" s="1018"/>
      <c r="G29" s="1018"/>
      <c r="H29" s="1018"/>
      <c r="I29" s="1018"/>
      <c r="J29" s="1018"/>
      <c r="K29" s="1018"/>
      <c r="L29" s="1018"/>
      <c r="M29" s="1018"/>
      <c r="N29" s="1018"/>
      <c r="O29" s="1018"/>
      <c r="P29" s="1019"/>
      <c r="Q29" s="1025">
        <v>2350</v>
      </c>
      <c r="R29" s="1026"/>
      <c r="S29" s="1026"/>
      <c r="T29" s="1026"/>
      <c r="U29" s="1026"/>
      <c r="V29" s="1026">
        <v>2283</v>
      </c>
      <c r="W29" s="1026"/>
      <c r="X29" s="1026"/>
      <c r="Y29" s="1026"/>
      <c r="Z29" s="1026"/>
      <c r="AA29" s="1026">
        <v>67</v>
      </c>
      <c r="AB29" s="1026"/>
      <c r="AC29" s="1026"/>
      <c r="AD29" s="1026"/>
      <c r="AE29" s="1027"/>
      <c r="AF29" s="1022">
        <v>67</v>
      </c>
      <c r="AG29" s="1023"/>
      <c r="AH29" s="1023"/>
      <c r="AI29" s="1023"/>
      <c r="AJ29" s="1024"/>
      <c r="AK29" s="967">
        <v>401</v>
      </c>
      <c r="AL29" s="958"/>
      <c r="AM29" s="958"/>
      <c r="AN29" s="958"/>
      <c r="AO29" s="958"/>
      <c r="AP29" s="958" t="s">
        <v>490</v>
      </c>
      <c r="AQ29" s="958"/>
      <c r="AR29" s="958"/>
      <c r="AS29" s="958"/>
      <c r="AT29" s="958"/>
      <c r="AU29" s="958" t="s">
        <v>490</v>
      </c>
      <c r="AV29" s="958"/>
      <c r="AW29" s="958"/>
      <c r="AX29" s="958"/>
      <c r="AY29" s="958"/>
      <c r="AZ29" s="1028" t="s">
        <v>490</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391</v>
      </c>
      <c r="C30" s="1018"/>
      <c r="D30" s="1018"/>
      <c r="E30" s="1018"/>
      <c r="F30" s="1018"/>
      <c r="G30" s="1018"/>
      <c r="H30" s="1018"/>
      <c r="I30" s="1018"/>
      <c r="J30" s="1018"/>
      <c r="K30" s="1018"/>
      <c r="L30" s="1018"/>
      <c r="M30" s="1018"/>
      <c r="N30" s="1018"/>
      <c r="O30" s="1018"/>
      <c r="P30" s="1019"/>
      <c r="Q30" s="1025">
        <v>295</v>
      </c>
      <c r="R30" s="1026"/>
      <c r="S30" s="1026"/>
      <c r="T30" s="1026"/>
      <c r="U30" s="1026"/>
      <c r="V30" s="1026">
        <v>294</v>
      </c>
      <c r="W30" s="1026"/>
      <c r="X30" s="1026"/>
      <c r="Y30" s="1026"/>
      <c r="Z30" s="1026"/>
      <c r="AA30" s="1026">
        <v>1</v>
      </c>
      <c r="AB30" s="1026"/>
      <c r="AC30" s="1026"/>
      <c r="AD30" s="1026"/>
      <c r="AE30" s="1027"/>
      <c r="AF30" s="1022">
        <v>1</v>
      </c>
      <c r="AG30" s="1023"/>
      <c r="AH30" s="1023"/>
      <c r="AI30" s="1023"/>
      <c r="AJ30" s="1024"/>
      <c r="AK30" s="967">
        <v>101</v>
      </c>
      <c r="AL30" s="958"/>
      <c r="AM30" s="958"/>
      <c r="AN30" s="958"/>
      <c r="AO30" s="958"/>
      <c r="AP30" s="958" t="s">
        <v>490</v>
      </c>
      <c r="AQ30" s="958"/>
      <c r="AR30" s="958"/>
      <c r="AS30" s="958"/>
      <c r="AT30" s="958"/>
      <c r="AU30" s="958" t="s">
        <v>490</v>
      </c>
      <c r="AV30" s="958"/>
      <c r="AW30" s="958"/>
      <c r="AX30" s="958"/>
      <c r="AY30" s="958"/>
      <c r="AZ30" s="1028" t="s">
        <v>490</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392</v>
      </c>
      <c r="C31" s="1018"/>
      <c r="D31" s="1018"/>
      <c r="E31" s="1018"/>
      <c r="F31" s="1018"/>
      <c r="G31" s="1018"/>
      <c r="H31" s="1018"/>
      <c r="I31" s="1018"/>
      <c r="J31" s="1018"/>
      <c r="K31" s="1018"/>
      <c r="L31" s="1018"/>
      <c r="M31" s="1018"/>
      <c r="N31" s="1018"/>
      <c r="O31" s="1018"/>
      <c r="P31" s="1019"/>
      <c r="Q31" s="1025">
        <v>16</v>
      </c>
      <c r="R31" s="1026"/>
      <c r="S31" s="1026"/>
      <c r="T31" s="1026"/>
      <c r="U31" s="1026"/>
      <c r="V31" s="1026">
        <v>14</v>
      </c>
      <c r="W31" s="1026"/>
      <c r="X31" s="1026"/>
      <c r="Y31" s="1026"/>
      <c r="Z31" s="1026"/>
      <c r="AA31" s="1026">
        <v>2</v>
      </c>
      <c r="AB31" s="1026"/>
      <c r="AC31" s="1026"/>
      <c r="AD31" s="1026"/>
      <c r="AE31" s="1027"/>
      <c r="AF31" s="1022">
        <v>2</v>
      </c>
      <c r="AG31" s="1023"/>
      <c r="AH31" s="1023"/>
      <c r="AI31" s="1023"/>
      <c r="AJ31" s="1024"/>
      <c r="AK31" s="967">
        <v>1</v>
      </c>
      <c r="AL31" s="958"/>
      <c r="AM31" s="958"/>
      <c r="AN31" s="958"/>
      <c r="AO31" s="958"/>
      <c r="AP31" s="958" t="s">
        <v>490</v>
      </c>
      <c r="AQ31" s="958"/>
      <c r="AR31" s="958"/>
      <c r="AS31" s="958"/>
      <c r="AT31" s="958"/>
      <c r="AU31" s="958" t="s">
        <v>490</v>
      </c>
      <c r="AV31" s="958"/>
      <c r="AW31" s="958"/>
      <c r="AX31" s="958"/>
      <c r="AY31" s="958"/>
      <c r="AZ31" s="1028" t="s">
        <v>490</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393</v>
      </c>
      <c r="C32" s="1018"/>
      <c r="D32" s="1018"/>
      <c r="E32" s="1018"/>
      <c r="F32" s="1018"/>
      <c r="G32" s="1018"/>
      <c r="H32" s="1018"/>
      <c r="I32" s="1018"/>
      <c r="J32" s="1018"/>
      <c r="K32" s="1018"/>
      <c r="L32" s="1018"/>
      <c r="M32" s="1018"/>
      <c r="N32" s="1018"/>
      <c r="O32" s="1018"/>
      <c r="P32" s="1019"/>
      <c r="Q32" s="1025">
        <v>399</v>
      </c>
      <c r="R32" s="1026"/>
      <c r="S32" s="1026"/>
      <c r="T32" s="1026"/>
      <c r="U32" s="1026"/>
      <c r="V32" s="1026">
        <v>325</v>
      </c>
      <c r="W32" s="1026"/>
      <c r="X32" s="1026"/>
      <c r="Y32" s="1026"/>
      <c r="Z32" s="1026"/>
      <c r="AA32" s="1026">
        <v>73</v>
      </c>
      <c r="AB32" s="1026"/>
      <c r="AC32" s="1026"/>
      <c r="AD32" s="1026"/>
      <c r="AE32" s="1027"/>
      <c r="AF32" s="1022">
        <v>383</v>
      </c>
      <c r="AG32" s="1023"/>
      <c r="AH32" s="1023"/>
      <c r="AI32" s="1023"/>
      <c r="AJ32" s="1024"/>
      <c r="AK32" s="967">
        <v>34</v>
      </c>
      <c r="AL32" s="958"/>
      <c r="AM32" s="958"/>
      <c r="AN32" s="958"/>
      <c r="AO32" s="958"/>
      <c r="AP32" s="958">
        <v>924</v>
      </c>
      <c r="AQ32" s="958"/>
      <c r="AR32" s="958"/>
      <c r="AS32" s="958"/>
      <c r="AT32" s="958"/>
      <c r="AU32" s="958">
        <v>95</v>
      </c>
      <c r="AV32" s="958"/>
      <c r="AW32" s="958"/>
      <c r="AX32" s="958"/>
      <c r="AY32" s="958"/>
      <c r="AZ32" s="1028" t="s">
        <v>490</v>
      </c>
      <c r="BA32" s="1028"/>
      <c r="BB32" s="1028"/>
      <c r="BC32" s="1028"/>
      <c r="BD32" s="1028"/>
      <c r="BE32" s="959" t="s">
        <v>394</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395</v>
      </c>
      <c r="C33" s="1018"/>
      <c r="D33" s="1018"/>
      <c r="E33" s="1018"/>
      <c r="F33" s="1018"/>
      <c r="G33" s="1018"/>
      <c r="H33" s="1018"/>
      <c r="I33" s="1018"/>
      <c r="J33" s="1018"/>
      <c r="K33" s="1018"/>
      <c r="L33" s="1018"/>
      <c r="M33" s="1018"/>
      <c r="N33" s="1018"/>
      <c r="O33" s="1018"/>
      <c r="P33" s="1019"/>
      <c r="Q33" s="1025">
        <v>1176</v>
      </c>
      <c r="R33" s="1026"/>
      <c r="S33" s="1026"/>
      <c r="T33" s="1026"/>
      <c r="U33" s="1026"/>
      <c r="V33" s="1026">
        <v>962</v>
      </c>
      <c r="W33" s="1026"/>
      <c r="X33" s="1026"/>
      <c r="Y33" s="1026"/>
      <c r="Z33" s="1026"/>
      <c r="AA33" s="1026">
        <v>214</v>
      </c>
      <c r="AB33" s="1026"/>
      <c r="AC33" s="1026"/>
      <c r="AD33" s="1026"/>
      <c r="AE33" s="1027"/>
      <c r="AF33" s="1022">
        <v>174</v>
      </c>
      <c r="AG33" s="1023"/>
      <c r="AH33" s="1023"/>
      <c r="AI33" s="1023"/>
      <c r="AJ33" s="1024"/>
      <c r="AK33" s="967">
        <v>183</v>
      </c>
      <c r="AL33" s="958"/>
      <c r="AM33" s="958"/>
      <c r="AN33" s="958"/>
      <c r="AO33" s="958"/>
      <c r="AP33" s="958">
        <v>3068</v>
      </c>
      <c r="AQ33" s="958"/>
      <c r="AR33" s="958"/>
      <c r="AS33" s="958"/>
      <c r="AT33" s="958"/>
      <c r="AU33" s="958">
        <v>1853</v>
      </c>
      <c r="AV33" s="958"/>
      <c r="AW33" s="958"/>
      <c r="AX33" s="958"/>
      <c r="AY33" s="958"/>
      <c r="AZ33" s="1028" t="s">
        <v>490</v>
      </c>
      <c r="BA33" s="1028"/>
      <c r="BB33" s="1028"/>
      <c r="BC33" s="1028"/>
      <c r="BD33" s="1028"/>
      <c r="BE33" s="959" t="s">
        <v>396</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t="s">
        <v>397</v>
      </c>
      <c r="C34" s="1018"/>
      <c r="D34" s="1018"/>
      <c r="E34" s="1018"/>
      <c r="F34" s="1018"/>
      <c r="G34" s="1018"/>
      <c r="H34" s="1018"/>
      <c r="I34" s="1018"/>
      <c r="J34" s="1018"/>
      <c r="K34" s="1018"/>
      <c r="L34" s="1018"/>
      <c r="M34" s="1018"/>
      <c r="N34" s="1018"/>
      <c r="O34" s="1018"/>
      <c r="P34" s="1019"/>
      <c r="Q34" s="1025">
        <v>70</v>
      </c>
      <c r="R34" s="1026"/>
      <c r="S34" s="1026"/>
      <c r="T34" s="1026"/>
      <c r="U34" s="1026"/>
      <c r="V34" s="1026">
        <v>62</v>
      </c>
      <c r="W34" s="1026"/>
      <c r="X34" s="1026"/>
      <c r="Y34" s="1026"/>
      <c r="Z34" s="1026"/>
      <c r="AA34" s="1026">
        <v>8</v>
      </c>
      <c r="AB34" s="1026"/>
      <c r="AC34" s="1026"/>
      <c r="AD34" s="1026"/>
      <c r="AE34" s="1027"/>
      <c r="AF34" s="1022">
        <v>8</v>
      </c>
      <c r="AG34" s="1023"/>
      <c r="AH34" s="1023"/>
      <c r="AI34" s="1023"/>
      <c r="AJ34" s="1024"/>
      <c r="AK34" s="967">
        <v>46</v>
      </c>
      <c r="AL34" s="958"/>
      <c r="AM34" s="958"/>
      <c r="AN34" s="958"/>
      <c r="AO34" s="958"/>
      <c r="AP34" s="958">
        <v>89</v>
      </c>
      <c r="AQ34" s="958"/>
      <c r="AR34" s="958"/>
      <c r="AS34" s="958"/>
      <c r="AT34" s="958"/>
      <c r="AU34" s="958">
        <v>87</v>
      </c>
      <c r="AV34" s="958"/>
      <c r="AW34" s="958"/>
      <c r="AX34" s="958"/>
      <c r="AY34" s="958"/>
      <c r="AZ34" s="1028" t="s">
        <v>490</v>
      </c>
      <c r="BA34" s="1028"/>
      <c r="BB34" s="1028"/>
      <c r="BC34" s="1028"/>
      <c r="BD34" s="1028"/>
      <c r="BE34" s="959" t="s">
        <v>396</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398</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377</v>
      </c>
      <c r="B63" s="924" t="s">
        <v>399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818</v>
      </c>
      <c r="AG63" s="946"/>
      <c r="AH63" s="946"/>
      <c r="AI63" s="946"/>
      <c r="AJ63" s="1009"/>
      <c r="AK63" s="1010"/>
      <c r="AL63" s="950"/>
      <c r="AM63" s="950"/>
      <c r="AN63" s="950"/>
      <c r="AO63" s="950"/>
      <c r="AP63" s="946">
        <v>4081</v>
      </c>
      <c r="AQ63" s="946"/>
      <c r="AR63" s="946"/>
      <c r="AS63" s="946"/>
      <c r="AT63" s="946"/>
      <c r="AU63" s="946">
        <v>2035</v>
      </c>
      <c r="AV63" s="946"/>
      <c r="AW63" s="946"/>
      <c r="AX63" s="946"/>
      <c r="AY63" s="946"/>
      <c r="AZ63" s="1004"/>
      <c r="BA63" s="1004"/>
      <c r="BB63" s="1004"/>
      <c r="BC63" s="1004"/>
      <c r="BD63" s="1004"/>
      <c r="BE63" s="947"/>
      <c r="BF63" s="947"/>
      <c r="BG63" s="947"/>
      <c r="BH63" s="947"/>
      <c r="BI63" s="948"/>
      <c r="BJ63" s="1005" t="s">
        <v>121</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401</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402</v>
      </c>
      <c r="AV66" s="989"/>
      <c r="AW66" s="989"/>
      <c r="AX66" s="989"/>
      <c r="AY66" s="990"/>
      <c r="AZ66" s="988" t="s">
        <v>365</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551</v>
      </c>
      <c r="C68" s="973"/>
      <c r="D68" s="973"/>
      <c r="E68" s="973"/>
      <c r="F68" s="973"/>
      <c r="G68" s="973"/>
      <c r="H68" s="973"/>
      <c r="I68" s="973"/>
      <c r="J68" s="973"/>
      <c r="K68" s="973"/>
      <c r="L68" s="973"/>
      <c r="M68" s="973"/>
      <c r="N68" s="973"/>
      <c r="O68" s="973"/>
      <c r="P68" s="974"/>
      <c r="Q68" s="975">
        <v>2008</v>
      </c>
      <c r="R68" s="969"/>
      <c r="S68" s="969"/>
      <c r="T68" s="969"/>
      <c r="U68" s="969"/>
      <c r="V68" s="969">
        <v>1901</v>
      </c>
      <c r="W68" s="969"/>
      <c r="X68" s="969"/>
      <c r="Y68" s="969"/>
      <c r="Z68" s="969"/>
      <c r="AA68" s="969">
        <v>107</v>
      </c>
      <c r="AB68" s="969"/>
      <c r="AC68" s="969"/>
      <c r="AD68" s="969"/>
      <c r="AE68" s="969"/>
      <c r="AF68" s="969">
        <v>107</v>
      </c>
      <c r="AG68" s="969"/>
      <c r="AH68" s="969"/>
      <c r="AI68" s="969"/>
      <c r="AJ68" s="969"/>
      <c r="AK68" s="969">
        <v>25</v>
      </c>
      <c r="AL68" s="969"/>
      <c r="AM68" s="969"/>
      <c r="AN68" s="969"/>
      <c r="AO68" s="969"/>
      <c r="AP68" s="969" t="s">
        <v>562</v>
      </c>
      <c r="AQ68" s="969"/>
      <c r="AR68" s="969"/>
      <c r="AS68" s="969"/>
      <c r="AT68" s="969"/>
      <c r="AU68" s="969" t="s">
        <v>490</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552</v>
      </c>
      <c r="C69" s="962"/>
      <c r="D69" s="962"/>
      <c r="E69" s="962"/>
      <c r="F69" s="962"/>
      <c r="G69" s="962"/>
      <c r="H69" s="962"/>
      <c r="I69" s="962"/>
      <c r="J69" s="962"/>
      <c r="K69" s="962"/>
      <c r="L69" s="962"/>
      <c r="M69" s="962"/>
      <c r="N69" s="962"/>
      <c r="O69" s="962"/>
      <c r="P69" s="963"/>
      <c r="Q69" s="964">
        <v>30</v>
      </c>
      <c r="R69" s="958"/>
      <c r="S69" s="958"/>
      <c r="T69" s="958"/>
      <c r="U69" s="958"/>
      <c r="V69" s="958">
        <v>26</v>
      </c>
      <c r="W69" s="958"/>
      <c r="X69" s="958"/>
      <c r="Y69" s="958"/>
      <c r="Z69" s="958"/>
      <c r="AA69" s="958">
        <v>4</v>
      </c>
      <c r="AB69" s="958"/>
      <c r="AC69" s="958"/>
      <c r="AD69" s="958"/>
      <c r="AE69" s="958"/>
      <c r="AF69" s="958">
        <v>4</v>
      </c>
      <c r="AG69" s="958"/>
      <c r="AH69" s="958"/>
      <c r="AI69" s="958"/>
      <c r="AJ69" s="958"/>
      <c r="AK69" s="958">
        <v>13</v>
      </c>
      <c r="AL69" s="958"/>
      <c r="AM69" s="958"/>
      <c r="AN69" s="958"/>
      <c r="AO69" s="958"/>
      <c r="AP69" s="958" t="s">
        <v>563</v>
      </c>
      <c r="AQ69" s="958"/>
      <c r="AR69" s="958"/>
      <c r="AS69" s="958"/>
      <c r="AT69" s="958"/>
      <c r="AU69" s="958" t="s">
        <v>490</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553</v>
      </c>
      <c r="C70" s="962"/>
      <c r="D70" s="962"/>
      <c r="E70" s="962"/>
      <c r="F70" s="962"/>
      <c r="G70" s="962"/>
      <c r="H70" s="962"/>
      <c r="I70" s="962"/>
      <c r="J70" s="962"/>
      <c r="K70" s="962"/>
      <c r="L70" s="962"/>
      <c r="M70" s="962"/>
      <c r="N70" s="962"/>
      <c r="O70" s="962"/>
      <c r="P70" s="963"/>
      <c r="Q70" s="964">
        <v>22</v>
      </c>
      <c r="R70" s="958"/>
      <c r="S70" s="958"/>
      <c r="T70" s="958"/>
      <c r="U70" s="958"/>
      <c r="V70" s="958">
        <v>20</v>
      </c>
      <c r="W70" s="958"/>
      <c r="X70" s="958"/>
      <c r="Y70" s="958"/>
      <c r="Z70" s="958"/>
      <c r="AA70" s="958">
        <v>2</v>
      </c>
      <c r="AB70" s="958"/>
      <c r="AC70" s="958"/>
      <c r="AD70" s="958"/>
      <c r="AE70" s="958"/>
      <c r="AF70" s="958">
        <v>2</v>
      </c>
      <c r="AG70" s="958"/>
      <c r="AH70" s="958"/>
      <c r="AI70" s="958"/>
      <c r="AJ70" s="958"/>
      <c r="AK70" s="958" t="s">
        <v>562</v>
      </c>
      <c r="AL70" s="958"/>
      <c r="AM70" s="958"/>
      <c r="AN70" s="958"/>
      <c r="AO70" s="958"/>
      <c r="AP70" s="958" t="s">
        <v>563</v>
      </c>
      <c r="AQ70" s="958"/>
      <c r="AR70" s="958"/>
      <c r="AS70" s="958"/>
      <c r="AT70" s="958"/>
      <c r="AU70" s="958" t="s">
        <v>490</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554</v>
      </c>
      <c r="C71" s="962"/>
      <c r="D71" s="962"/>
      <c r="E71" s="962"/>
      <c r="F71" s="962"/>
      <c r="G71" s="962"/>
      <c r="H71" s="962"/>
      <c r="I71" s="962"/>
      <c r="J71" s="962"/>
      <c r="K71" s="962"/>
      <c r="L71" s="962"/>
      <c r="M71" s="962"/>
      <c r="N71" s="962"/>
      <c r="O71" s="962"/>
      <c r="P71" s="963"/>
      <c r="Q71" s="964">
        <v>113</v>
      </c>
      <c r="R71" s="958"/>
      <c r="S71" s="958"/>
      <c r="T71" s="958"/>
      <c r="U71" s="958"/>
      <c r="V71" s="958">
        <v>107</v>
      </c>
      <c r="W71" s="958"/>
      <c r="X71" s="958"/>
      <c r="Y71" s="958"/>
      <c r="Z71" s="958"/>
      <c r="AA71" s="958">
        <v>6</v>
      </c>
      <c r="AB71" s="958"/>
      <c r="AC71" s="958"/>
      <c r="AD71" s="958"/>
      <c r="AE71" s="958"/>
      <c r="AF71" s="958">
        <v>6</v>
      </c>
      <c r="AG71" s="958"/>
      <c r="AH71" s="958"/>
      <c r="AI71" s="958"/>
      <c r="AJ71" s="958"/>
      <c r="AK71" s="958">
        <v>5</v>
      </c>
      <c r="AL71" s="958"/>
      <c r="AM71" s="958"/>
      <c r="AN71" s="958"/>
      <c r="AO71" s="958"/>
      <c r="AP71" s="958" t="s">
        <v>564</v>
      </c>
      <c r="AQ71" s="958"/>
      <c r="AR71" s="958"/>
      <c r="AS71" s="958"/>
      <c r="AT71" s="958"/>
      <c r="AU71" s="958" t="s">
        <v>490</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555</v>
      </c>
      <c r="C72" s="962"/>
      <c r="D72" s="962"/>
      <c r="E72" s="962"/>
      <c r="F72" s="962"/>
      <c r="G72" s="962"/>
      <c r="H72" s="962"/>
      <c r="I72" s="962"/>
      <c r="J72" s="962"/>
      <c r="K72" s="962"/>
      <c r="L72" s="962"/>
      <c r="M72" s="962"/>
      <c r="N72" s="962"/>
      <c r="O72" s="962"/>
      <c r="P72" s="963"/>
      <c r="Q72" s="964">
        <v>169552</v>
      </c>
      <c r="R72" s="958"/>
      <c r="S72" s="958"/>
      <c r="T72" s="958"/>
      <c r="U72" s="958"/>
      <c r="V72" s="958">
        <v>166609</v>
      </c>
      <c r="W72" s="958"/>
      <c r="X72" s="958"/>
      <c r="Y72" s="958"/>
      <c r="Z72" s="958"/>
      <c r="AA72" s="958">
        <v>2943</v>
      </c>
      <c r="AB72" s="958"/>
      <c r="AC72" s="958"/>
      <c r="AD72" s="958"/>
      <c r="AE72" s="958"/>
      <c r="AF72" s="958">
        <v>2943</v>
      </c>
      <c r="AG72" s="958"/>
      <c r="AH72" s="958"/>
      <c r="AI72" s="958"/>
      <c r="AJ72" s="958"/>
      <c r="AK72" s="958">
        <v>1308</v>
      </c>
      <c r="AL72" s="958"/>
      <c r="AM72" s="958"/>
      <c r="AN72" s="958"/>
      <c r="AO72" s="958"/>
      <c r="AP72" s="958" t="s">
        <v>490</v>
      </c>
      <c r="AQ72" s="958"/>
      <c r="AR72" s="958"/>
      <c r="AS72" s="958"/>
      <c r="AT72" s="958"/>
      <c r="AU72" s="958" t="s">
        <v>490</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377</v>
      </c>
      <c r="B88" s="924" t="s">
        <v>403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3062</v>
      </c>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6</v>
      </c>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412</v>
      </c>
      <c r="AB109" s="883"/>
      <c r="AC109" s="883"/>
      <c r="AD109" s="883"/>
      <c r="AE109" s="884"/>
      <c r="AF109" s="885" t="s">
        <v>413</v>
      </c>
      <c r="AG109" s="883"/>
      <c r="AH109" s="883"/>
      <c r="AI109" s="883"/>
      <c r="AJ109" s="884"/>
      <c r="AK109" s="885" t="s">
        <v>295</v>
      </c>
      <c r="AL109" s="883"/>
      <c r="AM109" s="883"/>
      <c r="AN109" s="883"/>
      <c r="AO109" s="884"/>
      <c r="AP109" s="885" t="s">
        <v>414</v>
      </c>
      <c r="AQ109" s="883"/>
      <c r="AR109" s="883"/>
      <c r="AS109" s="883"/>
      <c r="AT109" s="916"/>
      <c r="AU109" s="882"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412</v>
      </c>
      <c r="BR109" s="883"/>
      <c r="BS109" s="883"/>
      <c r="BT109" s="883"/>
      <c r="BU109" s="884"/>
      <c r="BV109" s="885" t="s">
        <v>413</v>
      </c>
      <c r="BW109" s="883"/>
      <c r="BX109" s="883"/>
      <c r="BY109" s="883"/>
      <c r="BZ109" s="884"/>
      <c r="CA109" s="885" t="s">
        <v>295</v>
      </c>
      <c r="CB109" s="883"/>
      <c r="CC109" s="883"/>
      <c r="CD109" s="883"/>
      <c r="CE109" s="884"/>
      <c r="CF109" s="923" t="s">
        <v>414</v>
      </c>
      <c r="CG109" s="923"/>
      <c r="CH109" s="923"/>
      <c r="CI109" s="923"/>
      <c r="CJ109" s="923"/>
      <c r="CK109" s="885"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412</v>
      </c>
      <c r="DH109" s="883"/>
      <c r="DI109" s="883"/>
      <c r="DJ109" s="883"/>
      <c r="DK109" s="884"/>
      <c r="DL109" s="885" t="s">
        <v>413</v>
      </c>
      <c r="DM109" s="883"/>
      <c r="DN109" s="883"/>
      <c r="DO109" s="883"/>
      <c r="DP109" s="884"/>
      <c r="DQ109" s="885" t="s">
        <v>295</v>
      </c>
      <c r="DR109" s="883"/>
      <c r="DS109" s="883"/>
      <c r="DT109" s="883"/>
      <c r="DU109" s="884"/>
      <c r="DV109" s="885" t="s">
        <v>414</v>
      </c>
      <c r="DW109" s="883"/>
      <c r="DX109" s="883"/>
      <c r="DY109" s="883"/>
      <c r="DZ109" s="916"/>
    </row>
    <row r="110" spans="1:131" s="224" customFormat="1" ht="26.25" customHeight="1" x14ac:dyDescent="0.2">
      <c r="A110" s="794" t="s">
        <v>416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765788</v>
      </c>
      <c r="AB110" s="876"/>
      <c r="AC110" s="876"/>
      <c r="AD110" s="876"/>
      <c r="AE110" s="877"/>
      <c r="AF110" s="878">
        <v>791656</v>
      </c>
      <c r="AG110" s="876"/>
      <c r="AH110" s="876"/>
      <c r="AI110" s="876"/>
      <c r="AJ110" s="877"/>
      <c r="AK110" s="878">
        <v>791265</v>
      </c>
      <c r="AL110" s="876"/>
      <c r="AM110" s="876"/>
      <c r="AN110" s="876"/>
      <c r="AO110" s="877"/>
      <c r="AP110" s="879">
        <v>13.3</v>
      </c>
      <c r="AQ110" s="880"/>
      <c r="AR110" s="880"/>
      <c r="AS110" s="880"/>
      <c r="AT110" s="881"/>
      <c r="AU110" s="917" t="s">
        <v>69</v>
      </c>
      <c r="AV110" s="918"/>
      <c r="AW110" s="918"/>
      <c r="AX110" s="918"/>
      <c r="AY110" s="918"/>
      <c r="AZ110" s="847" t="s">
        <v>417</v>
      </c>
      <c r="BA110" s="795"/>
      <c r="BB110" s="795"/>
      <c r="BC110" s="795"/>
      <c r="BD110" s="795"/>
      <c r="BE110" s="795"/>
      <c r="BF110" s="795"/>
      <c r="BG110" s="795"/>
      <c r="BH110" s="795"/>
      <c r="BI110" s="795"/>
      <c r="BJ110" s="795"/>
      <c r="BK110" s="795"/>
      <c r="BL110" s="795"/>
      <c r="BM110" s="795"/>
      <c r="BN110" s="795"/>
      <c r="BO110" s="795"/>
      <c r="BP110" s="796"/>
      <c r="BQ110" s="848">
        <v>7403117</v>
      </c>
      <c r="BR110" s="829"/>
      <c r="BS110" s="829"/>
      <c r="BT110" s="829"/>
      <c r="BU110" s="829"/>
      <c r="BV110" s="829">
        <v>6930699</v>
      </c>
      <c r="BW110" s="829"/>
      <c r="BX110" s="829"/>
      <c r="BY110" s="829"/>
      <c r="BZ110" s="829"/>
      <c r="CA110" s="829">
        <v>6408132</v>
      </c>
      <c r="CB110" s="829"/>
      <c r="CC110" s="829"/>
      <c r="CD110" s="829"/>
      <c r="CE110" s="829"/>
      <c r="CF110" s="853">
        <v>107.6</v>
      </c>
      <c r="CG110" s="854"/>
      <c r="CH110" s="854"/>
      <c r="CI110" s="854"/>
      <c r="CJ110" s="854"/>
      <c r="CK110" s="913" t="s">
        <v>418</v>
      </c>
      <c r="CL110" s="806"/>
      <c r="CM110" s="847" t="s">
        <v>419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2">
      <c r="A111" s="761" t="s">
        <v>420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421</v>
      </c>
      <c r="BA111" s="739"/>
      <c r="BB111" s="739"/>
      <c r="BC111" s="739"/>
      <c r="BD111" s="739"/>
      <c r="BE111" s="739"/>
      <c r="BF111" s="739"/>
      <c r="BG111" s="739"/>
      <c r="BH111" s="739"/>
      <c r="BI111" s="739"/>
      <c r="BJ111" s="739"/>
      <c r="BK111" s="739"/>
      <c r="BL111" s="739"/>
      <c r="BM111" s="739"/>
      <c r="BN111" s="739"/>
      <c r="BO111" s="739"/>
      <c r="BP111" s="740"/>
      <c r="BQ111" s="803" t="s">
        <v>121</v>
      </c>
      <c r="BR111" s="804"/>
      <c r="BS111" s="804"/>
      <c r="BT111" s="804"/>
      <c r="BU111" s="804"/>
      <c r="BV111" s="804">
        <v>20061</v>
      </c>
      <c r="BW111" s="804"/>
      <c r="BX111" s="804"/>
      <c r="BY111" s="804"/>
      <c r="BZ111" s="804"/>
      <c r="CA111" s="804">
        <v>26729</v>
      </c>
      <c r="CB111" s="804"/>
      <c r="CC111" s="804"/>
      <c r="CD111" s="804"/>
      <c r="CE111" s="804"/>
      <c r="CF111" s="862">
        <v>0.4</v>
      </c>
      <c r="CG111" s="863"/>
      <c r="CH111" s="863"/>
      <c r="CI111" s="863"/>
      <c r="CJ111" s="863"/>
      <c r="CK111" s="914"/>
      <c r="CL111" s="808"/>
      <c r="CM111" s="802" t="s">
        <v>422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2">
      <c r="A112" s="899" t="s">
        <v>423</v>
      </c>
      <c r="B112" s="900"/>
      <c r="C112" s="739" t="s">
        <v>424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425</v>
      </c>
      <c r="BA112" s="739"/>
      <c r="BB112" s="739"/>
      <c r="BC112" s="739"/>
      <c r="BD112" s="739"/>
      <c r="BE112" s="739"/>
      <c r="BF112" s="739"/>
      <c r="BG112" s="739"/>
      <c r="BH112" s="739"/>
      <c r="BI112" s="739"/>
      <c r="BJ112" s="739"/>
      <c r="BK112" s="739"/>
      <c r="BL112" s="739"/>
      <c r="BM112" s="739"/>
      <c r="BN112" s="739"/>
      <c r="BO112" s="739"/>
      <c r="BP112" s="740"/>
      <c r="BQ112" s="803">
        <v>1814175</v>
      </c>
      <c r="BR112" s="804"/>
      <c r="BS112" s="804"/>
      <c r="BT112" s="804"/>
      <c r="BU112" s="804"/>
      <c r="BV112" s="804">
        <v>1827928</v>
      </c>
      <c r="BW112" s="804"/>
      <c r="BX112" s="804"/>
      <c r="BY112" s="804"/>
      <c r="BZ112" s="804"/>
      <c r="CA112" s="804">
        <v>2035024</v>
      </c>
      <c r="CB112" s="804"/>
      <c r="CC112" s="804"/>
      <c r="CD112" s="804"/>
      <c r="CE112" s="804"/>
      <c r="CF112" s="862">
        <v>34.200000000000003</v>
      </c>
      <c r="CG112" s="863"/>
      <c r="CH112" s="863"/>
      <c r="CI112" s="863"/>
      <c r="CJ112" s="863"/>
      <c r="CK112" s="914"/>
      <c r="CL112" s="808"/>
      <c r="CM112" s="802" t="s">
        <v>426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2">
      <c r="A113" s="901"/>
      <c r="B113" s="902"/>
      <c r="C113" s="739" t="s">
        <v>427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143063</v>
      </c>
      <c r="AB113" s="906"/>
      <c r="AC113" s="906"/>
      <c r="AD113" s="906"/>
      <c r="AE113" s="907"/>
      <c r="AF113" s="908">
        <v>173815</v>
      </c>
      <c r="AG113" s="906"/>
      <c r="AH113" s="906"/>
      <c r="AI113" s="906"/>
      <c r="AJ113" s="907"/>
      <c r="AK113" s="908">
        <v>159281</v>
      </c>
      <c r="AL113" s="906"/>
      <c r="AM113" s="906"/>
      <c r="AN113" s="906"/>
      <c r="AO113" s="907"/>
      <c r="AP113" s="909">
        <v>2.7</v>
      </c>
      <c r="AQ113" s="910"/>
      <c r="AR113" s="910"/>
      <c r="AS113" s="910"/>
      <c r="AT113" s="911"/>
      <c r="AU113" s="919"/>
      <c r="AV113" s="920"/>
      <c r="AW113" s="920"/>
      <c r="AX113" s="920"/>
      <c r="AY113" s="920"/>
      <c r="AZ113" s="802" t="s">
        <v>428</v>
      </c>
      <c r="BA113" s="739"/>
      <c r="BB113" s="739"/>
      <c r="BC113" s="739"/>
      <c r="BD113" s="739"/>
      <c r="BE113" s="739"/>
      <c r="BF113" s="739"/>
      <c r="BG113" s="739"/>
      <c r="BH113" s="739"/>
      <c r="BI113" s="739"/>
      <c r="BJ113" s="739"/>
      <c r="BK113" s="739"/>
      <c r="BL113" s="739"/>
      <c r="BM113" s="739"/>
      <c r="BN113" s="739"/>
      <c r="BO113" s="739"/>
      <c r="BP113" s="740"/>
      <c r="BQ113" s="803" t="s">
        <v>121</v>
      </c>
      <c r="BR113" s="804"/>
      <c r="BS113" s="804"/>
      <c r="BT113" s="804"/>
      <c r="BU113" s="804"/>
      <c r="BV113" s="804" t="s">
        <v>121</v>
      </c>
      <c r="BW113" s="804"/>
      <c r="BX113" s="804"/>
      <c r="BY113" s="804"/>
      <c r="BZ113" s="804"/>
      <c r="CA113" s="804" t="s">
        <v>121</v>
      </c>
      <c r="CB113" s="804"/>
      <c r="CC113" s="804"/>
      <c r="CD113" s="804"/>
      <c r="CE113" s="804"/>
      <c r="CF113" s="862" t="s">
        <v>121</v>
      </c>
      <c r="CG113" s="863"/>
      <c r="CH113" s="863"/>
      <c r="CI113" s="863"/>
      <c r="CJ113" s="863"/>
      <c r="CK113" s="914"/>
      <c r="CL113" s="808"/>
      <c r="CM113" s="802" t="s">
        <v>429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2">
      <c r="A114" s="901"/>
      <c r="B114" s="902"/>
      <c r="C114" s="739" t="s">
        <v>430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121</v>
      </c>
      <c r="AB114" s="767"/>
      <c r="AC114" s="767"/>
      <c r="AD114" s="767"/>
      <c r="AE114" s="768"/>
      <c r="AF114" s="769" t="s">
        <v>121</v>
      </c>
      <c r="AG114" s="767"/>
      <c r="AH114" s="767"/>
      <c r="AI114" s="767"/>
      <c r="AJ114" s="768"/>
      <c r="AK114" s="769" t="s">
        <v>121</v>
      </c>
      <c r="AL114" s="767"/>
      <c r="AM114" s="767"/>
      <c r="AN114" s="767"/>
      <c r="AO114" s="768"/>
      <c r="AP114" s="811" t="s">
        <v>121</v>
      </c>
      <c r="AQ114" s="812"/>
      <c r="AR114" s="812"/>
      <c r="AS114" s="812"/>
      <c r="AT114" s="813"/>
      <c r="AU114" s="919"/>
      <c r="AV114" s="920"/>
      <c r="AW114" s="920"/>
      <c r="AX114" s="920"/>
      <c r="AY114" s="920"/>
      <c r="AZ114" s="802" t="s">
        <v>431</v>
      </c>
      <c r="BA114" s="739"/>
      <c r="BB114" s="739"/>
      <c r="BC114" s="739"/>
      <c r="BD114" s="739"/>
      <c r="BE114" s="739"/>
      <c r="BF114" s="739"/>
      <c r="BG114" s="739"/>
      <c r="BH114" s="739"/>
      <c r="BI114" s="739"/>
      <c r="BJ114" s="739"/>
      <c r="BK114" s="739"/>
      <c r="BL114" s="739"/>
      <c r="BM114" s="739"/>
      <c r="BN114" s="739"/>
      <c r="BO114" s="739"/>
      <c r="BP114" s="740"/>
      <c r="BQ114" s="803">
        <v>1215919</v>
      </c>
      <c r="BR114" s="804"/>
      <c r="BS114" s="804"/>
      <c r="BT114" s="804"/>
      <c r="BU114" s="804"/>
      <c r="BV114" s="804">
        <v>1162745</v>
      </c>
      <c r="BW114" s="804"/>
      <c r="BX114" s="804"/>
      <c r="BY114" s="804"/>
      <c r="BZ114" s="804"/>
      <c r="CA114" s="804">
        <v>1100071</v>
      </c>
      <c r="CB114" s="804"/>
      <c r="CC114" s="804"/>
      <c r="CD114" s="804"/>
      <c r="CE114" s="804"/>
      <c r="CF114" s="862">
        <v>18.5</v>
      </c>
      <c r="CG114" s="863"/>
      <c r="CH114" s="863"/>
      <c r="CI114" s="863"/>
      <c r="CJ114" s="863"/>
      <c r="CK114" s="914"/>
      <c r="CL114" s="808"/>
      <c r="CM114" s="802" t="s">
        <v>432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2">
      <c r="A115" s="901"/>
      <c r="B115" s="902"/>
      <c r="C115" s="739" t="s">
        <v>433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121</v>
      </c>
      <c r="AB115" s="906"/>
      <c r="AC115" s="906"/>
      <c r="AD115" s="906"/>
      <c r="AE115" s="907"/>
      <c r="AF115" s="908" t="s">
        <v>121</v>
      </c>
      <c r="AG115" s="906"/>
      <c r="AH115" s="906"/>
      <c r="AI115" s="906"/>
      <c r="AJ115" s="907"/>
      <c r="AK115" s="908" t="s">
        <v>121</v>
      </c>
      <c r="AL115" s="906"/>
      <c r="AM115" s="906"/>
      <c r="AN115" s="906"/>
      <c r="AO115" s="907"/>
      <c r="AP115" s="909" t="s">
        <v>121</v>
      </c>
      <c r="AQ115" s="910"/>
      <c r="AR115" s="910"/>
      <c r="AS115" s="910"/>
      <c r="AT115" s="911"/>
      <c r="AU115" s="919"/>
      <c r="AV115" s="920"/>
      <c r="AW115" s="920"/>
      <c r="AX115" s="920"/>
      <c r="AY115" s="920"/>
      <c r="AZ115" s="802" t="s">
        <v>434</v>
      </c>
      <c r="BA115" s="739"/>
      <c r="BB115" s="739"/>
      <c r="BC115" s="739"/>
      <c r="BD115" s="739"/>
      <c r="BE115" s="739"/>
      <c r="BF115" s="739"/>
      <c r="BG115" s="739"/>
      <c r="BH115" s="739"/>
      <c r="BI115" s="739"/>
      <c r="BJ115" s="739"/>
      <c r="BK115" s="739"/>
      <c r="BL115" s="739"/>
      <c r="BM115" s="739"/>
      <c r="BN115" s="739"/>
      <c r="BO115" s="739"/>
      <c r="BP115" s="740"/>
      <c r="BQ115" s="803" t="s">
        <v>121</v>
      </c>
      <c r="BR115" s="804"/>
      <c r="BS115" s="804"/>
      <c r="BT115" s="804"/>
      <c r="BU115" s="804"/>
      <c r="BV115" s="804" t="s">
        <v>121</v>
      </c>
      <c r="BW115" s="804"/>
      <c r="BX115" s="804"/>
      <c r="BY115" s="804"/>
      <c r="BZ115" s="804"/>
      <c r="CA115" s="804" t="s">
        <v>121</v>
      </c>
      <c r="CB115" s="804"/>
      <c r="CC115" s="804"/>
      <c r="CD115" s="804"/>
      <c r="CE115" s="804"/>
      <c r="CF115" s="862" t="s">
        <v>121</v>
      </c>
      <c r="CG115" s="863"/>
      <c r="CH115" s="863"/>
      <c r="CI115" s="863"/>
      <c r="CJ115" s="863"/>
      <c r="CK115" s="914"/>
      <c r="CL115" s="808"/>
      <c r="CM115" s="802" t="s">
        <v>435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v>20061</v>
      </c>
      <c r="DM115" s="767"/>
      <c r="DN115" s="767"/>
      <c r="DO115" s="767"/>
      <c r="DP115" s="768"/>
      <c r="DQ115" s="769">
        <v>26729</v>
      </c>
      <c r="DR115" s="767"/>
      <c r="DS115" s="767"/>
      <c r="DT115" s="767"/>
      <c r="DU115" s="768"/>
      <c r="DV115" s="811">
        <v>0.4</v>
      </c>
      <c r="DW115" s="812"/>
      <c r="DX115" s="812"/>
      <c r="DY115" s="812"/>
      <c r="DZ115" s="813"/>
    </row>
    <row r="116" spans="1:130" s="224" customFormat="1" ht="26.25" customHeight="1" x14ac:dyDescent="0.2">
      <c r="A116" s="903"/>
      <c r="B116" s="904"/>
      <c r="C116" s="826" t="s">
        <v>436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437</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2">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439</v>
      </c>
      <c r="Z117" s="884"/>
      <c r="AA117" s="889">
        <v>908851</v>
      </c>
      <c r="AB117" s="890"/>
      <c r="AC117" s="890"/>
      <c r="AD117" s="890"/>
      <c r="AE117" s="891"/>
      <c r="AF117" s="892">
        <v>965471</v>
      </c>
      <c r="AG117" s="890"/>
      <c r="AH117" s="890"/>
      <c r="AI117" s="890"/>
      <c r="AJ117" s="891"/>
      <c r="AK117" s="892">
        <v>950546</v>
      </c>
      <c r="AL117" s="890"/>
      <c r="AM117" s="890"/>
      <c r="AN117" s="890"/>
      <c r="AO117" s="891"/>
      <c r="AP117" s="893"/>
      <c r="AQ117" s="894"/>
      <c r="AR117" s="894"/>
      <c r="AS117" s="894"/>
      <c r="AT117" s="895"/>
      <c r="AU117" s="919"/>
      <c r="AV117" s="920"/>
      <c r="AW117" s="920"/>
      <c r="AX117" s="920"/>
      <c r="AY117" s="920"/>
      <c r="AZ117" s="850" t="s">
        <v>440</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441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2">
      <c r="A118" s="882"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412</v>
      </c>
      <c r="AB118" s="883"/>
      <c r="AC118" s="883"/>
      <c r="AD118" s="883"/>
      <c r="AE118" s="884"/>
      <c r="AF118" s="885" t="s">
        <v>413</v>
      </c>
      <c r="AG118" s="883"/>
      <c r="AH118" s="883"/>
      <c r="AI118" s="883"/>
      <c r="AJ118" s="884"/>
      <c r="AK118" s="885" t="s">
        <v>295</v>
      </c>
      <c r="AL118" s="883"/>
      <c r="AM118" s="883"/>
      <c r="AN118" s="883"/>
      <c r="AO118" s="884"/>
      <c r="AP118" s="886" t="s">
        <v>414</v>
      </c>
      <c r="AQ118" s="887"/>
      <c r="AR118" s="887"/>
      <c r="AS118" s="887"/>
      <c r="AT118" s="888"/>
      <c r="AU118" s="919"/>
      <c r="AV118" s="920"/>
      <c r="AW118" s="920"/>
      <c r="AX118" s="920"/>
      <c r="AY118" s="920"/>
      <c r="AZ118" s="825" t="s">
        <v>442</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2">
      <c r="A119" s="805" t="s">
        <v>418</v>
      </c>
      <c r="B119" s="806"/>
      <c r="C119" s="847" t="s">
        <v>419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5" t="s">
        <v>178</v>
      </c>
      <c r="BA119" s="245"/>
      <c r="BB119" s="245"/>
      <c r="BC119" s="245"/>
      <c r="BD119" s="245"/>
      <c r="BE119" s="245"/>
      <c r="BF119" s="245"/>
      <c r="BG119" s="245"/>
      <c r="BH119" s="245"/>
      <c r="BI119" s="245"/>
      <c r="BJ119" s="245"/>
      <c r="BK119" s="245"/>
      <c r="BL119" s="245"/>
      <c r="BM119" s="245"/>
      <c r="BN119" s="245"/>
      <c r="BO119" s="864" t="s">
        <v>444</v>
      </c>
      <c r="BP119" s="865"/>
      <c r="BQ119" s="866">
        <v>10433211</v>
      </c>
      <c r="BR119" s="832"/>
      <c r="BS119" s="832"/>
      <c r="BT119" s="832"/>
      <c r="BU119" s="832"/>
      <c r="BV119" s="832">
        <v>9941433</v>
      </c>
      <c r="BW119" s="832"/>
      <c r="BX119" s="832"/>
      <c r="BY119" s="832"/>
      <c r="BZ119" s="832"/>
      <c r="CA119" s="832">
        <v>9569956</v>
      </c>
      <c r="CB119" s="832"/>
      <c r="CC119" s="832"/>
      <c r="CD119" s="832"/>
      <c r="CE119" s="832"/>
      <c r="CF119" s="735"/>
      <c r="CG119" s="736"/>
      <c r="CH119" s="736"/>
      <c r="CI119" s="736"/>
      <c r="CJ119" s="821"/>
      <c r="CK119" s="915"/>
      <c r="CL119" s="810"/>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2">
      <c r="A120" s="807"/>
      <c r="B120" s="808"/>
      <c r="C120" s="802" t="s">
        <v>422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446</v>
      </c>
      <c r="AV120" s="868"/>
      <c r="AW120" s="868"/>
      <c r="AX120" s="868"/>
      <c r="AY120" s="869"/>
      <c r="AZ120" s="847" t="s">
        <v>447</v>
      </c>
      <c r="BA120" s="795"/>
      <c r="BB120" s="795"/>
      <c r="BC120" s="795"/>
      <c r="BD120" s="795"/>
      <c r="BE120" s="795"/>
      <c r="BF120" s="795"/>
      <c r="BG120" s="795"/>
      <c r="BH120" s="795"/>
      <c r="BI120" s="795"/>
      <c r="BJ120" s="795"/>
      <c r="BK120" s="795"/>
      <c r="BL120" s="795"/>
      <c r="BM120" s="795"/>
      <c r="BN120" s="795"/>
      <c r="BO120" s="795"/>
      <c r="BP120" s="796"/>
      <c r="BQ120" s="848">
        <v>5451096</v>
      </c>
      <c r="BR120" s="829"/>
      <c r="BS120" s="829"/>
      <c r="BT120" s="829"/>
      <c r="BU120" s="829"/>
      <c r="BV120" s="829">
        <v>5490673</v>
      </c>
      <c r="BW120" s="829"/>
      <c r="BX120" s="829"/>
      <c r="BY120" s="829"/>
      <c r="BZ120" s="829"/>
      <c r="CA120" s="829">
        <v>5575948</v>
      </c>
      <c r="CB120" s="829"/>
      <c r="CC120" s="829"/>
      <c r="CD120" s="829"/>
      <c r="CE120" s="829"/>
      <c r="CF120" s="853">
        <v>93.6</v>
      </c>
      <c r="CG120" s="854"/>
      <c r="CH120" s="854"/>
      <c r="CI120" s="854"/>
      <c r="CJ120" s="854"/>
      <c r="CK120" s="855" t="s">
        <v>448</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1577687</v>
      </c>
      <c r="DH120" s="829"/>
      <c r="DI120" s="829"/>
      <c r="DJ120" s="829"/>
      <c r="DK120" s="829"/>
      <c r="DL120" s="829">
        <v>1596417</v>
      </c>
      <c r="DM120" s="829"/>
      <c r="DN120" s="829"/>
      <c r="DO120" s="829"/>
      <c r="DP120" s="829"/>
      <c r="DQ120" s="829">
        <v>1852846</v>
      </c>
      <c r="DR120" s="829"/>
      <c r="DS120" s="829"/>
      <c r="DT120" s="829"/>
      <c r="DU120" s="829"/>
      <c r="DV120" s="830">
        <v>31.1</v>
      </c>
      <c r="DW120" s="830"/>
      <c r="DX120" s="830"/>
      <c r="DY120" s="830"/>
      <c r="DZ120" s="831"/>
    </row>
    <row r="121" spans="1:130" s="224" customFormat="1" ht="26.25" customHeight="1" x14ac:dyDescent="0.2">
      <c r="A121" s="807"/>
      <c r="B121" s="808"/>
      <c r="C121" s="850" t="s">
        <v>449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450</v>
      </c>
      <c r="BA121" s="739"/>
      <c r="BB121" s="739"/>
      <c r="BC121" s="739"/>
      <c r="BD121" s="739"/>
      <c r="BE121" s="739"/>
      <c r="BF121" s="739"/>
      <c r="BG121" s="739"/>
      <c r="BH121" s="739"/>
      <c r="BI121" s="739"/>
      <c r="BJ121" s="739"/>
      <c r="BK121" s="739"/>
      <c r="BL121" s="739"/>
      <c r="BM121" s="739"/>
      <c r="BN121" s="739"/>
      <c r="BO121" s="739"/>
      <c r="BP121" s="740"/>
      <c r="BQ121" s="803">
        <v>695855</v>
      </c>
      <c r="BR121" s="804"/>
      <c r="BS121" s="804"/>
      <c r="BT121" s="804"/>
      <c r="BU121" s="804"/>
      <c r="BV121" s="804">
        <v>587466</v>
      </c>
      <c r="BW121" s="804"/>
      <c r="BX121" s="804"/>
      <c r="BY121" s="804"/>
      <c r="BZ121" s="804"/>
      <c r="CA121" s="804">
        <v>483396</v>
      </c>
      <c r="CB121" s="804"/>
      <c r="CC121" s="804"/>
      <c r="CD121" s="804"/>
      <c r="CE121" s="804"/>
      <c r="CF121" s="862">
        <v>8.1</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68046</v>
      </c>
      <c r="DH121" s="804"/>
      <c r="DI121" s="804"/>
      <c r="DJ121" s="804"/>
      <c r="DK121" s="804"/>
      <c r="DL121" s="804">
        <v>104865</v>
      </c>
      <c r="DM121" s="804"/>
      <c r="DN121" s="804"/>
      <c r="DO121" s="804"/>
      <c r="DP121" s="804"/>
      <c r="DQ121" s="804">
        <v>95217</v>
      </c>
      <c r="DR121" s="804"/>
      <c r="DS121" s="804"/>
      <c r="DT121" s="804"/>
      <c r="DU121" s="804"/>
      <c r="DV121" s="781">
        <v>1.6</v>
      </c>
      <c r="DW121" s="781"/>
      <c r="DX121" s="781"/>
      <c r="DY121" s="781"/>
      <c r="DZ121" s="782"/>
    </row>
    <row r="122" spans="1:130" s="224" customFormat="1" ht="26.25" customHeight="1" x14ac:dyDescent="0.2">
      <c r="A122" s="807"/>
      <c r="B122" s="808"/>
      <c r="C122" s="802" t="s">
        <v>432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451</v>
      </c>
      <c r="BA122" s="826"/>
      <c r="BB122" s="826"/>
      <c r="BC122" s="826"/>
      <c r="BD122" s="826"/>
      <c r="BE122" s="826"/>
      <c r="BF122" s="826"/>
      <c r="BG122" s="826"/>
      <c r="BH122" s="826"/>
      <c r="BI122" s="826"/>
      <c r="BJ122" s="826"/>
      <c r="BK122" s="826"/>
      <c r="BL122" s="826"/>
      <c r="BM122" s="826"/>
      <c r="BN122" s="826"/>
      <c r="BO122" s="826"/>
      <c r="BP122" s="827"/>
      <c r="BQ122" s="866">
        <v>6195142</v>
      </c>
      <c r="BR122" s="832"/>
      <c r="BS122" s="832"/>
      <c r="BT122" s="832"/>
      <c r="BU122" s="832"/>
      <c r="BV122" s="832">
        <v>5994527</v>
      </c>
      <c r="BW122" s="832"/>
      <c r="BX122" s="832"/>
      <c r="BY122" s="832"/>
      <c r="BZ122" s="832"/>
      <c r="CA122" s="832">
        <v>5859930</v>
      </c>
      <c r="CB122" s="832"/>
      <c r="CC122" s="832"/>
      <c r="CD122" s="832"/>
      <c r="CE122" s="832"/>
      <c r="CF122" s="833">
        <v>98.4</v>
      </c>
      <c r="CG122" s="834"/>
      <c r="CH122" s="834"/>
      <c r="CI122" s="834"/>
      <c r="CJ122" s="834"/>
      <c r="CK122" s="856"/>
      <c r="CL122" s="842"/>
      <c r="CM122" s="842"/>
      <c r="CN122" s="842"/>
      <c r="CO122" s="843"/>
      <c r="CP122" s="822" t="s">
        <v>397</v>
      </c>
      <c r="CQ122" s="823"/>
      <c r="CR122" s="823"/>
      <c r="CS122" s="823"/>
      <c r="CT122" s="823"/>
      <c r="CU122" s="823"/>
      <c r="CV122" s="823"/>
      <c r="CW122" s="823"/>
      <c r="CX122" s="823"/>
      <c r="CY122" s="823"/>
      <c r="CZ122" s="823"/>
      <c r="DA122" s="823"/>
      <c r="DB122" s="823"/>
      <c r="DC122" s="823"/>
      <c r="DD122" s="823"/>
      <c r="DE122" s="823"/>
      <c r="DF122" s="824"/>
      <c r="DG122" s="803">
        <v>168442</v>
      </c>
      <c r="DH122" s="804"/>
      <c r="DI122" s="804"/>
      <c r="DJ122" s="804"/>
      <c r="DK122" s="804"/>
      <c r="DL122" s="804">
        <v>126646</v>
      </c>
      <c r="DM122" s="804"/>
      <c r="DN122" s="804"/>
      <c r="DO122" s="804"/>
      <c r="DP122" s="804"/>
      <c r="DQ122" s="804">
        <v>86961</v>
      </c>
      <c r="DR122" s="804"/>
      <c r="DS122" s="804"/>
      <c r="DT122" s="804"/>
      <c r="DU122" s="804"/>
      <c r="DV122" s="781">
        <v>1.5</v>
      </c>
      <c r="DW122" s="781"/>
      <c r="DX122" s="781"/>
      <c r="DY122" s="781"/>
      <c r="DZ122" s="782"/>
    </row>
    <row r="123" spans="1:130" s="224" customFormat="1" ht="26.25" customHeight="1" x14ac:dyDescent="0.2">
      <c r="A123" s="807"/>
      <c r="B123" s="808"/>
      <c r="C123" s="802" t="s">
        <v>438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5" t="s">
        <v>178</v>
      </c>
      <c r="BA123" s="245"/>
      <c r="BB123" s="245"/>
      <c r="BC123" s="245"/>
      <c r="BD123" s="245"/>
      <c r="BE123" s="245"/>
      <c r="BF123" s="245"/>
      <c r="BG123" s="245"/>
      <c r="BH123" s="245"/>
      <c r="BI123" s="245"/>
      <c r="BJ123" s="245"/>
      <c r="BK123" s="245"/>
      <c r="BL123" s="245"/>
      <c r="BM123" s="245"/>
      <c r="BN123" s="245"/>
      <c r="BO123" s="864" t="s">
        <v>452</v>
      </c>
      <c r="BP123" s="865"/>
      <c r="BQ123" s="819">
        <v>12342093</v>
      </c>
      <c r="BR123" s="820"/>
      <c r="BS123" s="820"/>
      <c r="BT123" s="820"/>
      <c r="BU123" s="820"/>
      <c r="BV123" s="820">
        <v>12072666</v>
      </c>
      <c r="BW123" s="820"/>
      <c r="BX123" s="820"/>
      <c r="BY123" s="820"/>
      <c r="BZ123" s="820"/>
      <c r="CA123" s="820">
        <v>11919274</v>
      </c>
      <c r="CB123" s="820"/>
      <c r="CC123" s="820"/>
      <c r="CD123" s="820"/>
      <c r="CE123" s="820"/>
      <c r="CF123" s="735"/>
      <c r="CG123" s="736"/>
      <c r="CH123" s="736"/>
      <c r="CI123" s="736"/>
      <c r="CJ123" s="821"/>
      <c r="CK123" s="856"/>
      <c r="CL123" s="842"/>
      <c r="CM123" s="842"/>
      <c r="CN123" s="842"/>
      <c r="CO123" s="843"/>
      <c r="CP123" s="822" t="s">
        <v>392</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5">
      <c r="A124" s="807"/>
      <c r="B124" s="808"/>
      <c r="C124" s="802" t="s">
        <v>441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121</v>
      </c>
      <c r="BR124" s="818"/>
      <c r="BS124" s="818"/>
      <c r="BT124" s="818"/>
      <c r="BU124" s="818"/>
      <c r="BV124" s="818" t="s">
        <v>121</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454</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2">
      <c r="A125" s="807"/>
      <c r="B125" s="808"/>
      <c r="C125" s="802" t="s">
        <v>443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455</v>
      </c>
      <c r="CL125" s="839"/>
      <c r="CM125" s="839"/>
      <c r="CN125" s="839"/>
      <c r="CO125" s="840"/>
      <c r="CP125" s="847" t="s">
        <v>456</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5">
      <c r="A126" s="807"/>
      <c r="B126" s="808"/>
      <c r="C126" s="802" t="s">
        <v>445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457</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2">
      <c r="A127" s="809"/>
      <c r="B127" s="810"/>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459</v>
      </c>
      <c r="AY127" s="799"/>
      <c r="AZ127" s="799"/>
      <c r="BA127" s="799"/>
      <c r="BB127" s="799"/>
      <c r="BC127" s="799"/>
      <c r="BD127" s="799"/>
      <c r="BE127" s="800"/>
      <c r="BF127" s="798" t="s">
        <v>460</v>
      </c>
      <c r="BG127" s="799"/>
      <c r="BH127" s="799"/>
      <c r="BI127" s="799"/>
      <c r="BJ127" s="799"/>
      <c r="BK127" s="799"/>
      <c r="BL127" s="800"/>
      <c r="BM127" s="798" t="s">
        <v>461</v>
      </c>
      <c r="BN127" s="799"/>
      <c r="BO127" s="799"/>
      <c r="BP127" s="799"/>
      <c r="BQ127" s="799"/>
      <c r="BR127" s="799"/>
      <c r="BS127" s="800"/>
      <c r="BT127" s="798" t="s">
        <v>462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463</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5">
      <c r="A128" s="783" t="s">
        <v>464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465</v>
      </c>
      <c r="X128" s="785"/>
      <c r="Y128" s="785"/>
      <c r="Z128" s="786"/>
      <c r="AA128" s="787">
        <v>46384</v>
      </c>
      <c r="AB128" s="788"/>
      <c r="AC128" s="788"/>
      <c r="AD128" s="788"/>
      <c r="AE128" s="789"/>
      <c r="AF128" s="790">
        <v>47322</v>
      </c>
      <c r="AG128" s="788"/>
      <c r="AH128" s="788"/>
      <c r="AI128" s="788"/>
      <c r="AJ128" s="789"/>
      <c r="AK128" s="790">
        <v>37550</v>
      </c>
      <c r="AL128" s="788"/>
      <c r="AM128" s="788"/>
      <c r="AN128" s="788"/>
      <c r="AO128" s="789"/>
      <c r="AP128" s="791"/>
      <c r="AQ128" s="792"/>
      <c r="AR128" s="792"/>
      <c r="AS128" s="792"/>
      <c r="AT128" s="793"/>
      <c r="AU128" s="226"/>
      <c r="AV128" s="226"/>
      <c r="AW128" s="226"/>
      <c r="AX128" s="794" t="s">
        <v>466</v>
      </c>
      <c r="AY128" s="795"/>
      <c r="AZ128" s="795"/>
      <c r="BA128" s="795"/>
      <c r="BB128" s="795"/>
      <c r="BC128" s="795"/>
      <c r="BD128" s="795"/>
      <c r="BE128" s="796"/>
      <c r="BF128" s="773" t="s">
        <v>121</v>
      </c>
      <c r="BG128" s="774"/>
      <c r="BH128" s="774"/>
      <c r="BI128" s="774"/>
      <c r="BJ128" s="774"/>
      <c r="BK128" s="774"/>
      <c r="BL128" s="797"/>
      <c r="BM128" s="773">
        <v>14.24</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467</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468</v>
      </c>
      <c r="X129" s="764"/>
      <c r="Y129" s="764"/>
      <c r="Z129" s="765"/>
      <c r="AA129" s="766">
        <v>6421936</v>
      </c>
      <c r="AB129" s="767"/>
      <c r="AC129" s="767"/>
      <c r="AD129" s="767"/>
      <c r="AE129" s="768"/>
      <c r="AF129" s="769">
        <v>6339920</v>
      </c>
      <c r="AG129" s="767"/>
      <c r="AH129" s="767"/>
      <c r="AI129" s="767"/>
      <c r="AJ129" s="768"/>
      <c r="AK129" s="769">
        <v>6474873</v>
      </c>
      <c r="AL129" s="767"/>
      <c r="AM129" s="767"/>
      <c r="AN129" s="767"/>
      <c r="AO129" s="768"/>
      <c r="AP129" s="770"/>
      <c r="AQ129" s="771"/>
      <c r="AR129" s="771"/>
      <c r="AS129" s="771"/>
      <c r="AT129" s="772"/>
      <c r="AU129" s="227"/>
      <c r="AV129" s="227"/>
      <c r="AW129" s="227"/>
      <c r="AX129" s="738" t="s">
        <v>469</v>
      </c>
      <c r="AY129" s="739"/>
      <c r="AZ129" s="739"/>
      <c r="BA129" s="739"/>
      <c r="BB129" s="739"/>
      <c r="BC129" s="739"/>
      <c r="BD129" s="739"/>
      <c r="BE129" s="740"/>
      <c r="BF129" s="757" t="s">
        <v>121</v>
      </c>
      <c r="BG129" s="758"/>
      <c r="BH129" s="758"/>
      <c r="BI129" s="758"/>
      <c r="BJ129" s="758"/>
      <c r="BK129" s="758"/>
      <c r="BL129" s="759"/>
      <c r="BM129" s="757">
        <v>19.239999999999998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471</v>
      </c>
      <c r="X130" s="764"/>
      <c r="Y130" s="764"/>
      <c r="Z130" s="765"/>
      <c r="AA130" s="766">
        <v>529922</v>
      </c>
      <c r="AB130" s="767"/>
      <c r="AC130" s="767"/>
      <c r="AD130" s="767"/>
      <c r="AE130" s="768"/>
      <c r="AF130" s="769">
        <v>524258</v>
      </c>
      <c r="AG130" s="767"/>
      <c r="AH130" s="767"/>
      <c r="AI130" s="767"/>
      <c r="AJ130" s="768"/>
      <c r="AK130" s="769">
        <v>516780</v>
      </c>
      <c r="AL130" s="767"/>
      <c r="AM130" s="767"/>
      <c r="AN130" s="767"/>
      <c r="AO130" s="768"/>
      <c r="AP130" s="770"/>
      <c r="AQ130" s="771"/>
      <c r="AR130" s="771"/>
      <c r="AS130" s="771"/>
      <c r="AT130" s="772"/>
      <c r="AU130" s="227"/>
      <c r="AV130" s="227"/>
      <c r="AW130" s="227"/>
      <c r="AX130" s="738" t="s">
        <v>472</v>
      </c>
      <c r="AY130" s="739"/>
      <c r="AZ130" s="739"/>
      <c r="BA130" s="739"/>
      <c r="BB130" s="739"/>
      <c r="BC130" s="739"/>
      <c r="BD130" s="739"/>
      <c r="BE130" s="740"/>
      <c r="BF130" s="741">
        <v>6.3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473</v>
      </c>
      <c r="X131" s="748"/>
      <c r="Y131" s="748"/>
      <c r="Z131" s="749"/>
      <c r="AA131" s="750">
        <v>5892014</v>
      </c>
      <c r="AB131" s="751"/>
      <c r="AC131" s="751"/>
      <c r="AD131" s="751"/>
      <c r="AE131" s="752"/>
      <c r="AF131" s="753">
        <v>5815662</v>
      </c>
      <c r="AG131" s="751"/>
      <c r="AH131" s="751"/>
      <c r="AI131" s="751"/>
      <c r="AJ131" s="752"/>
      <c r="AK131" s="753">
        <v>5958093</v>
      </c>
      <c r="AL131" s="751"/>
      <c r="AM131" s="751"/>
      <c r="AN131" s="751"/>
      <c r="AO131" s="752"/>
      <c r="AP131" s="754"/>
      <c r="AQ131" s="755"/>
      <c r="AR131" s="755"/>
      <c r="AS131" s="755"/>
      <c r="AT131" s="756"/>
      <c r="AU131" s="227"/>
      <c r="AV131" s="227"/>
      <c r="AW131" s="227"/>
      <c r="AX131" s="716" t="s">
        <v>474</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476</v>
      </c>
      <c r="W132" s="729"/>
      <c r="X132" s="729"/>
      <c r="Y132" s="729"/>
      <c r="Z132" s="730"/>
      <c r="AA132" s="731">
        <v>5.643995415</v>
      </c>
      <c r="AB132" s="732"/>
      <c r="AC132" s="732"/>
      <c r="AD132" s="732"/>
      <c r="AE132" s="733"/>
      <c r="AF132" s="734">
        <v>6.772934878</v>
      </c>
      <c r="AG132" s="732"/>
      <c r="AH132" s="732"/>
      <c r="AI132" s="732"/>
      <c r="AJ132" s="733"/>
      <c r="AK132" s="734">
        <v>6.6500472549999996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477</v>
      </c>
      <c r="W133" s="708"/>
      <c r="X133" s="708"/>
      <c r="Y133" s="708"/>
      <c r="Z133" s="709"/>
      <c r="AA133" s="710">
        <v>5.3</v>
      </c>
      <c r="AB133" s="711"/>
      <c r="AC133" s="711"/>
      <c r="AD133" s="711"/>
      <c r="AE133" s="712"/>
      <c r="AF133" s="710">
        <v>6</v>
      </c>
      <c r="AG133" s="711"/>
      <c r="AH133" s="711"/>
      <c r="AI133" s="711"/>
      <c r="AJ133" s="712"/>
      <c r="AK133" s="710">
        <v>6.3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xgOhC7WU+mKl9yWAIXexWw4fJPVu3HWiCtsIxk/9BXou0E1dZtoe7Mou7r4sgzMOYcdTECyivK9jvmCD86tBYg==" saltValue="8K49Dw5/s07lBp6RGTMFG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S1" zoomScale="85" zoomScaleNormal="85" zoomScaleSheetLayoutView="85" workbookViewId="0">
      <selection activeCell="A2" sqref="A2"/>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478</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kxcJTMVG+Z+YoZc1+I9+o9E7dSUQC5OdFTbN+jpfbpA7o9wdDZ56KIBs4WKOU/dQVYdUBJqqk6IsTeCEy1NJew==" saltValue="hnK6TUjDzSt9WMUx8vV3OA=="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1" zoomScaleNormal="100" zoomScaleSheetLayoutView="55" workbookViewId="0">
      <selection activeCell="A2" sqref="A2"/>
    </sheetView>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owGsv0JYM8+s34ydYnLu7NravClM2fmw9IL4lraGjmoanPzkJe3ec5npZyx8Bl0OeHtKOsZ4SOVKKShHST5Q==" saltValue="fl7QbxqnKNaXwbgN8CISgg=="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A2" sqref="A2"/>
    </sheetView>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480</v>
      </c>
      <c r="AL6" s="260"/>
      <c r="AM6" s="260"/>
      <c r="AN6" s="260"/>
    </row>
    <row r="7" spans="1:46" ht="13.5" customHeight="1" x14ac:dyDescent="0.2">
      <c r="A7" s="259"/>
      <c r="AK7" s="262"/>
      <c r="AL7" s="263"/>
      <c r="AM7" s="263"/>
      <c r="AN7" s="264"/>
      <c r="AO7" s="1105" t="s">
        <v>481</v>
      </c>
      <c r="AP7" s="265"/>
      <c r="AQ7" s="266" t="s">
        <v>482</v>
      </c>
      <c r="AR7" s="267"/>
    </row>
    <row r="8" spans="1:46" ht="13.2" x14ac:dyDescent="0.2">
      <c r="A8" s="259"/>
      <c r="AK8" s="268"/>
      <c r="AL8" s="269"/>
      <c r="AM8" s="269"/>
      <c r="AN8" s="270"/>
      <c r="AO8" s="1106"/>
      <c r="AP8" s="271" t="s">
        <v>483</v>
      </c>
      <c r="AQ8" s="272" t="s">
        <v>484</v>
      </c>
      <c r="AR8" s="273" t="s">
        <v>485</v>
      </c>
    </row>
    <row r="9" spans="1:46" ht="13.2" x14ac:dyDescent="0.2">
      <c r="A9" s="259"/>
      <c r="AK9" s="1117" t="s">
        <v>486</v>
      </c>
      <c r="AL9" s="1118"/>
      <c r="AM9" s="1118"/>
      <c r="AN9" s="1119"/>
      <c r="AO9" s="274">
        <v>1699132</v>
      </c>
      <c r="AP9" s="274">
        <v>65659</v>
      </c>
      <c r="AQ9" s="275">
        <v>67248</v>
      </c>
      <c r="AR9" s="276">
        <v>-2.4</v>
      </c>
    </row>
    <row r="10" spans="1:46" ht="13.5" customHeight="1" x14ac:dyDescent="0.2">
      <c r="A10" s="259"/>
      <c r="AK10" s="1117" t="s">
        <v>487</v>
      </c>
      <c r="AL10" s="1118"/>
      <c r="AM10" s="1118"/>
      <c r="AN10" s="1119"/>
      <c r="AO10" s="277">
        <v>5645</v>
      </c>
      <c r="AP10" s="277">
        <v>218</v>
      </c>
      <c r="AQ10" s="278">
        <v>9038</v>
      </c>
      <c r="AR10" s="279">
        <v>-97.6</v>
      </c>
    </row>
    <row r="11" spans="1:46" ht="13.5" customHeight="1" x14ac:dyDescent="0.2">
      <c r="A11" s="259"/>
      <c r="AK11" s="1117" t="s">
        <v>488</v>
      </c>
      <c r="AL11" s="1118"/>
      <c r="AM11" s="1118"/>
      <c r="AN11" s="1119"/>
      <c r="AO11" s="277">
        <v>4988</v>
      </c>
      <c r="AP11" s="277">
        <v>193</v>
      </c>
      <c r="AQ11" s="278">
        <v>320</v>
      </c>
      <c r="AR11" s="279">
        <v>-39.700000000000003</v>
      </c>
    </row>
    <row r="12" spans="1:46" ht="13.5" customHeight="1" x14ac:dyDescent="0.2">
      <c r="A12" s="259"/>
      <c r="AK12" s="1117" t="s">
        <v>489</v>
      </c>
      <c r="AL12" s="1118"/>
      <c r="AM12" s="1118"/>
      <c r="AN12" s="1119"/>
      <c r="AO12" s="277" t="s">
        <v>490</v>
      </c>
      <c r="AP12" s="277" t="s">
        <v>490</v>
      </c>
      <c r="AQ12" s="278">
        <v>22</v>
      </c>
      <c r="AR12" s="279" t="s">
        <v>490</v>
      </c>
    </row>
    <row r="13" spans="1:46" ht="13.5" customHeight="1" x14ac:dyDescent="0.2">
      <c r="A13" s="259"/>
      <c r="AK13" s="1117" t="s">
        <v>491</v>
      </c>
      <c r="AL13" s="1118"/>
      <c r="AM13" s="1118"/>
      <c r="AN13" s="1119"/>
      <c r="AO13" s="277">
        <v>118074</v>
      </c>
      <c r="AP13" s="277">
        <v>4563</v>
      </c>
      <c r="AQ13" s="278">
        <v>2764</v>
      </c>
      <c r="AR13" s="279">
        <v>65.099999999999994</v>
      </c>
    </row>
    <row r="14" spans="1:46" ht="13.5" customHeight="1" x14ac:dyDescent="0.2">
      <c r="A14" s="259"/>
      <c r="AK14" s="1117" t="s">
        <v>492</v>
      </c>
      <c r="AL14" s="1118"/>
      <c r="AM14" s="1118"/>
      <c r="AN14" s="1119"/>
      <c r="AO14" s="277">
        <v>22119</v>
      </c>
      <c r="AP14" s="277">
        <v>855</v>
      </c>
      <c r="AQ14" s="278">
        <v>1165</v>
      </c>
      <c r="AR14" s="279">
        <v>-26.6</v>
      </c>
    </row>
    <row r="15" spans="1:46" ht="13.5" customHeight="1" x14ac:dyDescent="0.2">
      <c r="A15" s="259"/>
      <c r="AK15" s="1120" t="s">
        <v>493</v>
      </c>
      <c r="AL15" s="1121"/>
      <c r="AM15" s="1121"/>
      <c r="AN15" s="1122"/>
      <c r="AO15" s="277">
        <v>-102970</v>
      </c>
      <c r="AP15" s="277">
        <v>-3979</v>
      </c>
      <c r="AQ15" s="278">
        <v>-3941</v>
      </c>
      <c r="AR15" s="279">
        <v>1</v>
      </c>
    </row>
    <row r="16" spans="1:46" ht="13.2" x14ac:dyDescent="0.2">
      <c r="A16" s="259"/>
      <c r="AK16" s="1120" t="s">
        <v>178</v>
      </c>
      <c r="AL16" s="1121"/>
      <c r="AM16" s="1121"/>
      <c r="AN16" s="1122"/>
      <c r="AO16" s="277">
        <v>1746988</v>
      </c>
      <c r="AP16" s="277">
        <v>67509</v>
      </c>
      <c r="AQ16" s="278">
        <v>76616</v>
      </c>
      <c r="AR16" s="279">
        <v>-11.9</v>
      </c>
    </row>
    <row r="17" spans="1:46" ht="13.2" x14ac:dyDescent="0.2">
      <c r="A17" s="259"/>
    </row>
    <row r="18" spans="1:46" ht="13.2" x14ac:dyDescent="0.2">
      <c r="A18" s="259"/>
      <c r="AQ18" s="280"/>
      <c r="AR18" s="280"/>
    </row>
    <row r="19" spans="1:46" ht="13.2" x14ac:dyDescent="0.2">
      <c r="A19" s="259"/>
      <c r="AK19" s="255" t="s">
        <v>494</v>
      </c>
    </row>
    <row r="20" spans="1:46" ht="13.2" x14ac:dyDescent="0.2">
      <c r="A20" s="259"/>
      <c r="AK20" s="281"/>
      <c r="AL20" s="282"/>
      <c r="AM20" s="282"/>
      <c r="AN20" s="283"/>
      <c r="AO20" s="284" t="s">
        <v>495</v>
      </c>
      <c r="AP20" s="285" t="s">
        <v>496</v>
      </c>
      <c r="AQ20" s="286" t="s">
        <v>497</v>
      </c>
      <c r="AR20" s="287"/>
    </row>
    <row r="21" spans="1:46" s="260" customFormat="1" ht="13.2" x14ac:dyDescent="0.2">
      <c r="A21" s="288"/>
      <c r="AK21" s="1123" t="s">
        <v>498</v>
      </c>
      <c r="AL21" s="1124"/>
      <c r="AM21" s="1124"/>
      <c r="AN21" s="1125"/>
      <c r="AO21" s="289">
        <v>6.11</v>
      </c>
      <c r="AP21" s="290">
        <v>6.73</v>
      </c>
      <c r="AQ21" s="291">
        <v>-0.62</v>
      </c>
      <c r="AS21" s="292"/>
      <c r="AT21" s="288"/>
    </row>
    <row r="22" spans="1:46" s="260" customFormat="1" ht="13.2" x14ac:dyDescent="0.2">
      <c r="A22" s="288"/>
      <c r="AK22" s="1123" t="s">
        <v>499</v>
      </c>
      <c r="AL22" s="1124"/>
      <c r="AM22" s="1124"/>
      <c r="AN22" s="1125"/>
      <c r="AO22" s="293">
        <v>95.5</v>
      </c>
      <c r="AP22" s="294">
        <v>96.9</v>
      </c>
      <c r="AQ22" s="295">
        <v>-1.4</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500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502</v>
      </c>
      <c r="AL29" s="260"/>
      <c r="AM29" s="260"/>
      <c r="AN29" s="260"/>
      <c r="AS29" s="302"/>
    </row>
    <row r="30" spans="1:46" ht="13.5" customHeight="1" x14ac:dyDescent="0.2">
      <c r="A30" s="259"/>
      <c r="AK30" s="262"/>
      <c r="AL30" s="263"/>
      <c r="AM30" s="263"/>
      <c r="AN30" s="264"/>
      <c r="AO30" s="1105" t="s">
        <v>481</v>
      </c>
      <c r="AP30" s="265"/>
      <c r="AQ30" s="266" t="s">
        <v>482</v>
      </c>
      <c r="AR30" s="267"/>
    </row>
    <row r="31" spans="1:46" ht="13.2" x14ac:dyDescent="0.2">
      <c r="A31" s="259"/>
      <c r="AK31" s="268"/>
      <c r="AL31" s="269"/>
      <c r="AM31" s="269"/>
      <c r="AN31" s="270"/>
      <c r="AO31" s="1106"/>
      <c r="AP31" s="271" t="s">
        <v>483</v>
      </c>
      <c r="AQ31" s="272" t="s">
        <v>484</v>
      </c>
      <c r="AR31" s="273" t="s">
        <v>485</v>
      </c>
    </row>
    <row r="32" spans="1:46" ht="27" customHeight="1" x14ac:dyDescent="0.2">
      <c r="A32" s="259"/>
      <c r="AK32" s="1107" t="s">
        <v>503</v>
      </c>
      <c r="AL32" s="1108"/>
      <c r="AM32" s="1108"/>
      <c r="AN32" s="1109"/>
      <c r="AO32" s="303">
        <v>791265</v>
      </c>
      <c r="AP32" s="303">
        <v>30577</v>
      </c>
      <c r="AQ32" s="304">
        <v>33390</v>
      </c>
      <c r="AR32" s="305">
        <v>-8.4</v>
      </c>
    </row>
    <row r="33" spans="1:46" ht="13.5" customHeight="1" x14ac:dyDescent="0.2">
      <c r="A33" s="259"/>
      <c r="AK33" s="1107" t="s">
        <v>504</v>
      </c>
      <c r="AL33" s="1108"/>
      <c r="AM33" s="1108"/>
      <c r="AN33" s="1109"/>
      <c r="AO33" s="303" t="s">
        <v>490</v>
      </c>
      <c r="AP33" s="303" t="s">
        <v>490</v>
      </c>
      <c r="AQ33" s="304" t="s">
        <v>490</v>
      </c>
      <c r="AR33" s="305" t="s">
        <v>490</v>
      </c>
    </row>
    <row r="34" spans="1:46" ht="27" customHeight="1" x14ac:dyDescent="0.2">
      <c r="A34" s="259"/>
      <c r="AK34" s="1107" t="s">
        <v>505</v>
      </c>
      <c r="AL34" s="1108"/>
      <c r="AM34" s="1108"/>
      <c r="AN34" s="1109"/>
      <c r="AO34" s="303" t="s">
        <v>490</v>
      </c>
      <c r="AP34" s="303" t="s">
        <v>490</v>
      </c>
      <c r="AQ34" s="304" t="s">
        <v>490</v>
      </c>
      <c r="AR34" s="305" t="s">
        <v>490</v>
      </c>
    </row>
    <row r="35" spans="1:46" ht="27" customHeight="1" x14ac:dyDescent="0.2">
      <c r="A35" s="259"/>
      <c r="AK35" s="1107" t="s">
        <v>506</v>
      </c>
      <c r="AL35" s="1108"/>
      <c r="AM35" s="1108"/>
      <c r="AN35" s="1109"/>
      <c r="AO35" s="303">
        <v>159281</v>
      </c>
      <c r="AP35" s="303">
        <v>6155</v>
      </c>
      <c r="AQ35" s="304">
        <v>8851</v>
      </c>
      <c r="AR35" s="305">
        <v>-30.5</v>
      </c>
    </row>
    <row r="36" spans="1:46" ht="27" customHeight="1" x14ac:dyDescent="0.2">
      <c r="A36" s="259"/>
      <c r="AK36" s="1107" t="s">
        <v>507</v>
      </c>
      <c r="AL36" s="1108"/>
      <c r="AM36" s="1108"/>
      <c r="AN36" s="1109"/>
      <c r="AO36" s="303" t="s">
        <v>490</v>
      </c>
      <c r="AP36" s="303" t="s">
        <v>490</v>
      </c>
      <c r="AQ36" s="304">
        <v>2033</v>
      </c>
      <c r="AR36" s="305" t="s">
        <v>490</v>
      </c>
    </row>
    <row r="37" spans="1:46" ht="13.5" customHeight="1" x14ac:dyDescent="0.2">
      <c r="A37" s="259"/>
      <c r="AK37" s="1107" t="s">
        <v>508</v>
      </c>
      <c r="AL37" s="1108"/>
      <c r="AM37" s="1108"/>
      <c r="AN37" s="1109"/>
      <c r="AO37" s="303" t="s">
        <v>490</v>
      </c>
      <c r="AP37" s="303" t="s">
        <v>490</v>
      </c>
      <c r="AQ37" s="304">
        <v>640</v>
      </c>
      <c r="AR37" s="305" t="s">
        <v>490</v>
      </c>
    </row>
    <row r="38" spans="1:46" ht="27" customHeight="1" x14ac:dyDescent="0.2">
      <c r="A38" s="259"/>
      <c r="AK38" s="1110" t="s">
        <v>509</v>
      </c>
      <c r="AL38" s="1111"/>
      <c r="AM38" s="1111"/>
      <c r="AN38" s="1112"/>
      <c r="AO38" s="306" t="s">
        <v>490</v>
      </c>
      <c r="AP38" s="306" t="s">
        <v>490</v>
      </c>
      <c r="AQ38" s="307">
        <v>1</v>
      </c>
      <c r="AR38" s="295" t="s">
        <v>490</v>
      </c>
      <c r="AS38" s="302"/>
    </row>
    <row r="39" spans="1:46" ht="13.2" x14ac:dyDescent="0.2">
      <c r="A39" s="259"/>
      <c r="AK39" s="1110" t="s">
        <v>510</v>
      </c>
      <c r="AL39" s="1111"/>
      <c r="AM39" s="1111"/>
      <c r="AN39" s="1112"/>
      <c r="AO39" s="303">
        <v>-37550</v>
      </c>
      <c r="AP39" s="303">
        <v>-1451</v>
      </c>
      <c r="AQ39" s="304">
        <v>-3025</v>
      </c>
      <c r="AR39" s="305">
        <v>-52</v>
      </c>
      <c r="AS39" s="302"/>
    </row>
    <row r="40" spans="1:46" ht="27" customHeight="1" x14ac:dyDescent="0.2">
      <c r="A40" s="259"/>
      <c r="AK40" s="1107" t="s">
        <v>511</v>
      </c>
      <c r="AL40" s="1108"/>
      <c r="AM40" s="1108"/>
      <c r="AN40" s="1109"/>
      <c r="AO40" s="303">
        <v>-516780</v>
      </c>
      <c r="AP40" s="303">
        <v>-19970</v>
      </c>
      <c r="AQ40" s="304">
        <v>-26876</v>
      </c>
      <c r="AR40" s="305">
        <v>-25.7</v>
      </c>
      <c r="AS40" s="302"/>
    </row>
    <row r="41" spans="1:46" ht="13.2" x14ac:dyDescent="0.2">
      <c r="A41" s="259"/>
      <c r="AK41" s="1113" t="s">
        <v>288</v>
      </c>
      <c r="AL41" s="1114"/>
      <c r="AM41" s="1114"/>
      <c r="AN41" s="1115"/>
      <c r="AO41" s="303">
        <v>396216</v>
      </c>
      <c r="AP41" s="303">
        <v>15311</v>
      </c>
      <c r="AQ41" s="304">
        <v>15015</v>
      </c>
      <c r="AR41" s="305">
        <v>2</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512</v>
      </c>
    </row>
    <row r="48" spans="1:46" ht="13.2" x14ac:dyDescent="0.2">
      <c r="A48" s="259"/>
      <c r="AK48" s="313" t="s">
        <v>513</v>
      </c>
      <c r="AL48" s="313"/>
      <c r="AM48" s="313"/>
      <c r="AN48" s="313"/>
      <c r="AO48" s="313"/>
      <c r="AP48" s="313"/>
      <c r="AQ48" s="314"/>
      <c r="AR48" s="313"/>
    </row>
    <row r="49" spans="1:44" ht="13.5" customHeight="1" x14ac:dyDescent="0.2">
      <c r="A49" s="259"/>
      <c r="AK49" s="315"/>
      <c r="AL49" s="316"/>
      <c r="AM49" s="1100" t="s">
        <v>481</v>
      </c>
      <c r="AN49" s="1102" t="s">
        <v>514</v>
      </c>
      <c r="AO49" s="1103"/>
      <c r="AP49" s="1103"/>
      <c r="AQ49" s="1103"/>
      <c r="AR49" s="1104"/>
    </row>
    <row r="50" spans="1:44" ht="13.2" x14ac:dyDescent="0.2">
      <c r="A50" s="259"/>
      <c r="AK50" s="317"/>
      <c r="AL50" s="318"/>
      <c r="AM50" s="1101"/>
      <c r="AN50" s="319" t="s">
        <v>515</v>
      </c>
      <c r="AO50" s="320" t="s">
        <v>516</v>
      </c>
      <c r="AP50" s="321" t="s">
        <v>517</v>
      </c>
      <c r="AQ50" s="322" t="s">
        <v>518</v>
      </c>
      <c r="AR50" s="323" t="s">
        <v>519</v>
      </c>
    </row>
    <row r="51" spans="1:44" ht="13.2" x14ac:dyDescent="0.2">
      <c r="A51" s="259"/>
      <c r="AK51" s="315" t="s">
        <v>520</v>
      </c>
      <c r="AL51" s="316"/>
      <c r="AM51" s="324">
        <v>900222</v>
      </c>
      <c r="AN51" s="325">
        <v>34493</v>
      </c>
      <c r="AO51" s="326">
        <v>-29.2</v>
      </c>
      <c r="AP51" s="327">
        <v>51264</v>
      </c>
      <c r="AQ51" s="328">
        <v>8.1999999999999993</v>
      </c>
      <c r="AR51" s="329">
        <v>-37.4</v>
      </c>
    </row>
    <row r="52" spans="1:44" ht="13.2" x14ac:dyDescent="0.2">
      <c r="A52" s="259"/>
      <c r="AK52" s="330"/>
      <c r="AL52" s="331" t="s">
        <v>521</v>
      </c>
      <c r="AM52" s="332">
        <v>428192</v>
      </c>
      <c r="AN52" s="333">
        <v>16406</v>
      </c>
      <c r="AO52" s="334">
        <v>-15.4</v>
      </c>
      <c r="AP52" s="335">
        <v>26040</v>
      </c>
      <c r="AQ52" s="336">
        <v>4.5</v>
      </c>
      <c r="AR52" s="337">
        <v>-19.899999999999999</v>
      </c>
    </row>
    <row r="53" spans="1:44" ht="13.2" x14ac:dyDescent="0.2">
      <c r="A53" s="259"/>
      <c r="AK53" s="315" t="s">
        <v>522</v>
      </c>
      <c r="AL53" s="316"/>
      <c r="AM53" s="324">
        <v>814051</v>
      </c>
      <c r="AN53" s="325">
        <v>31278</v>
      </c>
      <c r="AO53" s="326">
        <v>-9.3000000000000007</v>
      </c>
      <c r="AP53" s="327">
        <v>52068</v>
      </c>
      <c r="AQ53" s="328">
        <v>1.6</v>
      </c>
      <c r="AR53" s="329">
        <v>-10.9</v>
      </c>
    </row>
    <row r="54" spans="1:44" ht="13.2" x14ac:dyDescent="0.2">
      <c r="A54" s="259"/>
      <c r="AK54" s="330"/>
      <c r="AL54" s="331" t="s">
        <v>521</v>
      </c>
      <c r="AM54" s="332">
        <v>394078</v>
      </c>
      <c r="AN54" s="333">
        <v>15142</v>
      </c>
      <c r="AO54" s="334">
        <v>-7.7</v>
      </c>
      <c r="AP54" s="335">
        <v>26936</v>
      </c>
      <c r="AQ54" s="336">
        <v>3.4</v>
      </c>
      <c r="AR54" s="337">
        <v>-11.1</v>
      </c>
    </row>
    <row r="55" spans="1:44" ht="13.2" x14ac:dyDescent="0.2">
      <c r="A55" s="259"/>
      <c r="AK55" s="315" t="s">
        <v>523</v>
      </c>
      <c r="AL55" s="316"/>
      <c r="AM55" s="324">
        <v>735000</v>
      </c>
      <c r="AN55" s="325">
        <v>28163</v>
      </c>
      <c r="AO55" s="326">
        <v>-10</v>
      </c>
      <c r="AP55" s="327">
        <v>47161</v>
      </c>
      <c r="AQ55" s="328">
        <v>-9.4</v>
      </c>
      <c r="AR55" s="329">
        <v>-0.6</v>
      </c>
    </row>
    <row r="56" spans="1:44" ht="13.2" x14ac:dyDescent="0.2">
      <c r="A56" s="259"/>
      <c r="AK56" s="330"/>
      <c r="AL56" s="331" t="s">
        <v>521</v>
      </c>
      <c r="AM56" s="332">
        <v>451528</v>
      </c>
      <c r="AN56" s="333">
        <v>17301</v>
      </c>
      <c r="AO56" s="334">
        <v>14.3</v>
      </c>
      <c r="AP56" s="335">
        <v>24595</v>
      </c>
      <c r="AQ56" s="336">
        <v>-8.6999999999999993</v>
      </c>
      <c r="AR56" s="337">
        <v>23</v>
      </c>
    </row>
    <row r="57" spans="1:44" ht="13.2" x14ac:dyDescent="0.2">
      <c r="A57" s="259"/>
      <c r="AK57" s="315" t="s">
        <v>524</v>
      </c>
      <c r="AL57" s="316"/>
      <c r="AM57" s="324">
        <v>581724</v>
      </c>
      <c r="AN57" s="325">
        <v>22381</v>
      </c>
      <c r="AO57" s="326">
        <v>-20.5</v>
      </c>
      <c r="AP57" s="327">
        <v>43423</v>
      </c>
      <c r="AQ57" s="328">
        <v>-7.9</v>
      </c>
      <c r="AR57" s="329">
        <v>-12.6</v>
      </c>
    </row>
    <row r="58" spans="1:44" ht="13.2" x14ac:dyDescent="0.2">
      <c r="A58" s="259"/>
      <c r="AK58" s="330"/>
      <c r="AL58" s="331" t="s">
        <v>521</v>
      </c>
      <c r="AM58" s="332">
        <v>393040</v>
      </c>
      <c r="AN58" s="333">
        <v>15122</v>
      </c>
      <c r="AO58" s="334">
        <v>-12.6</v>
      </c>
      <c r="AP58" s="335">
        <v>22207</v>
      </c>
      <c r="AQ58" s="336">
        <v>-9.6999999999999993</v>
      </c>
      <c r="AR58" s="337">
        <v>-2.9</v>
      </c>
    </row>
    <row r="59" spans="1:44" ht="13.2" x14ac:dyDescent="0.2">
      <c r="A59" s="259"/>
      <c r="AK59" s="315" t="s">
        <v>525</v>
      </c>
      <c r="AL59" s="316"/>
      <c r="AM59" s="324">
        <v>552884</v>
      </c>
      <c r="AN59" s="325">
        <v>21365</v>
      </c>
      <c r="AO59" s="326">
        <v>-4.5</v>
      </c>
      <c r="AP59" s="327">
        <v>45265</v>
      </c>
      <c r="AQ59" s="328">
        <v>4.2</v>
      </c>
      <c r="AR59" s="329">
        <v>-8.6999999999999993</v>
      </c>
    </row>
    <row r="60" spans="1:44" ht="13.2" x14ac:dyDescent="0.2">
      <c r="A60" s="259"/>
      <c r="AK60" s="330"/>
      <c r="AL60" s="331" t="s">
        <v>521</v>
      </c>
      <c r="AM60" s="332">
        <v>305410</v>
      </c>
      <c r="AN60" s="333">
        <v>11802</v>
      </c>
      <c r="AO60" s="334">
        <v>-22</v>
      </c>
      <c r="AP60" s="335">
        <v>22600</v>
      </c>
      <c r="AQ60" s="336">
        <v>1.8</v>
      </c>
      <c r="AR60" s="337">
        <v>-23.8</v>
      </c>
    </row>
    <row r="61" spans="1:44" ht="13.2" x14ac:dyDescent="0.2">
      <c r="A61" s="259"/>
      <c r="AK61" s="315" t="s">
        <v>526</v>
      </c>
      <c r="AL61" s="338"/>
      <c r="AM61" s="324">
        <v>716776</v>
      </c>
      <c r="AN61" s="325">
        <v>27536</v>
      </c>
      <c r="AO61" s="326">
        <v>-14.7</v>
      </c>
      <c r="AP61" s="327">
        <v>47836</v>
      </c>
      <c r="AQ61" s="339">
        <v>-0.7</v>
      </c>
      <c r="AR61" s="329">
        <v>-14</v>
      </c>
    </row>
    <row r="62" spans="1:44" ht="13.2" x14ac:dyDescent="0.2">
      <c r="A62" s="259"/>
      <c r="AK62" s="330"/>
      <c r="AL62" s="331" t="s">
        <v>521</v>
      </c>
      <c r="AM62" s="332">
        <v>394450</v>
      </c>
      <c r="AN62" s="333">
        <v>15155</v>
      </c>
      <c r="AO62" s="334">
        <v>-8.6999999999999993</v>
      </c>
      <c r="AP62" s="335">
        <v>24476</v>
      </c>
      <c r="AQ62" s="336">
        <v>-1.7</v>
      </c>
      <c r="AR62" s="337">
        <v>-7</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fjR0cr6aUS6K8hJlTRekNeS79pgOg/3oVdj8nW2JKXYRi4hT+nuFy6K7fdn5RqOLCcYRkBCjWDZkZL7Rgc5F7w==" saltValue="DMDp1tXVqVT3Vfw8yMPK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6" zoomScaleNormal="66" zoomScaleSheetLayoutView="55" workbookViewId="0">
      <selection activeCell="A2" sqref="A2"/>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478</v>
      </c>
    </row>
    <row r="121" spans="125:125" ht="13.5" hidden="1" customHeight="1" x14ac:dyDescent="0.2">
      <c r="DU121" s="253"/>
    </row>
  </sheetData>
  <sheetProtection algorithmName="SHA-512" hashValue="CBoDZlogGXkZag1V8S3xO3ennX5byRVlJmA0nww2akz9oFcwKNxJWwBChP6SgaHd4z0rZ84W8CAKbYr/E/lVeg==" saltValue="CEJk0j4aWUA9zRaqDZuRf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election activeCell="A2" sqref="A2"/>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478</v>
      </c>
    </row>
  </sheetData>
  <sheetProtection algorithmName="SHA-512" hashValue="bC1G2cJ0fXe/F37YAKTMXf7TpSetO6UCEQ+Gc6YrMt5qOOfyjswdGPRI1v2IiIqslKRYWCf77Qk6wTtFx6+9ig==" saltValue="MQPsnItSs2jvNpRQBqsas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A2" sqref="A2"/>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26" t="s">
        <v>3</v>
      </c>
      <c r="D47" s="1126"/>
      <c r="E47" s="1127"/>
      <c r="F47" s="11">
        <v>30.13</v>
      </c>
      <c r="G47" s="12">
        <v>27.92</v>
      </c>
      <c r="H47" s="12">
        <v>26.19</v>
      </c>
      <c r="I47" s="12">
        <v>27.7</v>
      </c>
      <c r="J47" s="13">
        <v>27.11</v>
      </c>
    </row>
    <row r="48" spans="2:10" ht="57.75" customHeight="1" x14ac:dyDescent="0.2">
      <c r="B48" s="14"/>
      <c r="C48" s="1128" t="s">
        <v>4</v>
      </c>
      <c r="D48" s="1128"/>
      <c r="E48" s="1129"/>
      <c r="F48" s="15">
        <v>4.8600000000000003</v>
      </c>
      <c r="G48" s="16">
        <v>6.4</v>
      </c>
      <c r="H48" s="16">
        <v>7.59</v>
      </c>
      <c r="I48" s="16">
        <v>7.65</v>
      </c>
      <c r="J48" s="17">
        <v>7.65</v>
      </c>
    </row>
    <row r="49" spans="2:10" ht="57.75" customHeight="1" thickBot="1" x14ac:dyDescent="0.25">
      <c r="B49" s="18"/>
      <c r="C49" s="1130" t="s">
        <v>5</v>
      </c>
      <c r="D49" s="1130"/>
      <c r="E49" s="1131"/>
      <c r="F49" s="19" t="s">
        <v>533</v>
      </c>
      <c r="G49" s="20">
        <v>0.76</v>
      </c>
      <c r="H49" s="20">
        <v>1.65</v>
      </c>
      <c r="I49" s="20">
        <v>1.1299999999999999</v>
      </c>
      <c r="J49" s="21">
        <v>0.15</v>
      </c>
    </row>
    <row r="50" spans="2:10" ht="13.2" x14ac:dyDescent="0.2"/>
  </sheetData>
  <sheetProtection algorithmName="SHA-512" hashValue="2+LeHNj3lm4zjqKOzNoXru7AWcu9j0wIGIOGa8DgbCUnKkrvukhS2nellXTYb1EUAZiBGsf2OQp33SeTGOmVrA==" saltValue="TLK0xPjpuAZZe/JMwWOd6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activeCell="J38" sqref="J38"/>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36" t="s">
        <v>534</v>
      </c>
      <c r="D34" s="1136"/>
      <c r="E34" s="1137"/>
      <c r="F34" s="32">
        <v>4.8499999999999996</v>
      </c>
      <c r="G34" s="33">
        <v>6.39</v>
      </c>
      <c r="H34" s="33">
        <v>7.59</v>
      </c>
      <c r="I34" s="33">
        <v>7.64</v>
      </c>
      <c r="J34" s="34">
        <v>7.64</v>
      </c>
      <c r="K34" s="22"/>
      <c r="L34" s="22"/>
      <c r="M34" s="22"/>
      <c r="N34" s="22"/>
      <c r="O34" s="22"/>
      <c r="P34" s="22"/>
    </row>
    <row r="35" spans="1:16" ht="39" customHeight="1" x14ac:dyDescent="0.2">
      <c r="A35" s="22"/>
      <c r="B35" s="35"/>
      <c r="C35" s="1132" t="s">
        <v>535</v>
      </c>
      <c r="D35" s="1132"/>
      <c r="E35" s="1133"/>
      <c r="F35" s="36">
        <v>6.48</v>
      </c>
      <c r="G35" s="37">
        <v>6.31</v>
      </c>
      <c r="H35" s="37">
        <v>6.07</v>
      </c>
      <c r="I35" s="37">
        <v>5.96</v>
      </c>
      <c r="J35" s="38">
        <v>5.91</v>
      </c>
      <c r="K35" s="22"/>
      <c r="L35" s="22"/>
      <c r="M35" s="22"/>
      <c r="N35" s="22"/>
      <c r="O35" s="22"/>
      <c r="P35" s="22"/>
    </row>
    <row r="36" spans="1:16" ht="39" customHeight="1" x14ac:dyDescent="0.2">
      <c r="A36" s="22"/>
      <c r="B36" s="35"/>
      <c r="C36" s="1132" t="s">
        <v>536</v>
      </c>
      <c r="D36" s="1132"/>
      <c r="E36" s="1133"/>
      <c r="F36" s="36">
        <v>3.79</v>
      </c>
      <c r="G36" s="37">
        <v>3.26</v>
      </c>
      <c r="H36" s="37">
        <v>3.39</v>
      </c>
      <c r="I36" s="37">
        <v>3.11</v>
      </c>
      <c r="J36" s="38">
        <v>2.82</v>
      </c>
      <c r="K36" s="22"/>
      <c r="L36" s="22"/>
      <c r="M36" s="22"/>
      <c r="N36" s="22"/>
      <c r="O36" s="22"/>
      <c r="P36" s="22"/>
    </row>
    <row r="37" spans="1:16" ht="39" customHeight="1" x14ac:dyDescent="0.2">
      <c r="A37" s="22"/>
      <c r="B37" s="35"/>
      <c r="C37" s="1132" t="s">
        <v>537</v>
      </c>
      <c r="D37" s="1132"/>
      <c r="E37" s="1133"/>
      <c r="F37" s="36">
        <v>0.06</v>
      </c>
      <c r="G37" s="37">
        <v>0.03</v>
      </c>
      <c r="H37" s="37">
        <v>0.1</v>
      </c>
      <c r="I37" s="37">
        <v>0.05</v>
      </c>
      <c r="J37" s="38">
        <v>2.67</v>
      </c>
      <c r="K37" s="22"/>
      <c r="L37" s="22"/>
      <c r="M37" s="22"/>
      <c r="N37" s="22"/>
      <c r="O37" s="22"/>
      <c r="P37" s="22"/>
    </row>
    <row r="38" spans="1:16" ht="39" customHeight="1" x14ac:dyDescent="0.2">
      <c r="A38" s="22"/>
      <c r="B38" s="35"/>
      <c r="C38" s="1132" t="s">
        <v>538</v>
      </c>
      <c r="D38" s="1132"/>
      <c r="E38" s="1133"/>
      <c r="F38" s="36">
        <v>1.41</v>
      </c>
      <c r="G38" s="37">
        <v>2.62</v>
      </c>
      <c r="H38" s="37">
        <v>1.81</v>
      </c>
      <c r="I38" s="37">
        <v>2.27</v>
      </c>
      <c r="J38" s="38">
        <v>1.03</v>
      </c>
      <c r="K38" s="22"/>
      <c r="L38" s="22"/>
      <c r="M38" s="22"/>
      <c r="N38" s="22"/>
      <c r="O38" s="22"/>
      <c r="P38" s="22"/>
    </row>
    <row r="39" spans="1:16" ht="39" customHeight="1" x14ac:dyDescent="0.2">
      <c r="A39" s="22"/>
      <c r="B39" s="35"/>
      <c r="C39" s="1132" t="s">
        <v>539</v>
      </c>
      <c r="D39" s="1132"/>
      <c r="E39" s="1133"/>
      <c r="F39" s="36">
        <v>0.03</v>
      </c>
      <c r="G39" s="37">
        <v>0</v>
      </c>
      <c r="H39" s="37">
        <v>0</v>
      </c>
      <c r="I39" s="37">
        <v>0.01</v>
      </c>
      <c r="J39" s="38">
        <v>0.12</v>
      </c>
      <c r="K39" s="22"/>
      <c r="L39" s="22"/>
      <c r="M39" s="22"/>
      <c r="N39" s="22"/>
      <c r="O39" s="22"/>
      <c r="P39" s="22"/>
    </row>
    <row r="40" spans="1:16" ht="39" customHeight="1" x14ac:dyDescent="0.2">
      <c r="A40" s="22"/>
      <c r="B40" s="35"/>
      <c r="C40" s="1132" t="s">
        <v>540</v>
      </c>
      <c r="D40" s="1132"/>
      <c r="E40" s="1133"/>
      <c r="F40" s="36">
        <v>0.02</v>
      </c>
      <c r="G40" s="37">
        <v>0.04</v>
      </c>
      <c r="H40" s="37">
        <v>0.01</v>
      </c>
      <c r="I40" s="37">
        <v>0.01</v>
      </c>
      <c r="J40" s="38">
        <v>0.02</v>
      </c>
      <c r="K40" s="22"/>
      <c r="L40" s="22"/>
      <c r="M40" s="22"/>
      <c r="N40" s="22"/>
      <c r="O40" s="22"/>
      <c r="P40" s="22"/>
    </row>
    <row r="41" spans="1:16" ht="39" customHeight="1" x14ac:dyDescent="0.2">
      <c r="A41" s="22"/>
      <c r="B41" s="35"/>
      <c r="C41" s="1132" t="s">
        <v>541</v>
      </c>
      <c r="D41" s="1132"/>
      <c r="E41" s="1133"/>
      <c r="F41" s="36">
        <v>0.01</v>
      </c>
      <c r="G41" s="37">
        <v>0.02</v>
      </c>
      <c r="H41" s="37">
        <v>0.01</v>
      </c>
      <c r="I41" s="37">
        <v>0.02</v>
      </c>
      <c r="J41" s="38">
        <v>0.01</v>
      </c>
      <c r="K41" s="22"/>
      <c r="L41" s="22"/>
      <c r="M41" s="22"/>
      <c r="N41" s="22"/>
      <c r="O41" s="22"/>
      <c r="P41" s="22"/>
    </row>
    <row r="42" spans="1:16" ht="39" customHeight="1" x14ac:dyDescent="0.2">
      <c r="A42" s="22"/>
      <c r="B42" s="39"/>
      <c r="C42" s="1132" t="s">
        <v>542</v>
      </c>
      <c r="D42" s="1132"/>
      <c r="E42" s="1133"/>
      <c r="F42" s="36" t="s">
        <v>490</v>
      </c>
      <c r="G42" s="37" t="s">
        <v>490</v>
      </c>
      <c r="H42" s="37" t="s">
        <v>490</v>
      </c>
      <c r="I42" s="37" t="s">
        <v>490</v>
      </c>
      <c r="J42" s="38" t="s">
        <v>490</v>
      </c>
      <c r="K42" s="22"/>
      <c r="L42" s="22"/>
      <c r="M42" s="22"/>
      <c r="N42" s="22"/>
      <c r="O42" s="22"/>
      <c r="P42" s="22"/>
    </row>
    <row r="43" spans="1:16" ht="39" customHeight="1" thickBot="1" x14ac:dyDescent="0.25">
      <c r="A43" s="22"/>
      <c r="B43" s="40"/>
      <c r="C43" s="1134" t="s">
        <v>543</v>
      </c>
      <c r="D43" s="1134"/>
      <c r="E43" s="1135"/>
      <c r="F43" s="41" t="s">
        <v>490</v>
      </c>
      <c r="G43" s="42" t="s">
        <v>490</v>
      </c>
      <c r="H43" s="42" t="s">
        <v>490</v>
      </c>
      <c r="I43" s="42" t="s">
        <v>490</v>
      </c>
      <c r="J43" s="43" t="s">
        <v>490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NnBf64PPtu+GbdrXVJXNd7N3/+odoNcY67D8nPeKhPJBF3WLXR57B32NBkQrWsBT5G18rX1lNN+FUUecHtrkQ==" saltValue="4+4KChj9xoD4dMNp+ce5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N55" sqref="N55"/>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705</v>
      </c>
      <c r="L45" s="58">
        <v>728</v>
      </c>
      <c r="M45" s="58">
        <v>766</v>
      </c>
      <c r="N45" s="58">
        <v>792</v>
      </c>
      <c r="O45" s="59">
        <v>791</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490</v>
      </c>
      <c r="L46" s="62" t="s">
        <v>490</v>
      </c>
      <c r="M46" s="62" t="s">
        <v>490</v>
      </c>
      <c r="N46" s="62" t="s">
        <v>490</v>
      </c>
      <c r="O46" s="63" t="s">
        <v>490</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490</v>
      </c>
      <c r="L47" s="62" t="s">
        <v>490</v>
      </c>
      <c r="M47" s="62" t="s">
        <v>490</v>
      </c>
      <c r="N47" s="62" t="s">
        <v>490</v>
      </c>
      <c r="O47" s="63" t="s">
        <v>490</v>
      </c>
      <c r="P47" s="46"/>
      <c r="Q47" s="46"/>
      <c r="R47" s="46"/>
      <c r="S47" s="46"/>
      <c r="T47" s="46"/>
      <c r="U47" s="46"/>
    </row>
    <row r="48" spans="1:21" ht="30.75" customHeight="1" x14ac:dyDescent="0.2">
      <c r="A48" s="46"/>
      <c r="B48" s="1163"/>
      <c r="C48" s="1164"/>
      <c r="D48" s="60"/>
      <c r="E48" s="1140" t="s">
        <v>13</v>
      </c>
      <c r="F48" s="1140"/>
      <c r="G48" s="1140"/>
      <c r="H48" s="1140"/>
      <c r="I48" s="1140"/>
      <c r="J48" s="1141"/>
      <c r="K48" s="61">
        <v>144</v>
      </c>
      <c r="L48" s="62">
        <v>152</v>
      </c>
      <c r="M48" s="62">
        <v>143</v>
      </c>
      <c r="N48" s="62">
        <v>174</v>
      </c>
      <c r="O48" s="63">
        <v>159</v>
      </c>
      <c r="P48" s="46"/>
      <c r="Q48" s="46"/>
      <c r="R48" s="46"/>
      <c r="S48" s="46"/>
      <c r="T48" s="46"/>
      <c r="U48" s="46"/>
    </row>
    <row r="49" spans="1:21" ht="30.75" customHeight="1" x14ac:dyDescent="0.2">
      <c r="A49" s="46"/>
      <c r="B49" s="1163"/>
      <c r="C49" s="1164"/>
      <c r="D49" s="60"/>
      <c r="E49" s="1140" t="s">
        <v>14</v>
      </c>
      <c r="F49" s="1140"/>
      <c r="G49" s="1140"/>
      <c r="H49" s="1140"/>
      <c r="I49" s="1140"/>
      <c r="J49" s="1141"/>
      <c r="K49" s="61" t="s">
        <v>490</v>
      </c>
      <c r="L49" s="62" t="s">
        <v>490</v>
      </c>
      <c r="M49" s="62" t="s">
        <v>490</v>
      </c>
      <c r="N49" s="62" t="s">
        <v>490</v>
      </c>
      <c r="O49" s="63" t="s">
        <v>490</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490</v>
      </c>
      <c r="L50" s="62" t="s">
        <v>490</v>
      </c>
      <c r="M50" s="62" t="s">
        <v>490</v>
      </c>
      <c r="N50" s="62" t="s">
        <v>490</v>
      </c>
      <c r="O50" s="63" t="s">
        <v>490</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490</v>
      </c>
      <c r="L51" s="62" t="s">
        <v>490</v>
      </c>
      <c r="M51" s="62" t="s">
        <v>490</v>
      </c>
      <c r="N51" s="62" t="s">
        <v>490</v>
      </c>
      <c r="O51" s="63" t="s">
        <v>490</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590</v>
      </c>
      <c r="L52" s="62">
        <v>574</v>
      </c>
      <c r="M52" s="62">
        <v>576</v>
      </c>
      <c r="N52" s="62">
        <v>572</v>
      </c>
      <c r="O52" s="63">
        <v>555</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259</v>
      </c>
      <c r="L53" s="67">
        <v>306</v>
      </c>
      <c r="M53" s="67">
        <v>333</v>
      </c>
      <c r="N53" s="67">
        <v>394</v>
      </c>
      <c r="O53" s="68">
        <v>395</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490</v>
      </c>
      <c r="L58" s="82" t="s">
        <v>490</v>
      </c>
      <c r="M58" s="82" t="s">
        <v>490</v>
      </c>
      <c r="N58" s="82" t="s">
        <v>490</v>
      </c>
      <c r="O58" s="83" t="s">
        <v>490</v>
      </c>
    </row>
    <row r="59" spans="1:21" ht="31.5" customHeight="1" x14ac:dyDescent="0.2">
      <c r="B59" s="1148"/>
      <c r="C59" s="1149"/>
      <c r="D59" s="1155" t="s">
        <v>26</v>
      </c>
      <c r="E59" s="1156"/>
      <c r="F59" s="1156"/>
      <c r="G59" s="1156"/>
      <c r="H59" s="1156"/>
      <c r="I59" s="1156"/>
      <c r="J59" s="1157"/>
      <c r="K59" s="84" t="s">
        <v>490</v>
      </c>
      <c r="L59" s="85" t="s">
        <v>490</v>
      </c>
      <c r="M59" s="85" t="s">
        <v>490</v>
      </c>
      <c r="N59" s="85" t="s">
        <v>490</v>
      </c>
      <c r="O59" s="86" t="s">
        <v>490</v>
      </c>
    </row>
    <row r="60" spans="1:21" ht="31.5" customHeight="1" thickBot="1" x14ac:dyDescent="0.25">
      <c r="B60" s="1150"/>
      <c r="C60" s="1151"/>
      <c r="D60" s="1158" t="s">
        <v>27</v>
      </c>
      <c r="E60" s="1159"/>
      <c r="F60" s="1159"/>
      <c r="G60" s="1159"/>
      <c r="H60" s="1159"/>
      <c r="I60" s="1159"/>
      <c r="J60" s="1160"/>
      <c r="K60" s="87" t="s">
        <v>490</v>
      </c>
      <c r="L60" s="88" t="s">
        <v>490</v>
      </c>
      <c r="M60" s="88" t="s">
        <v>490</v>
      </c>
      <c r="N60" s="88" t="s">
        <v>490</v>
      </c>
      <c r="O60" s="89" t="s">
        <v>490</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DR2S2GLrr/5+n2V+Po0gUW39Mr49zgH/4M2fCApLa2rzmsgYeOULas+wCfM+Fc4I/Yn2drUteXud4aHd5zUhg==" saltValue="PoFBvtj3j2aPHvcwi3IvB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A2" sqref="A2"/>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528</v>
      </c>
      <c r="J40" s="101" t="s">
        <v>529</v>
      </c>
      <c r="K40" s="101" t="s">
        <v>530</v>
      </c>
      <c r="L40" s="101" t="s">
        <v>531</v>
      </c>
      <c r="M40" s="102" t="s">
        <v>532</v>
      </c>
    </row>
    <row r="41" spans="2:13" ht="27.75" customHeight="1" x14ac:dyDescent="0.2">
      <c r="B41" s="1181" t="s">
        <v>30</v>
      </c>
      <c r="C41" s="1182"/>
      <c r="D41" s="103"/>
      <c r="E41" s="1183" t="s">
        <v>31</v>
      </c>
      <c r="F41" s="1183"/>
      <c r="G41" s="1183"/>
      <c r="H41" s="1184"/>
      <c r="I41" s="342">
        <v>7742</v>
      </c>
      <c r="J41" s="343">
        <v>7557</v>
      </c>
      <c r="K41" s="343">
        <v>7403</v>
      </c>
      <c r="L41" s="343">
        <v>6931</v>
      </c>
      <c r="M41" s="344">
        <v>6408</v>
      </c>
    </row>
    <row r="42" spans="2:13" ht="27.75" customHeight="1" x14ac:dyDescent="0.2">
      <c r="B42" s="1171"/>
      <c r="C42" s="1172"/>
      <c r="D42" s="104"/>
      <c r="E42" s="1175" t="s">
        <v>32</v>
      </c>
      <c r="F42" s="1175"/>
      <c r="G42" s="1175"/>
      <c r="H42" s="1176"/>
      <c r="I42" s="345">
        <v>44</v>
      </c>
      <c r="J42" s="346">
        <v>44</v>
      </c>
      <c r="K42" s="346" t="s">
        <v>490</v>
      </c>
      <c r="L42" s="346">
        <v>20</v>
      </c>
      <c r="M42" s="347">
        <v>27</v>
      </c>
    </row>
    <row r="43" spans="2:13" ht="27.75" customHeight="1" x14ac:dyDescent="0.2">
      <c r="B43" s="1171"/>
      <c r="C43" s="1172"/>
      <c r="D43" s="104"/>
      <c r="E43" s="1175" t="s">
        <v>33</v>
      </c>
      <c r="F43" s="1175"/>
      <c r="G43" s="1175"/>
      <c r="H43" s="1176"/>
      <c r="I43" s="345">
        <v>1727</v>
      </c>
      <c r="J43" s="346">
        <v>1760</v>
      </c>
      <c r="K43" s="346">
        <v>1814</v>
      </c>
      <c r="L43" s="346">
        <v>1828</v>
      </c>
      <c r="M43" s="347">
        <v>2035</v>
      </c>
    </row>
    <row r="44" spans="2:13" ht="27.75" customHeight="1" x14ac:dyDescent="0.2">
      <c r="B44" s="1171"/>
      <c r="C44" s="1172"/>
      <c r="D44" s="104"/>
      <c r="E44" s="1175" t="s">
        <v>34</v>
      </c>
      <c r="F44" s="1175"/>
      <c r="G44" s="1175"/>
      <c r="H44" s="1176"/>
      <c r="I44" s="345" t="s">
        <v>490</v>
      </c>
      <c r="J44" s="346" t="s">
        <v>490</v>
      </c>
      <c r="K44" s="346" t="s">
        <v>490</v>
      </c>
      <c r="L44" s="346" t="s">
        <v>490</v>
      </c>
      <c r="M44" s="347" t="s">
        <v>490</v>
      </c>
    </row>
    <row r="45" spans="2:13" ht="27.75" customHeight="1" x14ac:dyDescent="0.2">
      <c r="B45" s="1171"/>
      <c r="C45" s="1172"/>
      <c r="D45" s="104"/>
      <c r="E45" s="1175" t="s">
        <v>35</v>
      </c>
      <c r="F45" s="1175"/>
      <c r="G45" s="1175"/>
      <c r="H45" s="1176"/>
      <c r="I45" s="345">
        <v>956</v>
      </c>
      <c r="J45" s="346">
        <v>1061</v>
      </c>
      <c r="K45" s="346">
        <v>1216</v>
      </c>
      <c r="L45" s="346">
        <v>1163</v>
      </c>
      <c r="M45" s="347">
        <v>1100</v>
      </c>
    </row>
    <row r="46" spans="2:13" ht="27.75" customHeight="1" x14ac:dyDescent="0.2">
      <c r="B46" s="1171"/>
      <c r="C46" s="1172"/>
      <c r="D46" s="105"/>
      <c r="E46" s="1175" t="s">
        <v>36</v>
      </c>
      <c r="F46" s="1175"/>
      <c r="G46" s="1175"/>
      <c r="H46" s="1176"/>
      <c r="I46" s="345" t="s">
        <v>490</v>
      </c>
      <c r="J46" s="346" t="s">
        <v>490</v>
      </c>
      <c r="K46" s="346" t="s">
        <v>490</v>
      </c>
      <c r="L46" s="346" t="s">
        <v>490</v>
      </c>
      <c r="M46" s="347" t="s">
        <v>490</v>
      </c>
    </row>
    <row r="47" spans="2:13" ht="27.75" customHeight="1" x14ac:dyDescent="0.2">
      <c r="B47" s="1171"/>
      <c r="C47" s="1172"/>
      <c r="D47" s="106"/>
      <c r="E47" s="1185" t="s">
        <v>37</v>
      </c>
      <c r="F47" s="1186"/>
      <c r="G47" s="1186"/>
      <c r="H47" s="1187"/>
      <c r="I47" s="345" t="s">
        <v>490</v>
      </c>
      <c r="J47" s="346" t="s">
        <v>490</v>
      </c>
      <c r="K47" s="346" t="s">
        <v>490</v>
      </c>
      <c r="L47" s="346" t="s">
        <v>490</v>
      </c>
      <c r="M47" s="347" t="s">
        <v>490</v>
      </c>
    </row>
    <row r="48" spans="2:13" ht="27.75" customHeight="1" x14ac:dyDescent="0.2">
      <c r="B48" s="1171"/>
      <c r="C48" s="1172"/>
      <c r="D48" s="104"/>
      <c r="E48" s="1175" t="s">
        <v>38</v>
      </c>
      <c r="F48" s="1175"/>
      <c r="G48" s="1175"/>
      <c r="H48" s="1176"/>
      <c r="I48" s="345" t="s">
        <v>490</v>
      </c>
      <c r="J48" s="346" t="s">
        <v>490</v>
      </c>
      <c r="K48" s="346" t="s">
        <v>490</v>
      </c>
      <c r="L48" s="346" t="s">
        <v>490</v>
      </c>
      <c r="M48" s="347" t="s">
        <v>490</v>
      </c>
    </row>
    <row r="49" spans="2:13" ht="27.75" customHeight="1" x14ac:dyDescent="0.2">
      <c r="B49" s="1173"/>
      <c r="C49" s="1174"/>
      <c r="D49" s="104"/>
      <c r="E49" s="1175" t="s">
        <v>39</v>
      </c>
      <c r="F49" s="1175"/>
      <c r="G49" s="1175"/>
      <c r="H49" s="1176"/>
      <c r="I49" s="345" t="s">
        <v>490</v>
      </c>
      <c r="J49" s="346" t="s">
        <v>490</v>
      </c>
      <c r="K49" s="346" t="s">
        <v>490</v>
      </c>
      <c r="L49" s="346" t="s">
        <v>490</v>
      </c>
      <c r="M49" s="347" t="s">
        <v>490</v>
      </c>
    </row>
    <row r="50" spans="2:13" ht="27.75" customHeight="1" x14ac:dyDescent="0.2">
      <c r="B50" s="1169" t="s">
        <v>40</v>
      </c>
      <c r="C50" s="1170"/>
      <c r="D50" s="107"/>
      <c r="E50" s="1175" t="s">
        <v>41</v>
      </c>
      <c r="F50" s="1175"/>
      <c r="G50" s="1175"/>
      <c r="H50" s="1176"/>
      <c r="I50" s="345">
        <v>4501</v>
      </c>
      <c r="J50" s="346">
        <v>4514</v>
      </c>
      <c r="K50" s="346">
        <v>5451</v>
      </c>
      <c r="L50" s="346">
        <v>5491</v>
      </c>
      <c r="M50" s="347">
        <v>5576</v>
      </c>
    </row>
    <row r="51" spans="2:13" ht="27.75" customHeight="1" x14ac:dyDescent="0.2">
      <c r="B51" s="1171"/>
      <c r="C51" s="1172"/>
      <c r="D51" s="104"/>
      <c r="E51" s="1175" t="s">
        <v>42</v>
      </c>
      <c r="F51" s="1175"/>
      <c r="G51" s="1175"/>
      <c r="H51" s="1176"/>
      <c r="I51" s="345">
        <v>798</v>
      </c>
      <c r="J51" s="346">
        <v>675</v>
      </c>
      <c r="K51" s="346">
        <v>696</v>
      </c>
      <c r="L51" s="346">
        <v>587</v>
      </c>
      <c r="M51" s="347">
        <v>483</v>
      </c>
    </row>
    <row r="52" spans="2:13" ht="27.75" customHeight="1" x14ac:dyDescent="0.2">
      <c r="B52" s="1173"/>
      <c r="C52" s="1174"/>
      <c r="D52" s="104"/>
      <c r="E52" s="1175" t="s">
        <v>43</v>
      </c>
      <c r="F52" s="1175"/>
      <c r="G52" s="1175"/>
      <c r="H52" s="1176"/>
      <c r="I52" s="345">
        <v>6280</v>
      </c>
      <c r="J52" s="346">
        <v>6271</v>
      </c>
      <c r="K52" s="346">
        <v>6195</v>
      </c>
      <c r="L52" s="346">
        <v>5995</v>
      </c>
      <c r="M52" s="347">
        <v>5860</v>
      </c>
    </row>
    <row r="53" spans="2:13" ht="27.75" customHeight="1" thickBot="1" x14ac:dyDescent="0.25">
      <c r="B53" s="1177" t="s">
        <v>19</v>
      </c>
      <c r="C53" s="1178"/>
      <c r="D53" s="108"/>
      <c r="E53" s="1179" t="s">
        <v>44</v>
      </c>
      <c r="F53" s="1179"/>
      <c r="G53" s="1179"/>
      <c r="H53" s="1180"/>
      <c r="I53" s="348">
        <v>-1111</v>
      </c>
      <c r="J53" s="349">
        <v>-1038</v>
      </c>
      <c r="K53" s="349">
        <v>-1909</v>
      </c>
      <c r="L53" s="349">
        <v>-2131</v>
      </c>
      <c r="M53" s="350">
        <v>-2349</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o1whlBZHsn1ZsX0JzaMuaZm3UNx9v3dvKvJDeSR5/zvTBD+4nGG18Z8eg1y3l1+EBpC1PitTPndKMlFNjI5lUQ==" saltValue="jHX85Ezy4/mmToOsxobJ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A2" sqref="A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530</v>
      </c>
      <c r="G54" s="117" t="s">
        <v>531</v>
      </c>
      <c r="H54" s="118" t="s">
        <v>532</v>
      </c>
    </row>
    <row r="55" spans="2:8" ht="52.5" customHeight="1" x14ac:dyDescent="0.2">
      <c r="B55" s="119"/>
      <c r="C55" s="1196" t="s">
        <v>46</v>
      </c>
      <c r="D55" s="1196"/>
      <c r="E55" s="1197"/>
      <c r="F55" s="120">
        <v>1682</v>
      </c>
      <c r="G55" s="120">
        <v>1756</v>
      </c>
      <c r="H55" s="121">
        <v>1755</v>
      </c>
    </row>
    <row r="56" spans="2:8" ht="52.5" customHeight="1" x14ac:dyDescent="0.2">
      <c r="B56" s="122"/>
      <c r="C56" s="1198" t="s">
        <v>47</v>
      </c>
      <c r="D56" s="1198"/>
      <c r="E56" s="1199"/>
      <c r="F56" s="123">
        <v>219</v>
      </c>
      <c r="G56" s="123">
        <v>214</v>
      </c>
      <c r="H56" s="124">
        <v>235</v>
      </c>
    </row>
    <row r="57" spans="2:8" ht="53.25" customHeight="1" x14ac:dyDescent="0.2">
      <c r="B57" s="122"/>
      <c r="C57" s="1200" t="s">
        <v>48</v>
      </c>
      <c r="D57" s="1200"/>
      <c r="E57" s="1201"/>
      <c r="F57" s="125">
        <v>2988</v>
      </c>
      <c r="G57" s="125">
        <v>2917</v>
      </c>
      <c r="H57" s="126">
        <v>2916</v>
      </c>
    </row>
    <row r="58" spans="2:8" ht="45.75" customHeight="1" x14ac:dyDescent="0.2">
      <c r="B58" s="127"/>
      <c r="C58" s="1188" t="s">
        <v>557</v>
      </c>
      <c r="D58" s="1189"/>
      <c r="E58" s="1190"/>
      <c r="F58" s="128">
        <v>1588</v>
      </c>
      <c r="G58" s="128">
        <v>1475</v>
      </c>
      <c r="H58" s="129">
        <v>1481</v>
      </c>
    </row>
    <row r="59" spans="2:8" ht="45.75" customHeight="1" x14ac:dyDescent="0.2">
      <c r="B59" s="127"/>
      <c r="C59" s="1188" t="s">
        <v>558</v>
      </c>
      <c r="D59" s="1189"/>
      <c r="E59" s="1190"/>
      <c r="F59" s="128">
        <v>511</v>
      </c>
      <c r="G59" s="128">
        <v>511</v>
      </c>
      <c r="H59" s="129">
        <v>512</v>
      </c>
    </row>
    <row r="60" spans="2:8" ht="45.75" customHeight="1" x14ac:dyDescent="0.2">
      <c r="B60" s="127"/>
      <c r="C60" s="1188" t="s">
        <v>559</v>
      </c>
      <c r="D60" s="1189"/>
      <c r="E60" s="1190"/>
      <c r="F60" s="128">
        <v>239</v>
      </c>
      <c r="G60" s="128">
        <v>238</v>
      </c>
      <c r="H60" s="129">
        <v>237</v>
      </c>
    </row>
    <row r="61" spans="2:8" ht="45.75" customHeight="1" x14ac:dyDescent="0.2">
      <c r="B61" s="127"/>
      <c r="C61" s="1188" t="s">
        <v>560</v>
      </c>
      <c r="D61" s="1189"/>
      <c r="E61" s="1190"/>
      <c r="F61" s="128">
        <v>258</v>
      </c>
      <c r="G61" s="128">
        <v>258</v>
      </c>
      <c r="H61" s="129">
        <v>236</v>
      </c>
    </row>
    <row r="62" spans="2:8" ht="45.75" customHeight="1" thickBot="1" x14ac:dyDescent="0.25">
      <c r="B62" s="130"/>
      <c r="C62" s="1191" t="s">
        <v>561</v>
      </c>
      <c r="D62" s="1192"/>
      <c r="E62" s="1193"/>
      <c r="F62" s="131">
        <v>126</v>
      </c>
      <c r="G62" s="131">
        <v>126</v>
      </c>
      <c r="H62" s="132">
        <v>174</v>
      </c>
    </row>
    <row r="63" spans="2:8" ht="52.5" customHeight="1" thickBot="1" x14ac:dyDescent="0.25">
      <c r="B63" s="133"/>
      <c r="C63" s="1194" t="s">
        <v>49</v>
      </c>
      <c r="D63" s="1194"/>
      <c r="E63" s="1195"/>
      <c r="F63" s="134">
        <v>4889</v>
      </c>
      <c r="G63" s="134">
        <v>4887</v>
      </c>
      <c r="H63" s="135">
        <v>4906</v>
      </c>
    </row>
    <row r="64" spans="2:8" ht="13.2" x14ac:dyDescent="0.2"/>
  </sheetData>
  <sheetProtection algorithmName="SHA-512" hashValue="rQrYFAO3fp2lR0z2Qan6J7Ljh8Z/wVZAZFmZCu7ywLeo5ln5KCQkpFr8n/dwHk6fXk47S+Dy8ikPVOQ2ZQOziw==" saltValue="ux1CbZPUH78eZAmYmppE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527</v>
      </c>
      <c r="G2" s="149"/>
      <c r="H2" s="150"/>
    </row>
    <row r="3" spans="1:8" x14ac:dyDescent="0.2">
      <c r="A3" s="146" t="s">
        <v>520</v>
      </c>
      <c r="B3" s="151"/>
      <c r="C3" s="152"/>
      <c r="D3" s="153">
        <v>34493</v>
      </c>
      <c r="E3" s="154"/>
      <c r="F3" s="155">
        <v>51264</v>
      </c>
      <c r="G3" s="156"/>
      <c r="H3" s="157"/>
    </row>
    <row r="4" spans="1:8" x14ac:dyDescent="0.2">
      <c r="A4" s="158"/>
      <c r="B4" s="159"/>
      <c r="C4" s="160"/>
      <c r="D4" s="161">
        <v>16406</v>
      </c>
      <c r="E4" s="162"/>
      <c r="F4" s="163">
        <v>26040</v>
      </c>
      <c r="G4" s="164"/>
      <c r="H4" s="165"/>
    </row>
    <row r="5" spans="1:8" x14ac:dyDescent="0.2">
      <c r="A5" s="146" t="s">
        <v>522</v>
      </c>
      <c r="B5" s="151"/>
      <c r="C5" s="152"/>
      <c r="D5" s="153">
        <v>31278</v>
      </c>
      <c r="E5" s="154"/>
      <c r="F5" s="155">
        <v>52068</v>
      </c>
      <c r="G5" s="156"/>
      <c r="H5" s="157"/>
    </row>
    <row r="6" spans="1:8" x14ac:dyDescent="0.2">
      <c r="A6" s="158"/>
      <c r="B6" s="159"/>
      <c r="C6" s="160"/>
      <c r="D6" s="161">
        <v>15142</v>
      </c>
      <c r="E6" s="162"/>
      <c r="F6" s="163">
        <v>26936</v>
      </c>
      <c r="G6" s="164"/>
      <c r="H6" s="165"/>
    </row>
    <row r="7" spans="1:8" x14ac:dyDescent="0.2">
      <c r="A7" s="146" t="s">
        <v>523</v>
      </c>
      <c r="B7" s="151"/>
      <c r="C7" s="152"/>
      <c r="D7" s="153">
        <v>28163</v>
      </c>
      <c r="E7" s="154"/>
      <c r="F7" s="155">
        <v>47161</v>
      </c>
      <c r="G7" s="156"/>
      <c r="H7" s="157"/>
    </row>
    <row r="8" spans="1:8" x14ac:dyDescent="0.2">
      <c r="A8" s="158"/>
      <c r="B8" s="159"/>
      <c r="C8" s="160"/>
      <c r="D8" s="161">
        <v>17301</v>
      </c>
      <c r="E8" s="162"/>
      <c r="F8" s="163">
        <v>24595</v>
      </c>
      <c r="G8" s="164"/>
      <c r="H8" s="165"/>
    </row>
    <row r="9" spans="1:8" x14ac:dyDescent="0.2">
      <c r="A9" s="146" t="s">
        <v>524</v>
      </c>
      <c r="B9" s="151"/>
      <c r="C9" s="152"/>
      <c r="D9" s="153">
        <v>22381</v>
      </c>
      <c r="E9" s="154"/>
      <c r="F9" s="155">
        <v>43423</v>
      </c>
      <c r="G9" s="156"/>
      <c r="H9" s="157"/>
    </row>
    <row r="10" spans="1:8" x14ac:dyDescent="0.2">
      <c r="A10" s="158"/>
      <c r="B10" s="159"/>
      <c r="C10" s="160"/>
      <c r="D10" s="161">
        <v>15122</v>
      </c>
      <c r="E10" s="162"/>
      <c r="F10" s="163">
        <v>22207</v>
      </c>
      <c r="G10" s="164"/>
      <c r="H10" s="165"/>
    </row>
    <row r="11" spans="1:8" x14ac:dyDescent="0.2">
      <c r="A11" s="146" t="s">
        <v>525</v>
      </c>
      <c r="B11" s="151"/>
      <c r="C11" s="152"/>
      <c r="D11" s="153">
        <v>21365</v>
      </c>
      <c r="E11" s="154"/>
      <c r="F11" s="155">
        <v>45265</v>
      </c>
      <c r="G11" s="156"/>
      <c r="H11" s="157"/>
    </row>
    <row r="12" spans="1:8" x14ac:dyDescent="0.2">
      <c r="A12" s="158"/>
      <c r="B12" s="159"/>
      <c r="C12" s="166"/>
      <c r="D12" s="161">
        <v>11802</v>
      </c>
      <c r="E12" s="162"/>
      <c r="F12" s="163">
        <v>22600</v>
      </c>
      <c r="G12" s="164"/>
      <c r="H12" s="165"/>
    </row>
    <row r="13" spans="1:8" x14ac:dyDescent="0.2">
      <c r="A13" s="146"/>
      <c r="B13" s="151"/>
      <c r="C13" s="152"/>
      <c r="D13" s="153">
        <v>27536</v>
      </c>
      <c r="E13" s="154"/>
      <c r="F13" s="155">
        <v>47836</v>
      </c>
      <c r="G13" s="167"/>
      <c r="H13" s="157"/>
    </row>
    <row r="14" spans="1:8" x14ac:dyDescent="0.2">
      <c r="A14" s="158"/>
      <c r="B14" s="159"/>
      <c r="C14" s="160"/>
      <c r="D14" s="161">
        <v>15155</v>
      </c>
      <c r="E14" s="162"/>
      <c r="F14" s="163">
        <v>24476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4.8600000000000003</v>
      </c>
      <c r="C19" s="168">
        <f>ROUND(VALUE(SUBSTITUTE(実質収支比率等に係る経年分析!G$48,"▲","-")),2)</f>
        <v>6.4</v>
      </c>
      <c r="D19" s="168">
        <f>ROUND(VALUE(SUBSTITUTE(実質収支比率等に係る経年分析!H$48,"▲","-")),2)</f>
        <v>7.59</v>
      </c>
      <c r="E19" s="168">
        <f>ROUND(VALUE(SUBSTITUTE(実質収支比率等に係る経年分析!I$48,"▲","-")),2)</f>
        <v>7.65</v>
      </c>
      <c r="F19" s="168">
        <f>ROUND(VALUE(SUBSTITUTE(実質収支比率等に係る経年分析!J$48,"▲","-")),2)</f>
        <v>7.65</v>
      </c>
    </row>
    <row r="20" spans="1:11" x14ac:dyDescent="0.2">
      <c r="A20" s="168" t="s">
        <v>53</v>
      </c>
      <c r="B20" s="168">
        <f>ROUND(VALUE(SUBSTITUTE(実質収支比率等に係る経年分析!F$47,"▲","-")),2)</f>
        <v>30.13</v>
      </c>
      <c r="C20" s="168">
        <f>ROUND(VALUE(SUBSTITUTE(実質収支比率等に係る経年分析!G$47,"▲","-")),2)</f>
        <v>27.92</v>
      </c>
      <c r="D20" s="168">
        <f>ROUND(VALUE(SUBSTITUTE(実質収支比率等に係る経年分析!H$47,"▲","-")),2)</f>
        <v>26.19</v>
      </c>
      <c r="E20" s="168">
        <f>ROUND(VALUE(SUBSTITUTE(実質収支比率等に係る経年分析!I$47,"▲","-")),2)</f>
        <v>27.7</v>
      </c>
      <c r="F20" s="168">
        <f>ROUND(VALUE(SUBSTITUTE(実質収支比率等に係る経年分析!J$47,"▲","-")),2)</f>
        <v>27.11</v>
      </c>
    </row>
    <row r="21" spans="1:11" x14ac:dyDescent="0.2">
      <c r="A21" s="168" t="s">
        <v>54</v>
      </c>
      <c r="B21" s="168">
        <f>IF(ISNUMBER(VALUE(SUBSTITUTE(実質収支比率等に係る経年分析!F$49,"▲","-"))),ROUND(VALUE(SUBSTITUTE(実質収支比率等に係る経年分析!F$49,"▲","-")),2),NA())</f>
        <v>-0.23</v>
      </c>
      <c r="C21" s="168">
        <f>IF(ISNUMBER(VALUE(SUBSTITUTE(実質収支比率等に係る経年分析!G$49,"▲","-"))),ROUND(VALUE(SUBSTITUTE(実質収支比率等に係る経年分析!G$49,"▲","-")),2),NA())</f>
        <v>0.76</v>
      </c>
      <c r="D21" s="168">
        <f>IF(ISNUMBER(VALUE(SUBSTITUTE(実質収支比率等に係る経年分析!H$49,"▲","-"))),ROUND(VALUE(SUBSTITUTE(実質収支比率等に係る経年分析!H$49,"▲","-")),2),NA())</f>
        <v>1.65</v>
      </c>
      <c r="E21" s="168">
        <f>IF(ISNUMBER(VALUE(SUBSTITUTE(実質収支比率等に係る経年分析!I$49,"▲","-"))),ROUND(VALUE(SUBSTITUTE(実質収支比率等に係る経年分析!I$49,"▲","-")),2),NA())</f>
        <v>1.1299999999999999</v>
      </c>
      <c r="F21" s="168">
        <f>IF(ISNUMBER(VALUE(SUBSTITUTE(実質収支比率等に係る経年分析!J$49,"▲","-"))),ROUND(VALUE(SUBSTITUTE(実質収支比率等に係る経年分析!J$49,"▲","-")),2),NA())</f>
        <v>0.15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後期高齢者医療保険特別会計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2">
      <c r="A30" s="169" t="str">
        <f>IF(連結実質赤字比率に係る赤字・黒字の構成分析!C$40="",NA(),連結実質赤字比率に係る赤字・黒字の構成分析!C$40)</f>
        <v>介護サービス事業特別会計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2">
      <c r="A31" s="169" t="str">
        <f>IF(連結実質赤字比率に係る赤字・黒字の構成分析!C$39="",NA(),連結実質赤字比率に係る赤字・黒字の構成分析!C$39)</f>
        <v>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0.12</v>
      </c>
    </row>
    <row r="32" spans="1:11" x14ac:dyDescent="0.2">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1.41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2.62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1.81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2.27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1.03</v>
      </c>
    </row>
    <row r="33" spans="1:16" x14ac:dyDescent="0.2">
      <c r="A33" s="169" t="str">
        <f>IF(連結実質赤字比率に係る赤字・黒字の構成分析!C$37="",NA(),連結実質赤字比率に係る赤字・黒字の構成分析!C$37)</f>
        <v>公共下水道事業特別会計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2.67</v>
      </c>
    </row>
    <row r="34" spans="1:16" x14ac:dyDescent="0.2">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3.79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3.26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3.39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3.11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2.82</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6.48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6.31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6.07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5.96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5.91</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4.8499999999999996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6.39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7.59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7.64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7.64</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590</v>
      </c>
      <c r="E42" s="170"/>
      <c r="F42" s="170"/>
      <c r="G42" s="170">
        <f>'実質公債費比率（分子）の構造'!L$52</f>
        <v>574</v>
      </c>
      <c r="H42" s="170"/>
      <c r="I42" s="170"/>
      <c r="J42" s="170">
        <f>'実質公債費比率（分子）の構造'!M$52</f>
        <v>576</v>
      </c>
      <c r="K42" s="170"/>
      <c r="L42" s="170"/>
      <c r="M42" s="170">
        <f>'実質公債費比率（分子）の構造'!N$52</f>
        <v>572</v>
      </c>
      <c r="N42" s="170"/>
      <c r="O42" s="170"/>
      <c r="P42" s="170">
        <f>'実質公債費比率（分子）の構造'!O$52</f>
        <v>555</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144</v>
      </c>
      <c r="C46" s="170"/>
      <c r="D46" s="170"/>
      <c r="E46" s="170">
        <f>'実質公債費比率（分子）の構造'!L$48</f>
        <v>152</v>
      </c>
      <c r="F46" s="170"/>
      <c r="G46" s="170"/>
      <c r="H46" s="170">
        <f>'実質公債費比率（分子）の構造'!M$48</f>
        <v>143</v>
      </c>
      <c r="I46" s="170"/>
      <c r="J46" s="170"/>
      <c r="K46" s="170">
        <f>'実質公債費比率（分子）の構造'!N$48</f>
        <v>174</v>
      </c>
      <c r="L46" s="170"/>
      <c r="M46" s="170"/>
      <c r="N46" s="170">
        <f>'実質公債費比率（分子）の構造'!O$48</f>
        <v>159</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705</v>
      </c>
      <c r="C49" s="170"/>
      <c r="D49" s="170"/>
      <c r="E49" s="170">
        <f>'実質公債費比率（分子）の構造'!L$45</f>
        <v>728</v>
      </c>
      <c r="F49" s="170"/>
      <c r="G49" s="170"/>
      <c r="H49" s="170">
        <f>'実質公債費比率（分子）の構造'!M$45</f>
        <v>766</v>
      </c>
      <c r="I49" s="170"/>
      <c r="J49" s="170"/>
      <c r="K49" s="170">
        <f>'実質公債費比率（分子）の構造'!N$45</f>
        <v>792</v>
      </c>
      <c r="L49" s="170"/>
      <c r="M49" s="170"/>
      <c r="N49" s="170">
        <f>'実質公債費比率（分子）の構造'!O$45</f>
        <v>791</v>
      </c>
      <c r="O49" s="170"/>
      <c r="P49" s="170"/>
    </row>
    <row r="50" spans="1:16" x14ac:dyDescent="0.2">
      <c r="A50" s="170" t="s">
        <v>67</v>
      </c>
      <c r="B50" s="170" t="e">
        <f>NA()</f>
        <v>#N/A</v>
      </c>
      <c r="C50" s="170">
        <f>IF(ISNUMBER('実質公債費比率（分子）の構造'!K$53),'実質公債費比率（分子）の構造'!K$53,NA())</f>
        <v>259</v>
      </c>
      <c r="D50" s="170" t="e">
        <f>NA()</f>
        <v>#N/A</v>
      </c>
      <c r="E50" s="170" t="e">
        <f>NA()</f>
        <v>#N/A</v>
      </c>
      <c r="F50" s="170">
        <f>IF(ISNUMBER('実質公債費比率（分子）の構造'!L$53),'実質公債費比率（分子）の構造'!L$53,NA())</f>
        <v>306</v>
      </c>
      <c r="G50" s="170" t="e">
        <f>NA()</f>
        <v>#N/A</v>
      </c>
      <c r="H50" s="170" t="e">
        <f>NA()</f>
        <v>#N/A</v>
      </c>
      <c r="I50" s="170">
        <f>IF(ISNUMBER('実質公債費比率（分子）の構造'!M$53),'実質公債費比率（分子）の構造'!M$53,NA())</f>
        <v>333</v>
      </c>
      <c r="J50" s="170" t="e">
        <f>NA()</f>
        <v>#N/A</v>
      </c>
      <c r="K50" s="170" t="e">
        <f>NA()</f>
        <v>#N/A</v>
      </c>
      <c r="L50" s="170">
        <f>IF(ISNUMBER('実質公債費比率（分子）の構造'!N$53),'実質公債費比率（分子）の構造'!N$53,NA())</f>
        <v>394</v>
      </c>
      <c r="M50" s="170" t="e">
        <f>NA()</f>
        <v>#N/A</v>
      </c>
      <c r="N50" s="170" t="e">
        <f>NA()</f>
        <v>#N/A</v>
      </c>
      <c r="O50" s="170">
        <f>IF(ISNUMBER('実質公債費比率（分子）の構造'!O$53),'実質公債費比率（分子）の構造'!O$53,NA())</f>
        <v>395</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6280</v>
      </c>
      <c r="E56" s="169"/>
      <c r="F56" s="169"/>
      <c r="G56" s="169">
        <f>'将来負担比率（分子）の構造'!J$52</f>
        <v>6271</v>
      </c>
      <c r="H56" s="169"/>
      <c r="I56" s="169"/>
      <c r="J56" s="169">
        <f>'将来負担比率（分子）の構造'!K$52</f>
        <v>6195</v>
      </c>
      <c r="K56" s="169"/>
      <c r="L56" s="169"/>
      <c r="M56" s="169">
        <f>'将来負担比率（分子）の構造'!L$52</f>
        <v>5995</v>
      </c>
      <c r="N56" s="169"/>
      <c r="O56" s="169"/>
      <c r="P56" s="169">
        <f>'将来負担比率（分子）の構造'!M$52</f>
        <v>5860</v>
      </c>
    </row>
    <row r="57" spans="1:16" x14ac:dyDescent="0.2">
      <c r="A57" s="169" t="s">
        <v>42</v>
      </c>
      <c r="B57" s="169"/>
      <c r="C57" s="169"/>
      <c r="D57" s="169">
        <f>'将来負担比率（分子）の構造'!I$51</f>
        <v>798</v>
      </c>
      <c r="E57" s="169"/>
      <c r="F57" s="169"/>
      <c r="G57" s="169">
        <f>'将来負担比率（分子）の構造'!J$51</f>
        <v>675</v>
      </c>
      <c r="H57" s="169"/>
      <c r="I57" s="169"/>
      <c r="J57" s="169">
        <f>'将来負担比率（分子）の構造'!K$51</f>
        <v>696</v>
      </c>
      <c r="K57" s="169"/>
      <c r="L57" s="169"/>
      <c r="M57" s="169">
        <f>'将来負担比率（分子）の構造'!L$51</f>
        <v>587</v>
      </c>
      <c r="N57" s="169"/>
      <c r="O57" s="169"/>
      <c r="P57" s="169">
        <f>'将来負担比率（分子）の構造'!M$51</f>
        <v>483</v>
      </c>
    </row>
    <row r="58" spans="1:16" x14ac:dyDescent="0.2">
      <c r="A58" s="169" t="s">
        <v>41</v>
      </c>
      <c r="B58" s="169"/>
      <c r="C58" s="169"/>
      <c r="D58" s="169">
        <f>'将来負担比率（分子）の構造'!I$50</f>
        <v>4501</v>
      </c>
      <c r="E58" s="169"/>
      <c r="F58" s="169"/>
      <c r="G58" s="169">
        <f>'将来負担比率（分子）の構造'!J$50</f>
        <v>4514</v>
      </c>
      <c r="H58" s="169"/>
      <c r="I58" s="169"/>
      <c r="J58" s="169">
        <f>'将来負担比率（分子）の構造'!K$50</f>
        <v>5451</v>
      </c>
      <c r="K58" s="169"/>
      <c r="L58" s="169"/>
      <c r="M58" s="169">
        <f>'将来負担比率（分子）の構造'!L$50</f>
        <v>5491</v>
      </c>
      <c r="N58" s="169"/>
      <c r="O58" s="169"/>
      <c r="P58" s="169">
        <f>'将来負担比率（分子）の構造'!M$50</f>
        <v>5576</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956</v>
      </c>
      <c r="C62" s="169"/>
      <c r="D62" s="169"/>
      <c r="E62" s="169">
        <f>'将来負担比率（分子）の構造'!J$45</f>
        <v>1061</v>
      </c>
      <c r="F62" s="169"/>
      <c r="G62" s="169"/>
      <c r="H62" s="169">
        <f>'将来負担比率（分子）の構造'!K$45</f>
        <v>1216</v>
      </c>
      <c r="I62" s="169"/>
      <c r="J62" s="169"/>
      <c r="K62" s="169">
        <f>'将来負担比率（分子）の構造'!L$45</f>
        <v>1163</v>
      </c>
      <c r="L62" s="169"/>
      <c r="M62" s="169"/>
      <c r="N62" s="169">
        <f>'将来負担比率（分子）の構造'!M$45</f>
        <v>1100</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1727</v>
      </c>
      <c r="C64" s="169"/>
      <c r="D64" s="169"/>
      <c r="E64" s="169">
        <f>'将来負担比率（分子）の構造'!J$43</f>
        <v>1760</v>
      </c>
      <c r="F64" s="169"/>
      <c r="G64" s="169"/>
      <c r="H64" s="169">
        <f>'将来負担比率（分子）の構造'!K$43</f>
        <v>1814</v>
      </c>
      <c r="I64" s="169"/>
      <c r="J64" s="169"/>
      <c r="K64" s="169">
        <f>'将来負担比率（分子）の構造'!L$43</f>
        <v>1828</v>
      </c>
      <c r="L64" s="169"/>
      <c r="M64" s="169"/>
      <c r="N64" s="169">
        <f>'将来負担比率（分子）の構造'!M$43</f>
        <v>2035</v>
      </c>
      <c r="O64" s="169"/>
      <c r="P64" s="169"/>
    </row>
    <row r="65" spans="1:16" x14ac:dyDescent="0.2">
      <c r="A65" s="169" t="s">
        <v>32</v>
      </c>
      <c r="B65" s="169">
        <f>'将来負担比率（分子）の構造'!I$42</f>
        <v>44</v>
      </c>
      <c r="C65" s="169"/>
      <c r="D65" s="169"/>
      <c r="E65" s="169">
        <f>'将来負担比率（分子）の構造'!J$42</f>
        <v>44</v>
      </c>
      <c r="F65" s="169"/>
      <c r="G65" s="169"/>
      <c r="H65" s="169" t="str">
        <f>'将来負担比率（分子）の構造'!K$42</f>
        <v>-</v>
      </c>
      <c r="I65" s="169"/>
      <c r="J65" s="169"/>
      <c r="K65" s="169">
        <f>'将来負担比率（分子）の構造'!L$42</f>
        <v>20</v>
      </c>
      <c r="L65" s="169"/>
      <c r="M65" s="169"/>
      <c r="N65" s="169">
        <f>'将来負担比率（分子）の構造'!M$42</f>
        <v>27</v>
      </c>
      <c r="O65" s="169"/>
      <c r="P65" s="169"/>
    </row>
    <row r="66" spans="1:16" x14ac:dyDescent="0.2">
      <c r="A66" s="169" t="s">
        <v>31</v>
      </c>
      <c r="B66" s="169">
        <f>'将来負担比率（分子）の構造'!I$41</f>
        <v>7742</v>
      </c>
      <c r="C66" s="169"/>
      <c r="D66" s="169"/>
      <c r="E66" s="169">
        <f>'将来負担比率（分子）の構造'!J$41</f>
        <v>7557</v>
      </c>
      <c r="F66" s="169"/>
      <c r="G66" s="169"/>
      <c r="H66" s="169">
        <f>'将来負担比率（分子）の構造'!K$41</f>
        <v>7403</v>
      </c>
      <c r="I66" s="169"/>
      <c r="J66" s="169"/>
      <c r="K66" s="169">
        <f>'将来負担比率（分子）の構造'!L$41</f>
        <v>6931</v>
      </c>
      <c r="L66" s="169"/>
      <c r="M66" s="169"/>
      <c r="N66" s="169">
        <f>'将来負担比率（分子）の構造'!M$41</f>
        <v>6408</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1682</v>
      </c>
      <c r="C72" s="173">
        <f>基金残高に係る経年分析!G55</f>
        <v>1756</v>
      </c>
      <c r="D72" s="173">
        <f>基金残高に係る経年分析!H55</f>
        <v>1755</v>
      </c>
    </row>
    <row r="73" spans="1:16" x14ac:dyDescent="0.2">
      <c r="A73" s="172" t="s">
        <v>74</v>
      </c>
      <c r="B73" s="173">
        <f>基金残高に係る経年分析!F56</f>
        <v>219</v>
      </c>
      <c r="C73" s="173">
        <f>基金残高に係る経年分析!G56</f>
        <v>214</v>
      </c>
      <c r="D73" s="173">
        <f>基金残高に係る経年分析!H56</f>
        <v>235</v>
      </c>
    </row>
    <row r="74" spans="1:16" x14ac:dyDescent="0.2">
      <c r="A74" s="172" t="s">
        <v>75</v>
      </c>
      <c r="B74" s="173">
        <f>基金残高に係る経年分析!F57</f>
        <v>2988</v>
      </c>
      <c r="C74" s="173">
        <f>基金残高に係る経年分析!G57</f>
        <v>2917</v>
      </c>
      <c r="D74" s="173">
        <f>基金残高に係る経年分析!H57</f>
        <v>2916</v>
      </c>
    </row>
  </sheetData>
  <sheetProtection algorithmName="SHA-512" hashValue="9i3WclbzIgnT307gEu+XwVMUGTzoHZIE6SomyHtetM9Zq4+Nx36mQnHlUZ+OFoP3Cr1DWKOCVBatFbuDJiFaaw==" saltValue="sQD0dLiqkdKp2ZbVb/2+2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2025-03-17T01:42:14Z</cp:lastPrinted>
  <dcterms:created xsi:type="dcterms:W3CDTF">2025-02-19T05:28:00Z</dcterms:created>
  <dcterms:modified xsi:type="dcterms:W3CDTF">2025-03-17T02:00:37Z</dcterms:modified>
  <cp:category/>
</cp:coreProperties>
</file>