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20門川町☑\"/>
    </mc:Choice>
  </mc:AlternateContent>
  <xr:revisionPtr revIDLastSave="0" documentId="13_ncr:1_{3667E165-0B54-41F8-95E5-F0369993CE85}"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<sst xmlns="http://schemas.openxmlformats.org/spreadsheetml/2006/main" count="1199" uniqueCount="563">
  <si>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</si>
  <si>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</si>
  <si>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</si>
  <si>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</si>
  <si>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</si>
  <si>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</si>
  <si>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</si>
  <si>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</si>
  <si>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</si>
  <si>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</si>
  <si>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</si>
  <si>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</si>
  <si>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</si>
  <si>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</si>
  <si>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</si>
  <si>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</si>
  <si>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</si>
  <si>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</si>
  <si>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</si>
  <si>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</si>
  <si>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</si>
  <si>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</si>
  <si>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</si>
  <si>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</si>
  <si>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</si>
  <si>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</si>
  <si>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</si>
  <si>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</si>
  <si>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</si>
  <si>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</si>
  <si>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</si>
  <si>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</si>
  <si>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</si>
  <si>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</si>
  <si>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</si>
  <si>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</si>
  <si>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</si>
  <si>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</si>
  <si>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</si>
  <si>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</si>
  <si>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</si>
  <si>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</si>
  <si>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</si>
  <si>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</si>
  <si>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</si>
  <si>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</si>
  <si>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</si>
  <si>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</si>
  <si>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</si>
  <si>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</si>
  <si>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</si>
  <si>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</si>
  <si>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</si>
  <si>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</si>
  <si>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</si>
  <si>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</si>
  <si>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</si>
  <si>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</si>
  <si>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</si>
  <si>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</si>
  <si>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</si>
  <si>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</si>
  <si>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</si>
  <si>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</si>
  <si>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</si>
  <si>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</si>
  <si>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</si>
  <si>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</si>
  <si>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</si>
  <si>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</si>
  <si>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</si>
  <si>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</si>
  <si>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</si>
  <si>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</si>
  <si>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</si>
  <si>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</si>
  <si>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</si>
  <si>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</si>
  <si>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</si>
  <si>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</si>
  <si>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</si>
  <si>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</si>
  <si>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</si>
  <si>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</si>
  <si>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</si>
  <si>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</si>
  <si>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</si>
  <si>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</si>
  <si>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</si>
  <si>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</si>
  <si>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</si>
  <si>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</si>
  <si>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</si>
  <si>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</si>
  <si>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</si>
  <si>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</si>
  <si>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</si>
  <si>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</si>
  <si>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</si>
  <si>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</si>
  <si>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</si>
  <si>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</si>
  <si>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</si>
  <si>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</si>
  <si>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</si>
  <si>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</si>
  <si>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</si>
  <si>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</si>
  <si>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</si>
  <si>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</si>
  <si>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</si>
  <si>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</si>
  <si>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</si>
  <si>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</si>
  <si>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</si>
  <si>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</si>
  <si>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</si>
  <si>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</si>
  <si>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</si>
  <si>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</si>
  <si>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</si>
  <si>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</si>
  <si>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</si>
  <si>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</si>
  <si>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</si>
  <si>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</si>
  <si>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</si>
  <si>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</si>
  <si>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</si>
  <si>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</si>
  <si>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</si>
  <si>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</si>
  <si>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</si>
  <si>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</si>
  <si>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</si>
  <si>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</si>
  <si>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</si>
  <si>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</si>
  <si>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</si>
  <si>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</si>
  <si>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</si>
  <si>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</si>
  <si>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</si>
  <si>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</si>
  <si>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</si>
  <si>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</si>
  <si>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</si>
  <si>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</si>
  <si>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</si>
  <si>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</si>
  <si>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</si>
  <si>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</si>
  <si>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</si>
  <si>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</si>
  <si>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</si>
  <si>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</si>
  <si>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</si>
  <si>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</si>
  <si>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</si>
  <si>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</si>
  <si>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</si>
  <si>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</si>
  <si>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</si>
  <si>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</si>
  <si>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</si>
  <si>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</si>
  <si>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</si>
  <si>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</si>
  <si>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</si>
  <si>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</si>
  <si>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</si>
  <si>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</si>
  <si>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</si>
  <si>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</si>
  <si>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</si>
  <si>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</si>
  <si>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</si>
  <si>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</si>
  <si>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</si>
  <si>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</si>
  <si>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</si>
  <si>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</si>
  <si>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</si>
  <si>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</si>
  <si>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</si>
  <si>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</si>
  <si>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</si>
  <si>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</si>
  <si>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</si>
  <si>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</si>
  <si>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</si>
  <si>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</si>
  <si>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</si>
  <si>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</si>
  <si>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</si>
  <si>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</si>
  <si>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</si>
  <si>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</si>
  <si>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</si>
  <si>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</si>
  <si>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</si>
  <si>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</si>
  <si>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</si>
  <si>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</si>
  <si>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宮崎県門川町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</si>
  <si>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</si>
  <si>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</si>
  <si>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</si>
  <si>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</si>
  <si>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</si>
  <si>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</si>
  <si>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</si>
  <si>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</si>
  <si>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</si>
  <si>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</si>
  <si>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</si>
  <si>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</si>
  <si>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</si>
  <si>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</si>
  <si>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</si>
  <si>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</si>
  <si>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</si>
  <si>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</si>
  <si>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</si>
  <si>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</si>
  <si>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</si>
  <si>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</si>
  <si>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</si>
  <si>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</si>
  <si>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</si>
  <si>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</si>
  <si>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</si>
  <si>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</si>
  <si>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</si>
  <si>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</si>
  <si>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</si>
  <si>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</si>
  <si>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</si>
  <si>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</si>
  <si>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</si>
  <si>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</si>
  <si>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</si>
  <si>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</si>
  <si>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</si>
  <si>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</si>
  <si>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</si>
  <si>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</si>
  <si>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</si>
  <si>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</si>
  <si>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</si>
  <si>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</si>
  <si>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</si>
  <si>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</si>
  <si>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</si>
  <si>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</si>
  <si>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</si>
  <si>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</si>
  <si>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</si>
  <si>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</si>
  <si>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</si>
  <si>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</si>
  <si>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</si>
  <si>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</si>
  <si>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</si>
  <si>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</si>
  <si>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</si>
  <si>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</si>
  <si>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</si>
  <si>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</si>
  <si>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</si>
  <si>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</si>
  <si>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</si>
  <si>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</si>
  <si>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</si>
  <si>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</si>
  <si>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</si>
  <si>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</si>
  <si>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</si>
  <si>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</si>
  <si>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</si>
  <si>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</si>
  <si>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</si>
  <si>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</si>
  <si>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</si>
  <si>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</si>
  <si>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</si>
  <si>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</si>
  <si>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</si>
  <si>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</si>
  <si>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</si>
  <si>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</si>
  <si>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</si>
  <si>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</si>
  <si>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</si>
  <si>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</si>
  <si>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</si>
  <si>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</si>
  <si>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</si>
  <si>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</si>
  <si>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</si>
  <si>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</si>
  <si>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</si>
  <si>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</si>
  <si>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</si>
  <si>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</si>
  <si>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</si>
  <si>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</si>
  <si>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</si>
  <si>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</si>
  <si>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</si>
  <si>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</si>
  <si>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</si>
  <si>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</si>
  <si>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</si>
  <si>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</si>
  <si>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</si>
  <si>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</si>
  <si>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</si>
  <si>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</si>
  <si>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</si>
  <si>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</si>
  <si>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</si>
  <si>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</si>
  <si>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</si>
  <si>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</si>
  <si>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</si>
  <si>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</si>
  <si>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</si>
  <si>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</si>
  <si>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</si>
  <si>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</si>
  <si>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</si>
  <si>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</si>
  <si>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</si>
  <si>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</si>
  <si>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</si>
  <si>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</si>
  <si>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</si>
  <si>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</si>
  <si>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</si>
  <si>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</si>
  <si>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</si>
  <si>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</si>
  <si>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</si>
  <si>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</si>
  <si>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</si>
  <si>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</si>
  <si>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</si>
  <si>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</si>
  <si>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</si>
  <si>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</si>
  <si>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</si>
  <si>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</si>
  <si>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</si>
  <si>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</si>
  <si>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宮崎県門川町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</si>
  <si>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</si>
  <si>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</si>
  <si>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</si>
  <si>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</si>
  <si>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</si>
  <si>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</si>
  <si>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</si>
  <si>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</si>
  <si>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</si>
  <si>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</si>
  <si>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</si>
  <si>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</si>
  <si>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</si>
  <si>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</si>
  <si>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</si>
  <si>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</si>
  <si>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</si>
  <si>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</si>
  <si>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</si>
  <si>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</si>
  <si>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</si>
  <si>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</si>
  <si>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</si>
  <si>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</si>
  <si>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</si>
  <si>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</si>
  <si>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</si>
  <si>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</si>
  <si>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</si>
  <si>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</si>
  <si>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</si>
  <si>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</si>
  <si>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</si>
  <si>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</si>
  <si>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</si>
  <si>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</si>
  <si>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</si>
  <si>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</si>
  <si>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</si>
  <si>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</si>
  <si>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</si>
  <si>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</si>
  <si>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</si>
  <si>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</si>
  <si>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</si>
  <si>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</si>
  <si>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</si>
  <si>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</si>
  <si>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</si>
  <si>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</si>
  <si>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</si>
  <si>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</si>
  <si>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</si>
  <si>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</si>
  <si>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</si>
  <si>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</si>
  <si>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</si>
  <si>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</si>
  <si>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</si>
  <si>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</si>
  <si>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</si>
  <si>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</si>
  <si>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</si>
  <si>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</si>
  <si>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</si>
  <si>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</si>
  <si>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</si>
  <si>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</si>
  <si>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</si>
  <si>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</si>
  <si>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</si>
  <si>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</si>
  <si>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</si>
  <si>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</si>
  <si>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</si>
  <si>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</si>
  <si>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</si>
  <si>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</si>
  <si>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</si>
  <si>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</si>
  <si>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</si>
  <si>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</si>
  <si>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</si>
  <si>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</si>
  <si>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</si>
  <si>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</si>
  <si>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</si>
  <si>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</si>
  <si>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</si>
  <si>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</si>
  <si>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</si>
  <si>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</si>
  <si>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</si>
  <si>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</si>
  <si>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</si>
  <si>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</si>
  <si>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</si>
  <si>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</si>
  <si>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</si>
  <si>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</si>
  <si>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</si>
  <si>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</si>
  <si>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</si>
  <si>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</si>
  <si>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</si>
  <si>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</si>
  <si>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</si>
  <si>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</si>
  <si>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</si>
  <si>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</si>
  <si>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</si>
  <si>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</si>
  <si>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</si>
  <si>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</si>
  <si>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</si>
  <si>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</si>
  <si>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</si>
  <si>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</si>
  <si>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</si>
  <si>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</si>
  <si>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</si>
  <si>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</si>
  <si>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</si>
  <si>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</si>
  <si>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</si>
  <si>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</si>
  <si>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</si>
  <si>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</si>
  <si>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</si>
  <si>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</si>
  <si>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</si>
  <si>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</si>
  <si>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</si>
  <si>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</si>
  <si>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</si>
  <si>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</si>
  <si>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</si>
  <si>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</si>
  <si>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</si>
  <si>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</si>
  <si>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</si>
  <si>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</si>
  <si>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</si>
  <si>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</si>
  <si>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</si>
  <si>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</si>
  <si>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</si>
  <si>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</si>
  <si>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</si>
  <si>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</si>
  <si>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</si>
  <si>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</si>
  <si>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</si>
  <si>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</si>
  <si>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</si>
  <si>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</si>
  <si>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</si>
  <si>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</si>
  <si>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</si>
  <si>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</si>
  <si>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</si>
  <si>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</si>
  <si>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</si>
  <si>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</si>
  <si>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</si>
  <si>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</si>
  <si>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</si>
  <si>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</si>
  <si>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</si>
  <si>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</si>
  <si>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</si>
  <si>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</si>
  <si>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</si>
  <si>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</si>
  <si>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</si>
  <si>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7.71</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</si>
  <si>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</si>
  <si>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</si>
  <si>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</si>
  <si>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</si>
  <si>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</si>
  <si>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</si>
  <si>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</si>
  <si>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</si>
  <si>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R01</t>
    <phoneticPr fontId="5"/>
  </si>
  <si>
    <t>R02</t>
    <phoneticPr fontId="5"/>
  </si>
  <si>
    <t>R03</t>
    <phoneticPr fontId="5"/>
  </si>
  <si>
    <t>R04</t>
    <phoneticPr fontId="5"/>
  </si>
  <si>
    <t>R05</t>
    <phoneticPr fontId="5"/>
  </si>
  <si>
    <t>公益財団法人門川ふるさと文化財団</t>
    <rPh sb="0" eb="2">
      <t>コウエキ</t>
    </rPh>
    <rPh sb="2" eb="6">
      <t>ザイダンホウジン</t>
    </rPh>
    <rPh sb="6" eb="8">
      <t>カドガワ</t>
    </rPh>
    <rPh sb="12" eb="14">
      <t>ブンカ</t>
    </rPh>
    <rPh sb="14" eb="16">
      <t>ザイダン</t>
    </rPh>
    <phoneticPr fontId="2"/>
  </si>
  <si>
    <t>一般社団法人宮崎県林業公社</t>
    <rPh sb="0" eb="2">
      <t>イッパン</t>
    </rPh>
    <rPh sb="2" eb="4">
      <t>シャダン</t>
    </rPh>
    <rPh sb="4" eb="6">
      <t>ホウジン</t>
    </rPh>
    <rPh sb="6" eb="9">
      <t>ミヤザキケン</t>
    </rPh>
    <rPh sb="9" eb="11">
      <t>リンギョウ</t>
    </rPh>
    <rPh sb="11" eb="13">
      <t>コウシャ</t>
    </rPh>
    <phoneticPr fontId="2"/>
  </si>
  <si>
    <t>-</t>
    <phoneticPr fontId="2"/>
  </si>
  <si>
    <t>宮崎県市町村総合事務組合　一般会計</t>
    <phoneticPr fontId="39"/>
  </si>
  <si>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</si>
  <si>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6"/>
  </si>
  <si>
    <t>宮崎県後期高齢者医療広域連合　一般会計</t>
  </si>
  <si>
    <t>宮崎県後期高齢者医療広域連合　後期高齢者医療特別会計</t>
  </si>
  <si>
    <t>宮崎県北部広域行政事務組合（一般会計）</t>
    <phoneticPr fontId="39"/>
  </si>
  <si>
    <t>宮崎県北部広域行政事務組合（特別会計）</t>
    <phoneticPr fontId="39"/>
  </si>
  <si>
    <t>日向東臼杵広域連合</t>
  </si>
  <si>
    <t>公共施設等整備基金</t>
    <rPh sb="0" eb="2">
      <t>コウキョウ</t>
    </rPh>
    <rPh sb="2" eb="4">
      <t>シセツ</t>
    </rPh>
    <rPh sb="4" eb="5">
      <t>トウ</t>
    </rPh>
    <rPh sb="5" eb="7">
      <t>セイビ</t>
    </rPh>
    <rPh sb="7" eb="9">
      <t>キキン</t>
    </rPh>
    <phoneticPr fontId="5"/>
  </si>
  <si>
    <t>ふるさと振興基金</t>
    <rPh sb="4" eb="6">
      <t>シンコウ</t>
    </rPh>
    <rPh sb="6" eb="8">
      <t>キキン</t>
    </rPh>
    <phoneticPr fontId="10"/>
  </si>
  <si>
    <t>地域福祉振興基金</t>
    <rPh sb="0" eb="2">
      <t>チイキ</t>
    </rPh>
    <rPh sb="2" eb="4">
      <t>フクシ</t>
    </rPh>
    <rPh sb="4" eb="6">
      <t>シンコウ</t>
    </rPh>
    <rPh sb="6" eb="8">
      <t>キキン</t>
    </rPh>
    <phoneticPr fontId="10"/>
  </si>
  <si>
    <t>水産業振興基金</t>
    <rPh sb="0" eb="2">
      <t>スイサン</t>
    </rPh>
    <rPh sb="2" eb="3">
      <t>ギョウ</t>
    </rPh>
    <rPh sb="3" eb="5">
      <t>シンコウ</t>
    </rPh>
    <rPh sb="5" eb="7">
      <t>キキン</t>
    </rPh>
    <phoneticPr fontId="10"/>
  </si>
  <si>
    <t>環境整備等基金</t>
    <rPh sb="0" eb="2">
      <t>カンキョウ</t>
    </rPh>
    <rPh sb="2" eb="4">
      <t>セイビ</t>
    </rPh>
    <rPh sb="4" eb="5">
      <t>トウ</t>
    </rPh>
    <rPh sb="5" eb="7">
      <t>キキン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</si>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</sst>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048E-404F-A104-7A360E517D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77328</c:v>
                </c:pt>
                <c:pt idx="1">
                  <c:v>166349</c:v>
                </c:pt>
                <c:pt idx="2">
                  <c:v>73179</c:v>
                </c:pt>
                <c:pt idx="3">
                  <c:v>64370</c:v>
                </c:pt>
                <c:pt idx="4">
                  <c:v>33670</c:v>
                </c:pt>
              </c:numCache>
            </c:numRef>
          </c:val>
          <c:smooth val="0"/>
          <c:extLst>
            <c:ext xmlns:c16="http://schemas.microsoft.com/office/drawing/2014/chart" uri="{C3380CC4-5D6E-409C-BE32-E72D297353CC}">
              <c16:uniqueId val="{00000001-048E-404F-A104-7A360E517D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6.74</c:v>
                </c:pt>
                <c:pt idx="1">
                  <c:v>9.4600000000000009</c:v>
                </c:pt>
                <c:pt idx="2">
                  <c:v>11.47</c:v>
                </c:pt>
                <c:pt idx="3">
                  <c:v>9.36</c:v>
                </c:pt>
                <c:pt idx="4">
                  <c:v>7.21</c:v>
                </c:pt>
              </c:numCache>
            </c:numRef>
          </c:val>
          <c:extLst>
            <c:ext xmlns:c16="http://schemas.microsoft.com/office/drawing/2014/chart" uri="{C3380CC4-5D6E-409C-BE32-E72D297353CC}">
              <c16:uniqueId val="{00000000-14EF-42C0-B995-88A71F84A7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43.98</c:v>
                </c:pt>
                <c:pt idx="1">
                  <c:v>42.78</c:v>
                </c:pt>
                <c:pt idx="2">
                  <c:v>43.62</c:v>
                </c:pt>
                <c:pt idx="3">
                  <c:v>38.78</c:v>
                </c:pt>
                <c:pt idx="4">
                  <c:v>40.340000000000003</c:v>
                </c:pt>
              </c:numCache>
            </c:numRef>
          </c:val>
          <c:extLst>
            <c:ext xmlns:c16="http://schemas.microsoft.com/office/drawing/2014/chart" uri="{C3380CC4-5D6E-409C-BE32-E72D297353CC}">
              <c16:uniqueId val="{00000001-14EF-42C0-B995-88A71F84A7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3.74</c:v>
                </c:pt>
                <c:pt idx="1">
                  <c:v>3.35</c:v>
                </c:pt>
                <c:pt idx="2">
                  <c:v>5.8</c:v>
                </c:pt>
                <c:pt idx="3">
                  <c:v>-7.71</c:v>
                </c:pt>
                <c:pt idx="4">
                  <c:v>0.94</c:v>
                </c:pt>
              </c:numCache>
            </c:numRef>
          </c:val>
          <c:smooth val="0"/>
          <c:extLst>
            <c:ext xmlns:c16="http://schemas.microsoft.com/office/drawing/2014/chart" uri="{C3380CC4-5D6E-409C-BE32-E72D297353CC}">
              <c16:uniqueId val="{00000002-14EF-42C0-B995-88A71F84A7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25-42B9-976F-E7D78BDD33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25-42B9-976F-E7D78BDD33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25-42B9-976F-E7D78BDD33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25-42B9-976F-E7D78BDD333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4-9325-42B9-976F-E7D78BDD333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0.09</c:v>
                </c:pt>
                <c:pt idx="4">
                  <c:v>#N/A</c:v>
                </c:pt>
                <c:pt idx="5">
                  <c:v>2.37</c:v>
                </c:pt>
                <c:pt idx="6">
                  <c:v>#N/A</c:v>
                </c:pt>
                <c:pt idx="7">
                  <c:v>0.09</c:v>
                </c:pt>
                <c:pt idx="8">
                  <c:v>#N/A</c:v>
                </c:pt>
                <c:pt idx="9">
                  <c:v>0.13</c:v>
                </c:pt>
              </c:numCache>
            </c:numRef>
          </c:val>
          <c:extLst>
            <c:ext xmlns:c16="http://schemas.microsoft.com/office/drawing/2014/chart" uri="{C3380CC4-5D6E-409C-BE32-E72D297353CC}">
              <c16:uniqueId val="{00000005-9325-42B9-976F-E7D78BDD333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2.08</c:v>
                </c:pt>
                <c:pt idx="2">
                  <c:v>#N/A</c:v>
                </c:pt>
                <c:pt idx="3">
                  <c:v>1.99</c:v>
                </c:pt>
                <c:pt idx="4">
                  <c:v>#N/A</c:v>
                </c:pt>
                <c:pt idx="5">
                  <c:v>0.08</c:v>
                </c:pt>
                <c:pt idx="6">
                  <c:v>#N/A</c:v>
                </c:pt>
                <c:pt idx="7">
                  <c:v>3.88</c:v>
                </c:pt>
                <c:pt idx="8">
                  <c:v>#N/A</c:v>
                </c:pt>
                <c:pt idx="9">
                  <c:v>4.07</c:v>
                </c:pt>
              </c:numCache>
            </c:numRef>
          </c:val>
          <c:extLst>
            <c:ext xmlns:c16="http://schemas.microsoft.com/office/drawing/2014/chart" uri="{C3380CC4-5D6E-409C-BE32-E72D297353CC}">
              <c16:uniqueId val="{00000006-9325-42B9-976F-E7D78BDD333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5.98</c:v>
                </c:pt>
                <c:pt idx="2">
                  <c:v>#N/A</c:v>
                </c:pt>
                <c:pt idx="3">
                  <c:v>5.71</c:v>
                </c:pt>
                <c:pt idx="4">
                  <c:v>#N/A</c:v>
                </c:pt>
                <c:pt idx="5">
                  <c:v>6.17</c:v>
                </c:pt>
                <c:pt idx="6">
                  <c:v>#N/A</c:v>
                </c:pt>
                <c:pt idx="7">
                  <c:v>6.82</c:v>
                </c:pt>
                <c:pt idx="8">
                  <c:v>#N/A</c:v>
                </c:pt>
                <c:pt idx="9">
                  <c:v>6.86</c:v>
                </c:pt>
              </c:numCache>
            </c:numRef>
          </c:val>
          <c:extLst>
            <c:ext xmlns:c16="http://schemas.microsoft.com/office/drawing/2014/chart" uri="{C3380CC4-5D6E-409C-BE32-E72D297353CC}">
              <c16:uniqueId val="{00000007-9325-42B9-976F-E7D78BDD33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9.4600000000000009</c:v>
                </c:pt>
                <c:pt idx="4">
                  <c:v>#N/A</c:v>
                </c:pt>
                <c:pt idx="5">
                  <c:v>11.47</c:v>
                </c:pt>
                <c:pt idx="6">
                  <c:v>#N/A</c:v>
                </c:pt>
                <c:pt idx="7">
                  <c:v>9.35</c:v>
                </c:pt>
                <c:pt idx="8">
                  <c:v>#N/A</c:v>
                </c:pt>
                <c:pt idx="9">
                  <c:v>7.21</c:v>
                </c:pt>
              </c:numCache>
            </c:numRef>
          </c:val>
          <c:extLst>
            <c:ext xmlns:c16="http://schemas.microsoft.com/office/drawing/2014/chart" uri="{C3380CC4-5D6E-409C-BE32-E72D297353CC}">
              <c16:uniqueId val="{00000008-9325-42B9-976F-E7D78BDD33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10.78</c:v>
                </c:pt>
                <c:pt idx="2">
                  <c:v>#N/A</c:v>
                </c:pt>
                <c:pt idx="3">
                  <c:v>12.23</c:v>
                </c:pt>
                <c:pt idx="4">
                  <c:v>#N/A</c:v>
                </c:pt>
                <c:pt idx="5">
                  <c:v>11.99</c:v>
                </c:pt>
                <c:pt idx="6">
                  <c:v>#N/A</c:v>
                </c:pt>
                <c:pt idx="7">
                  <c:v>12.2</c:v>
                </c:pt>
                <c:pt idx="8">
                  <c:v>#N/A</c:v>
                </c:pt>
                <c:pt idx="9">
                  <c:v>13.05</c:v>
                </c:pt>
              </c:numCache>
            </c:numRef>
          </c:val>
          <c:extLst>
            <c:ext xmlns:c16="http://schemas.microsoft.com/office/drawing/2014/chart" uri="{C3380CC4-5D6E-409C-BE32-E72D297353CC}">
              <c16:uniqueId val="{00000009-9325-42B9-976F-E7D78BDD33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407</c:v>
                </c:pt>
                <c:pt idx="5">
                  <c:v>400</c:v>
                </c:pt>
                <c:pt idx="8">
                  <c:v>398</c:v>
                </c:pt>
                <c:pt idx="11">
                  <c:v>389</c:v>
                </c:pt>
                <c:pt idx="14">
                  <c:v>418</c:v>
                </c:pt>
              </c:numCache>
            </c:numRef>
          </c:val>
          <c:extLst>
            <c:ext xmlns:c16="http://schemas.microsoft.com/office/drawing/2014/chart" uri="{C3380CC4-5D6E-409C-BE32-E72D297353CC}">
              <c16:uniqueId val="{00000000-6EB7-4AB2-9A6F-713332DEDD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B7-4AB2-9A6F-713332DEDD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13</c:v>
                </c:pt>
              </c:numCache>
            </c:numRef>
          </c:val>
          <c:extLst>
            <c:ext xmlns:c16="http://schemas.microsoft.com/office/drawing/2014/chart" uri="{C3380CC4-5D6E-409C-BE32-E72D297353CC}">
              <c16:uniqueId val="{00000002-6EB7-4AB2-9A6F-713332DEDD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15</c:v>
                </c:pt>
                <c:pt idx="6">
                  <c:v>13</c:v>
                </c:pt>
                <c:pt idx="9">
                  <c:v>14</c:v>
                </c:pt>
                <c:pt idx="12">
                  <c:v>7</c:v>
                </c:pt>
              </c:numCache>
            </c:numRef>
          </c:val>
          <c:extLst>
            <c:ext xmlns:c16="http://schemas.microsoft.com/office/drawing/2014/chart" uri="{C3380CC4-5D6E-409C-BE32-E72D297353CC}">
              <c16:uniqueId val="{00000003-6EB7-4AB2-9A6F-713332DEDD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B7-4AB2-9A6F-713332DEDD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7-4AB2-9A6F-713332DEDD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B7-4AB2-9A6F-713332DEDD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574</c:v>
                </c:pt>
                <c:pt idx="3">
                  <c:v>594</c:v>
                </c:pt>
                <c:pt idx="6">
                  <c:v>645</c:v>
                </c:pt>
                <c:pt idx="9">
                  <c:v>690</c:v>
                </c:pt>
                <c:pt idx="12">
                  <c:v>714</c:v>
                </c:pt>
              </c:numCache>
            </c:numRef>
          </c:val>
          <c:extLst>
            <c:ext xmlns:c16="http://schemas.microsoft.com/office/drawing/2014/chart" uri="{C3380CC4-5D6E-409C-BE32-E72D297353CC}">
              <c16:uniqueId val="{00000007-6EB7-4AB2-9A6F-713332DEDD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192</c:v>
                </c:pt>
                <c:pt idx="2">
                  <c:v>#N/A</c:v>
                </c:pt>
                <c:pt idx="3">
                  <c:v>#N/A</c:v>
                </c:pt>
                <c:pt idx="4">
                  <c:v>211</c:v>
                </c:pt>
                <c:pt idx="5">
                  <c:v>#N/A</c:v>
                </c:pt>
                <c:pt idx="6">
                  <c:v>#N/A</c:v>
                </c:pt>
                <c:pt idx="7">
                  <c:v>262</c:v>
                </c:pt>
                <c:pt idx="8">
                  <c:v>#N/A</c:v>
                </c:pt>
                <c:pt idx="9">
                  <c:v>#N/A</c:v>
                </c:pt>
                <c:pt idx="10">
                  <c:v>317</c:v>
                </c:pt>
                <c:pt idx="11">
                  <c:v>#N/A</c:v>
                </c:pt>
                <c:pt idx="12">
                  <c:v>#N/A</c:v>
                </c:pt>
                <c:pt idx="13">
                  <c:v>316</c:v>
                </c:pt>
                <c:pt idx="14">
                  <c:v>#N/A</c:v>
                </c:pt>
              </c:numCache>
            </c:numRef>
          </c:val>
          <c:smooth val="0"/>
          <c:extLst>
            <c:ext xmlns:c16="http://schemas.microsoft.com/office/drawing/2014/chart" uri="{C3380CC4-5D6E-409C-BE32-E72D297353CC}">
              <c16:uniqueId val="{00000008-6EB7-4AB2-9A6F-713332DEDD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4931</c:v>
                </c:pt>
                <c:pt idx="5">
                  <c:v>5319</c:v>
                </c:pt>
                <c:pt idx="8">
                  <c:v>5189</c:v>
                </c:pt>
                <c:pt idx="11">
                  <c:v>4978</c:v>
                </c:pt>
                <c:pt idx="14">
                  <c:v>4746</c:v>
                </c:pt>
              </c:numCache>
            </c:numRef>
          </c:val>
          <c:extLst>
            <c:ext xmlns:c16="http://schemas.microsoft.com/office/drawing/2014/chart" uri="{C3380CC4-5D6E-409C-BE32-E72D297353CC}">
              <c16:uniqueId val="{00000000-EEF9-4E22-97D1-80F9CCEB2B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476</c:v>
                </c:pt>
                <c:pt idx="5">
                  <c:v>448</c:v>
                </c:pt>
                <c:pt idx="8">
                  <c:v>430</c:v>
                </c:pt>
                <c:pt idx="11">
                  <c:v>433</c:v>
                </c:pt>
                <c:pt idx="14">
                  <c:v>444</c:v>
                </c:pt>
              </c:numCache>
            </c:numRef>
          </c:val>
          <c:extLst>
            <c:ext xmlns:c16="http://schemas.microsoft.com/office/drawing/2014/chart" uri="{C3380CC4-5D6E-409C-BE32-E72D297353CC}">
              <c16:uniqueId val="{00000001-EEF9-4E22-97D1-80F9CCEB2B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4727</c:v>
                </c:pt>
                <c:pt idx="5">
                  <c:v>3985</c:v>
                </c:pt>
                <c:pt idx="8">
                  <c:v>4575</c:v>
                </c:pt>
                <c:pt idx="11">
                  <c:v>5046</c:v>
                </c:pt>
                <c:pt idx="14">
                  <c:v>5340</c:v>
                </c:pt>
              </c:numCache>
            </c:numRef>
          </c:val>
          <c:extLst>
            <c:ext xmlns:c16="http://schemas.microsoft.com/office/drawing/2014/chart" uri="{C3380CC4-5D6E-409C-BE32-E72D297353CC}">
              <c16:uniqueId val="{00000002-EEF9-4E22-97D1-80F9CCEB2B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F9-4E22-97D1-80F9CCEB2B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F9-4E22-97D1-80F9CCEB2B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EEF9-4E22-97D1-80F9CCEB2B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147</c:v>
                </c:pt>
                <c:pt idx="3">
                  <c:v>253</c:v>
                </c:pt>
                <c:pt idx="6">
                  <c:v>214</c:v>
                </c:pt>
                <c:pt idx="9">
                  <c:v>164</c:v>
                </c:pt>
                <c:pt idx="12">
                  <c:v>67</c:v>
                </c:pt>
              </c:numCache>
            </c:numRef>
          </c:val>
          <c:extLst>
            <c:ext xmlns:c16="http://schemas.microsoft.com/office/drawing/2014/chart" uri="{C3380CC4-5D6E-409C-BE32-E72D297353CC}">
              <c16:uniqueId val="{00000006-EEF9-4E22-97D1-80F9CCEB2B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c:v>
                </c:pt>
                <c:pt idx="3">
                  <c:v>41</c:v>
                </c:pt>
                <c:pt idx="6">
                  <c:v>25</c:v>
                </c:pt>
                <c:pt idx="9">
                  <c:v>10</c:v>
                </c:pt>
                <c:pt idx="12">
                  <c:v>3</c:v>
                </c:pt>
              </c:numCache>
            </c:numRef>
          </c:val>
          <c:extLst>
            <c:ext xmlns:c16="http://schemas.microsoft.com/office/drawing/2014/chart" uri="{C3380CC4-5D6E-409C-BE32-E72D297353CC}">
              <c16:uniqueId val="{00000007-EEF9-4E22-97D1-80F9CCEB2B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8-EEF9-4E22-97D1-80F9CCEB2B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c:v>
                </c:pt>
                <c:pt idx="3">
                  <c:v>18</c:v>
                </c:pt>
                <c:pt idx="6">
                  <c:v>16</c:v>
                </c:pt>
                <c:pt idx="9">
                  <c:v>13</c:v>
                </c:pt>
                <c:pt idx="12">
                  <c:v>0</c:v>
                </c:pt>
              </c:numCache>
            </c:numRef>
          </c:val>
          <c:extLst>
            <c:ext xmlns:c16="http://schemas.microsoft.com/office/drawing/2014/chart" uri="{C3380CC4-5D6E-409C-BE32-E72D297353CC}">
              <c16:uniqueId val="{00000009-EEF9-4E22-97D1-80F9CCEB2B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5977</c:v>
                </c:pt>
                <c:pt idx="3">
                  <c:v>7539</c:v>
                </c:pt>
                <c:pt idx="6">
                  <c:v>7613</c:v>
                </c:pt>
                <c:pt idx="9">
                  <c:v>7425</c:v>
                </c:pt>
                <c:pt idx="12">
                  <c:v>6998</c:v>
                </c:pt>
              </c:numCache>
            </c:numRef>
          </c:val>
          <c:extLst>
            <c:ext xmlns:c16="http://schemas.microsoft.com/office/drawing/2014/chart" uri="{C3380CC4-5D6E-409C-BE32-E72D297353CC}">
              <c16:uniqueId val="{0000000A-EEF9-4E22-97D1-80F9CCEB2B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F9-4E22-97D1-80F9CCEB2B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2041</c:v>
                </c:pt>
                <c:pt idx="1">
                  <c:v>1790</c:v>
                </c:pt>
                <c:pt idx="2">
                  <c:v>1923</c:v>
                </c:pt>
              </c:numCache>
            </c:numRef>
          </c:val>
          <c:extLst>
            <c:ext xmlns:c16="http://schemas.microsoft.com/office/drawing/2014/chart" uri="{C3380CC4-5D6E-409C-BE32-E72D297353CC}">
              <c16:uniqueId val="{00000000-6D03-4330-AC91-4A8755BFFA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c:v>
                </c:pt>
                <c:pt idx="1">
                  <c:v>57</c:v>
                </c:pt>
                <c:pt idx="2">
                  <c:v>65</c:v>
                </c:pt>
              </c:numCache>
            </c:numRef>
          </c:val>
          <c:extLst>
            <c:ext xmlns:c16="http://schemas.microsoft.com/office/drawing/2014/chart" uri="{C3380CC4-5D6E-409C-BE32-E72D297353CC}">
              <c16:uniqueId val="{00000001-6D03-4330-AC91-4A8755BFFA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1825</c:v>
                </c:pt>
                <c:pt idx="1">
                  <c:v>2501</c:v>
                </c:pt>
                <c:pt idx="2">
                  <c:v>2605</c:v>
                </c:pt>
              </c:numCache>
            </c:numRef>
          </c:val>
          <c:extLst>
            <c:ext xmlns:c16="http://schemas.microsoft.com/office/drawing/2014/chart" uri="{C3380CC4-5D6E-409C-BE32-E72D297353CC}">
              <c16:uniqueId val="{00000002-6D03-4330-AC91-4A8755BFFA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17,238
17,110
120.40
10,462,104
10,079,611
343,794
4,766,695
6,998,181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財政力指数は、全国平均より</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ポイント、類似団体平均より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ポイント低い水準となっており、前年度比</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ysClr val="windowText" lastClr="000000"/>
              </a:solidFill>
              <a:effectLst/>
              <a:latin typeface="+mn-lt"/>
              <a:ea typeface="+mn-ea"/>
              <a:cs typeface="+mn-cs"/>
            </a:rPr>
            <a:t>要因としては、分母である基準財政需要額が、臨時財政対策債</a:t>
          </a:r>
          <a:r>
            <a:rPr kumimoji="1" lang="ja-JP" altLang="en-US" sz="1100">
              <a:solidFill>
                <a:sysClr val="windowText" lastClr="000000"/>
              </a:solidFill>
              <a:effectLst/>
              <a:latin typeface="+mn-lt"/>
              <a:ea typeface="+mn-ea"/>
              <a:cs typeface="+mn-cs"/>
            </a:rPr>
            <a:t>償還基金費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皆増</a:t>
          </a:r>
          <a:r>
            <a:rPr kumimoji="1" lang="ja-JP" altLang="ja-JP" sz="1100">
              <a:solidFill>
                <a:sysClr val="windowText" lastClr="000000"/>
              </a:solidFill>
              <a:effectLst/>
              <a:latin typeface="+mn-lt"/>
              <a:ea typeface="+mn-ea"/>
              <a:cs typeface="+mn-cs"/>
            </a:rPr>
            <a:t>や臨時経済対策費の増額などにより</a:t>
          </a:r>
          <a:r>
            <a:rPr kumimoji="1" lang="en-US" altLang="ja-JP" sz="1100">
              <a:solidFill>
                <a:sysClr val="windowText" lastClr="000000"/>
              </a:solidFill>
              <a:effectLst/>
              <a:latin typeface="+mn-lt"/>
              <a:ea typeface="+mn-ea"/>
              <a:cs typeface="+mn-cs"/>
            </a:rPr>
            <a:t>156,379</a:t>
          </a:r>
          <a:r>
            <a:rPr kumimoji="1" lang="ja-JP" altLang="ja-JP" sz="1100">
              <a:solidFill>
                <a:sysClr val="windowText" lastClr="000000"/>
              </a:solidFill>
              <a:effectLst/>
              <a:latin typeface="+mn-lt"/>
              <a:ea typeface="+mn-ea"/>
              <a:cs typeface="+mn-cs"/>
            </a:rPr>
            <a:t>千円増額し、分子である基準財政収入額も、固定資産税</a:t>
          </a:r>
          <a:r>
            <a:rPr kumimoji="1" lang="ja-JP" altLang="en-US" sz="1100">
              <a:solidFill>
                <a:sysClr val="windowText" lastClr="000000"/>
              </a:solidFill>
              <a:effectLst/>
              <a:latin typeface="+mn-lt"/>
              <a:ea typeface="+mn-ea"/>
              <a:cs typeface="+mn-cs"/>
            </a:rPr>
            <a:t>や地方消費税交付金</a:t>
          </a:r>
          <a:r>
            <a:rPr kumimoji="1" lang="ja-JP" altLang="ja-JP" sz="1100">
              <a:solidFill>
                <a:sysClr val="windowText" lastClr="000000"/>
              </a:solidFill>
              <a:effectLst/>
              <a:latin typeface="+mn-lt"/>
              <a:ea typeface="+mn-ea"/>
              <a:cs typeface="+mn-cs"/>
            </a:rPr>
            <a:t>の増額などにより</a:t>
          </a:r>
          <a:r>
            <a:rPr kumimoji="1" lang="en-US" altLang="ja-JP" sz="1100">
              <a:solidFill>
                <a:sysClr val="windowText" lastClr="000000"/>
              </a:solidFill>
              <a:effectLst/>
              <a:latin typeface="+mn-lt"/>
              <a:ea typeface="+mn-ea"/>
              <a:cs typeface="+mn-cs"/>
            </a:rPr>
            <a:t>108,268</a:t>
          </a:r>
          <a:r>
            <a:rPr kumimoji="1" lang="ja-JP" altLang="ja-JP" sz="1100">
              <a:solidFill>
                <a:sysClr val="windowText" lastClr="000000"/>
              </a:solidFill>
              <a:effectLst/>
              <a:latin typeface="+mn-lt"/>
              <a:ea typeface="+mn-ea"/>
              <a:cs typeface="+mn-cs"/>
            </a:rPr>
            <a:t>千円増額したためである。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今後も歳出の削減を図りつつ、町税収入の強化を行い、歳入の確保に努める。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経常収支比率は、全国平均より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ポイント、類似団体平均より</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イント低い水準となっており、前年度比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要因としては、分母である経常一般財源等が、</a:t>
          </a:r>
          <a:r>
            <a:rPr kumimoji="1" lang="ja-JP" altLang="en-US" sz="1100">
              <a:solidFill>
                <a:schemeClr val="dk1"/>
              </a:solidFill>
              <a:effectLst/>
              <a:latin typeface="+mn-lt"/>
              <a:ea typeface="+mn-ea"/>
              <a:cs typeface="+mn-cs"/>
            </a:rPr>
            <a:t>町税や普通交付税な</a:t>
          </a:r>
          <a:r>
            <a:rPr kumimoji="1" lang="ja-JP" altLang="ja-JP" sz="1100">
              <a:solidFill>
                <a:schemeClr val="dk1"/>
              </a:solidFill>
              <a:effectLst/>
              <a:latin typeface="+mn-lt"/>
              <a:ea typeface="+mn-ea"/>
              <a:cs typeface="+mn-cs"/>
            </a:rPr>
            <a:t>どの</a:t>
          </a:r>
          <a:r>
            <a:rPr kumimoji="1" lang="ja-JP" altLang="en-US" sz="1100">
              <a:solidFill>
                <a:schemeClr val="dk1"/>
              </a:solidFill>
              <a:effectLst/>
              <a:latin typeface="+mn-lt"/>
              <a:ea typeface="+mn-ea"/>
              <a:cs typeface="+mn-cs"/>
            </a:rPr>
            <a:t>増額に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107,007</a:t>
          </a:r>
          <a:r>
            <a:rPr kumimoji="1" lang="ja-JP" altLang="ja-JP" sz="1100">
              <a:solidFill>
                <a:schemeClr val="dk1"/>
              </a:solidFill>
              <a:effectLst/>
              <a:latin typeface="+mn-lt"/>
              <a:ea typeface="+mn-ea"/>
              <a:cs typeface="+mn-cs"/>
            </a:rPr>
            <a:t>千円</a:t>
          </a:r>
          <a:r>
            <a:rPr kumimoji="1" lang="ja-JP" altLang="en-US" sz="1100">
              <a:solidFill>
                <a:sysClr val="windowText" lastClr="000000"/>
              </a:solidFill>
              <a:effectLst/>
              <a:latin typeface="+mn-lt"/>
              <a:ea typeface="+mn-ea"/>
              <a:cs typeface="+mn-cs"/>
            </a:rPr>
            <a:t>増額</a:t>
          </a:r>
          <a:r>
            <a:rPr kumimoji="1" lang="ja-JP" altLang="ja-JP" sz="1100">
              <a:solidFill>
                <a:schemeClr val="dk1"/>
              </a:solidFill>
              <a:effectLst/>
              <a:latin typeface="+mn-lt"/>
              <a:ea typeface="+mn-ea"/>
              <a:cs typeface="+mn-cs"/>
            </a:rPr>
            <a:t>し、分子である経常経費充当一般財源が、</a:t>
          </a:r>
          <a:r>
            <a:rPr kumimoji="1" lang="ja-JP" altLang="en-US" sz="1100">
              <a:solidFill>
                <a:schemeClr val="dk1"/>
              </a:solidFill>
              <a:effectLst/>
              <a:latin typeface="+mn-lt"/>
              <a:ea typeface="+mn-ea"/>
              <a:cs typeface="+mn-cs"/>
            </a:rPr>
            <a:t>民生費の社会福祉費や児童福祉費の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82,302</a:t>
          </a:r>
          <a:r>
            <a:rPr kumimoji="1" lang="ja-JP" altLang="ja-JP" sz="1100">
              <a:solidFill>
                <a:schemeClr val="dk1"/>
              </a:solidFill>
              <a:effectLst/>
              <a:latin typeface="+mn-lt"/>
              <a:ea typeface="+mn-ea"/>
              <a:cs typeface="+mn-cs"/>
            </a:rPr>
            <a:t>千円増額したためである。</a:t>
          </a:r>
          <a:endParaRPr lang="ja-JP" altLang="ja-JP" sz="1400">
            <a:effectLst/>
          </a:endParaRPr>
        </a:p>
        <a:p>
          <a:r>
            <a:rPr kumimoji="1" lang="ja-JP" altLang="ja-JP" sz="1100">
              <a:solidFill>
                <a:schemeClr val="dk1"/>
              </a:solidFill>
              <a:effectLst/>
              <a:latin typeface="+mn-lt"/>
              <a:ea typeface="+mn-ea"/>
              <a:cs typeface="+mn-cs"/>
            </a:rPr>
            <a:t>今後も引き続き適正な義務的経費の予算執行・編成に努める。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111760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7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4380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43802"/>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65</xdr:row>
      <xdr:rowOff>8679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52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69444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31979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26,081</a:t>
          </a:r>
          <a:r>
            <a:rPr kumimoji="1" lang="ja-JP" altLang="ja-JP" sz="1100">
              <a:solidFill>
                <a:schemeClr val="dk1"/>
              </a:solidFill>
              <a:effectLst/>
              <a:latin typeface="+mn-lt"/>
              <a:ea typeface="+mn-ea"/>
              <a:cs typeface="+mn-cs"/>
            </a:rPr>
            <a:t>円高く、類似団体平均より</a:t>
          </a:r>
          <a:r>
            <a:rPr kumimoji="1" lang="en-US" altLang="ja-JP" sz="1100">
              <a:solidFill>
                <a:schemeClr val="dk1"/>
              </a:solidFill>
              <a:effectLst/>
              <a:latin typeface="+mn-lt"/>
              <a:ea typeface="+mn-ea"/>
              <a:cs typeface="+mn-cs"/>
            </a:rPr>
            <a:t>10,879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これまでの行財政改革推進計画により職員の定数管理の適正化を図ってきたが、近年では徐々に増加傾向にあ</a:t>
          </a:r>
          <a:r>
            <a:rPr kumimoji="1" lang="ja-JP" altLang="ja-JP" sz="1100" baseline="0">
              <a:solidFill>
                <a:schemeClr val="dk1"/>
              </a:solidFill>
              <a:effectLst/>
              <a:latin typeface="+mn-lt"/>
              <a:ea typeface="+mn-ea"/>
              <a:cs typeface="+mn-cs"/>
            </a:rPr>
            <a:t>り、</a:t>
          </a:r>
          <a:r>
            <a:rPr kumimoji="1" lang="ja-JP" altLang="en-US" sz="1100" baseline="0">
              <a:solidFill>
                <a:schemeClr val="dk1"/>
              </a:solidFill>
              <a:effectLst/>
              <a:latin typeface="+mn-lt"/>
              <a:ea typeface="+mn-ea"/>
              <a:cs typeface="+mn-cs"/>
            </a:rPr>
            <a:t>また、人事院勧告による給与等の改定もあり人件費は</a:t>
          </a:r>
          <a:r>
            <a:rPr kumimoji="1" lang="en-US" altLang="ja-JP" sz="1100" baseline="0">
              <a:solidFill>
                <a:schemeClr val="dk1"/>
              </a:solidFill>
              <a:effectLst/>
              <a:latin typeface="+mn-lt"/>
              <a:ea typeface="+mn-ea"/>
              <a:cs typeface="+mn-cs"/>
            </a:rPr>
            <a:t>55,360</a:t>
          </a:r>
          <a:r>
            <a:rPr kumimoji="1" lang="ja-JP" altLang="en-US" sz="1100" baseline="0">
              <a:solidFill>
                <a:schemeClr val="dk1"/>
              </a:solidFill>
              <a:effectLst/>
              <a:latin typeface="+mn-lt"/>
              <a:ea typeface="+mn-ea"/>
              <a:cs typeface="+mn-cs"/>
            </a:rPr>
            <a:t>千円増額となった。</a:t>
          </a:r>
          <a:r>
            <a:rPr kumimoji="1" lang="ja-JP" altLang="ja-JP" sz="1100">
              <a:solidFill>
                <a:schemeClr val="dk1"/>
              </a:solidFill>
              <a:effectLst/>
              <a:latin typeface="+mn-lt"/>
              <a:ea typeface="+mn-ea"/>
              <a:cs typeface="+mn-cs"/>
            </a:rPr>
            <a:t>物件費において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共同調理場運営事業やふるさと納税事業の減額などにより</a:t>
          </a:r>
          <a:r>
            <a:rPr kumimoji="1" lang="en-US" altLang="ja-JP" sz="1100">
              <a:solidFill>
                <a:schemeClr val="dk1"/>
              </a:solidFill>
              <a:effectLst/>
              <a:latin typeface="+mn-lt"/>
              <a:ea typeface="+mn-ea"/>
              <a:cs typeface="+mn-cs"/>
            </a:rPr>
            <a:t>231,639</a:t>
          </a:r>
          <a:r>
            <a:rPr kumimoji="1" lang="ja-JP" altLang="en-US" sz="1100">
              <a:solidFill>
                <a:schemeClr val="dk1"/>
              </a:solidFill>
              <a:effectLst/>
              <a:latin typeface="+mn-lt"/>
              <a:ea typeface="+mn-ea"/>
              <a:cs typeface="+mn-cs"/>
            </a:rPr>
            <a:t>千円減額となった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今後も適正な水準を維持しつつ経費抑制を図る。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57021</xdr:rowOff>
    </xdr:from>
    <xdr:to>
      <xdr:col>23</xdr:col>
      <xdr:colOff>133350</xdr:colOff>
      <xdr:row>83</xdr:row>
      <xdr:rowOff>107429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87371"/>
          <a:ext cx="8382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155493</xdr:rowOff>
    </xdr:from>
    <xdr:to>
      <xdr:col>19</xdr:col>
      <xdr:colOff>133350</xdr:colOff>
      <xdr:row>83</xdr:row>
      <xdr:rowOff>107429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4393"/>
          <a:ext cx="889000" cy="1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53018</xdr:rowOff>
    </xdr:from>
    <xdr:to>
      <xdr:col>15</xdr:col>
      <xdr:colOff>82550</xdr:colOff>
      <xdr:row>82</xdr:row>
      <xdr:rowOff>155493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11918"/>
          <a:ext cx="889000" cy="1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158941</xdr:rowOff>
    </xdr:from>
    <xdr:to>
      <xdr:col>11</xdr:col>
      <xdr:colOff>31750</xdr:colOff>
      <xdr:row>82</xdr:row>
      <xdr:rowOff>53018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6391"/>
          <a:ext cx="889000" cy="6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6221</xdr:rowOff>
    </xdr:from>
    <xdr:to>
      <xdr:col>23</xdr:col>
      <xdr:colOff>184150</xdr:colOff>
      <xdr:row>83</xdr:row>
      <xdr:rowOff>107821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3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22748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8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56629</xdr:rowOff>
    </xdr:from>
    <xdr:to>
      <xdr:col>19</xdr:col>
      <xdr:colOff>184150</xdr:colOff>
      <xdr:row>83</xdr:row>
      <xdr:rowOff>158229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143006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7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104693</xdr:rowOff>
    </xdr:from>
    <xdr:to>
      <xdr:col>15</xdr:col>
      <xdr:colOff>133350</xdr:colOff>
      <xdr:row>83</xdr:row>
      <xdr:rowOff>34843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45020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3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2218</xdr:rowOff>
    </xdr:from>
    <xdr:to>
      <xdr:col>11</xdr:col>
      <xdr:colOff>82550</xdr:colOff>
      <xdr:row>82</xdr:row>
      <xdr:rowOff>103818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113995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2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108141</xdr:rowOff>
    </xdr:from>
    <xdr:to>
      <xdr:col>7</xdr:col>
      <xdr:colOff>31750</xdr:colOff>
      <xdr:row>82</xdr:row>
      <xdr:rowOff>38291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48468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ラスパイレス指数は、全国市平均より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ポイント低く、全国町村平均と比較して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ポイント高く、類似団体平均より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ポイント高い水準となっている。</a:t>
          </a:r>
          <a:endParaRPr lang="ja-JP" altLang="ja-JP" sz="1400">
            <a:effectLst/>
          </a:endParaRPr>
        </a:p>
        <a:p>
          <a:r>
            <a:rPr kumimoji="1" lang="ja-JP" altLang="ja-JP" sz="1100">
              <a:solidFill>
                <a:schemeClr val="dk1"/>
              </a:solidFill>
              <a:effectLst/>
              <a:latin typeface="+mn-lt"/>
              <a:ea typeface="+mn-ea"/>
              <a:cs typeface="+mn-cs"/>
            </a:rPr>
            <a:t>要因としては、職員給与の適正化を図ったためである。</a:t>
          </a:r>
          <a:endParaRPr lang="ja-JP" altLang="ja-JP" sz="1400">
            <a:effectLst/>
          </a:endParaRPr>
        </a:p>
        <a:p>
          <a:r>
            <a:rPr kumimoji="1" lang="ja-JP" altLang="ja-JP" sz="1100">
              <a:solidFill>
                <a:schemeClr val="dk1"/>
              </a:solidFill>
              <a:effectLst/>
              <a:latin typeface="+mn-lt"/>
              <a:ea typeface="+mn-ea"/>
              <a:cs typeface="+mn-cs"/>
            </a:rPr>
            <a:t>今後も県内の他市町村や類似団体との給与水準に留意しつつ、住民の理解と支援が得られる給与水準と勤務条件の確立に努める。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115005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658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115005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47978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7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職員数は、全国平均より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人少なく、類似団体平均より</a:t>
          </a:r>
          <a:r>
            <a:rPr kumimoji="1" lang="en-US" altLang="ja-JP" sz="1100">
              <a:solidFill>
                <a:sysClr val="windowText" lastClr="000000"/>
              </a:solidFill>
              <a:effectLst/>
              <a:latin typeface="+mn-lt"/>
              <a:ea typeface="+mn-ea"/>
              <a:cs typeface="+mn-cs"/>
            </a:rPr>
            <a:t>1.18</a:t>
          </a:r>
          <a:r>
            <a:rPr kumimoji="1" lang="ja-JP" altLang="ja-JP" sz="1100">
              <a:solidFill>
                <a:sysClr val="windowText" lastClr="000000"/>
              </a:solidFill>
              <a:effectLst/>
              <a:latin typeface="+mn-lt"/>
              <a:ea typeface="+mn-ea"/>
              <a:cs typeface="+mn-cs"/>
            </a:rPr>
            <a:t>人少ない水準となっている。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要因としては、行財政改革推進計画に則り、平成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年に条例定数を従来の</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名から</a:t>
          </a:r>
          <a:r>
            <a:rPr kumimoji="1" lang="en-US" altLang="ja-JP" sz="1100">
              <a:solidFill>
                <a:sysClr val="windowText" lastClr="000000"/>
              </a:solidFill>
              <a:effectLst/>
              <a:latin typeface="+mn-lt"/>
              <a:ea typeface="+mn-ea"/>
              <a:cs typeface="+mn-cs"/>
            </a:rPr>
            <a:t>172</a:t>
          </a:r>
          <a:r>
            <a:rPr kumimoji="1" lang="ja-JP" altLang="ja-JP" sz="1100">
              <a:solidFill>
                <a:sysClr val="windowText" lastClr="000000"/>
              </a:solidFill>
              <a:effectLst/>
              <a:latin typeface="+mn-lt"/>
              <a:ea typeface="+mn-ea"/>
              <a:cs typeface="+mn-cs"/>
            </a:rPr>
            <a:t>名に削減したことによるものである。なお、平成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年に</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名であった職員数は、業務量の増加や煩雑化により令和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年では</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今後も組織・機構の再編等を考慮しながら、適正な定員管理に努める。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159314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27945"/>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112395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038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78881</xdr:rowOff>
    </xdr:from>
    <xdr:to>
      <xdr:col>72</xdr:col>
      <xdr:colOff>203200</xdr:colOff>
      <xdr:row>59</xdr:row>
      <xdr:rowOff>88265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9443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69497</xdr:rowOff>
    </xdr:from>
    <xdr:to>
      <xdr:col>68</xdr:col>
      <xdr:colOff>152400</xdr:colOff>
      <xdr:row>59</xdr:row>
      <xdr:rowOff>78881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8504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108514</xdr:rowOff>
    </xdr:from>
    <xdr:to>
      <xdr:col>81</xdr:col>
      <xdr:colOff>95250</xdr:colOff>
      <xdr:row>60</xdr:row>
      <xdr:rowOff>38664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125041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6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28081</xdr:rowOff>
    </xdr:from>
    <xdr:to>
      <xdr:col>68</xdr:col>
      <xdr:colOff>203200</xdr:colOff>
      <xdr:row>59</xdr:row>
      <xdr:rowOff>129681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139858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1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18697</xdr:rowOff>
    </xdr:from>
    <xdr:to>
      <xdr:col>64</xdr:col>
      <xdr:colOff>152400</xdr:colOff>
      <xdr:row>59</xdr:row>
      <xdr:rowOff>120297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130474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実質公債費</a:t>
          </a:r>
          <a:r>
            <a:rPr kumimoji="1" lang="ja-JP" altLang="en-US" sz="1050">
              <a:solidFill>
                <a:sysClr val="windowText" lastClr="000000"/>
              </a:solidFill>
              <a:effectLst/>
              <a:latin typeface="+mn-lt"/>
              <a:ea typeface="+mn-ea"/>
              <a:cs typeface="+mn-cs"/>
            </a:rPr>
            <a:t>比</a:t>
          </a:r>
          <a:r>
            <a:rPr kumimoji="1" lang="ja-JP" altLang="ja-JP" sz="1050">
              <a:solidFill>
                <a:schemeClr val="dk1"/>
              </a:solidFill>
              <a:effectLst/>
              <a:latin typeface="+mn-lt"/>
              <a:ea typeface="+mn-ea"/>
              <a:cs typeface="+mn-cs"/>
            </a:rPr>
            <a:t>率は、全国平均より</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ポイント高く、類似団体平均より</a:t>
          </a:r>
          <a:r>
            <a:rPr kumimoji="1" lang="en-US" altLang="ja-JP" sz="1050">
              <a:solidFill>
                <a:schemeClr val="dk1"/>
              </a:solidFill>
              <a:effectLst/>
              <a:latin typeface="+mn-lt"/>
              <a:ea typeface="+mn-ea"/>
              <a:cs typeface="+mn-cs"/>
            </a:rPr>
            <a:t>0.1</a:t>
          </a:r>
          <a:r>
            <a:rPr kumimoji="1" lang="ja-JP" altLang="ja-JP" sz="1050" b="0" i="0" baseline="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低い水準となっている。しかしながら、前年度と比較すると</a:t>
          </a:r>
          <a:r>
            <a:rPr kumimoji="1" lang="en-US" altLang="ja-JP" sz="1050">
              <a:solidFill>
                <a:schemeClr val="dk1"/>
              </a:solidFill>
              <a:effectLst/>
              <a:latin typeface="+mn-lt"/>
              <a:ea typeface="+mn-ea"/>
              <a:cs typeface="+mn-cs"/>
            </a:rPr>
            <a:t>0.7</a:t>
          </a:r>
          <a:r>
            <a:rPr kumimoji="1" lang="ja-JP" altLang="ja-JP" sz="1050" b="0" i="0" baseline="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上昇している。</a:t>
          </a:r>
          <a:endParaRPr lang="ja-JP" altLang="ja-JP" sz="1050">
            <a:effectLst/>
          </a:endParaRPr>
        </a:p>
        <a:p>
          <a:r>
            <a:rPr kumimoji="1" lang="ja-JP" altLang="en-US" sz="1050">
              <a:solidFill>
                <a:sysClr val="windowText" lastClr="000000"/>
              </a:solidFill>
              <a:effectLst/>
              <a:latin typeface="+mn-lt"/>
              <a:ea typeface="+mn-ea"/>
              <a:cs typeface="+mn-cs"/>
            </a:rPr>
            <a:t>令和５年度の単年度比率は、</a:t>
          </a:r>
          <a:r>
            <a:rPr kumimoji="1" lang="ja-JP" altLang="ja-JP" sz="1050">
              <a:solidFill>
                <a:sysClr val="windowText" lastClr="000000"/>
              </a:solidFill>
              <a:effectLst/>
              <a:latin typeface="+mn-lt"/>
              <a:ea typeface="+mn-ea"/>
              <a:cs typeface="+mn-cs"/>
            </a:rPr>
            <a:t>分母の標準財政規模</a:t>
          </a:r>
          <a:r>
            <a:rPr kumimoji="1" lang="ja-JP" altLang="en-US" sz="1050">
              <a:solidFill>
                <a:sysClr val="windowText" lastClr="000000"/>
              </a:solidFill>
              <a:effectLst/>
              <a:latin typeface="+mn-lt"/>
              <a:ea typeface="+mn-ea"/>
              <a:cs typeface="+mn-cs"/>
            </a:rPr>
            <a:t>の増加割合が分子の公債費の増加割合を上回ったことにより</a:t>
          </a:r>
          <a:r>
            <a:rPr kumimoji="1" lang="ja-JP" altLang="ja-JP" sz="1050">
              <a:solidFill>
                <a:sysClr val="windowText" lastClr="000000"/>
              </a:solidFill>
              <a:effectLst/>
              <a:latin typeface="+mn-lt"/>
              <a:ea typeface="+mn-ea"/>
              <a:cs typeface="+mn-cs"/>
            </a:rPr>
            <a:t>前年</a:t>
          </a:r>
          <a:r>
            <a:rPr kumimoji="1" lang="ja-JP" altLang="en-US" sz="1050">
              <a:solidFill>
                <a:sysClr val="windowText" lastClr="000000"/>
              </a:solidFill>
              <a:effectLst/>
              <a:latin typeface="+mn-lt"/>
              <a:ea typeface="+mn-ea"/>
              <a:cs typeface="+mn-cs"/>
            </a:rPr>
            <a:t>単年度比率を下回ったが、過去３か年の平均比率が前年度比率を上回ったため増加となった。</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今後も衛生センター建設事業などの大型事業による借入を予定しているため、償還財源が確保されている有利な起債の発行に努める。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108373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815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159173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118956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地方債の計画的な発行により地方債残高が低い水準を維持していたことに加え、将来の財政負担に備えるために基金積立を行ってきた結果、将来負担比率は発生していない状況である。</a:t>
          </a:r>
          <a:endParaRPr lang="ja-JP" altLang="ja-JP" sz="1400">
            <a:effectLst/>
          </a:endParaRPr>
        </a:p>
        <a:p>
          <a:r>
            <a:rPr kumimoji="1" lang="ja-JP" altLang="ja-JP" sz="1100">
              <a:solidFill>
                <a:schemeClr val="dk1"/>
              </a:solidFill>
              <a:effectLst/>
              <a:latin typeface="+mn-lt"/>
              <a:ea typeface="+mn-ea"/>
              <a:cs typeface="+mn-cs"/>
            </a:rPr>
            <a:t>今後は衛生センター建設事業などの大型事業により多額の借入を行っていくため、それ以外の時期においては、これまで通り適切な起債の発行及び基金の積立に努める。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17,238
17,110
120.40
10,462,104
10,079,611
343,794
4,766,695
6,998,181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となっており、全国平均より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ポイント低く、類似団体平均より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ポイント低い水準となっている。</a:t>
          </a:r>
          <a:endParaRPr lang="ja-JP" altLang="ja-JP" sz="1400">
            <a:effectLst/>
          </a:endParaRPr>
        </a:p>
        <a:p>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人事院勧告に伴う給与等の改定により一般職給及び期末勤勉手当、会計年度任用職員報酬が</a:t>
          </a:r>
          <a:r>
            <a:rPr kumimoji="1" lang="en-US" altLang="ja-JP" sz="1100">
              <a:solidFill>
                <a:schemeClr val="dk1"/>
              </a:solidFill>
              <a:effectLst/>
              <a:latin typeface="+mn-lt"/>
              <a:ea typeface="+mn-ea"/>
              <a:cs typeface="+mn-cs"/>
            </a:rPr>
            <a:t>53,464</a:t>
          </a:r>
          <a:r>
            <a:rPr kumimoji="1" lang="ja-JP" altLang="en-US" sz="1100">
              <a:solidFill>
                <a:schemeClr val="dk1"/>
              </a:solidFill>
              <a:effectLst/>
              <a:latin typeface="+mn-lt"/>
              <a:ea typeface="+mn-ea"/>
              <a:cs typeface="+mn-cs"/>
            </a:rPr>
            <a:t>千円増額したため</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今後も適正な水準を維持しつつ、経費抑制を図る。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全国平均や類似団体平均と比べ物件費の数値が高くなっているのは、人件費からの民間委託を段階的に実施してきた結果である。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ysClr val="windowText" lastClr="000000"/>
              </a:solidFill>
              <a:effectLst/>
              <a:latin typeface="+mn-lt"/>
              <a:ea typeface="+mn-ea"/>
              <a:cs typeface="+mn-cs"/>
            </a:rPr>
            <a:t>主な</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共同調理場運営事業</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114,897</a:t>
          </a:r>
          <a:r>
            <a:rPr kumimoji="1" lang="ja-JP" altLang="en-US" sz="1100">
              <a:solidFill>
                <a:sysClr val="windowText" lastClr="000000"/>
              </a:solidFill>
              <a:effectLst/>
              <a:latin typeface="+mn-lt"/>
              <a:ea typeface="+mn-ea"/>
              <a:cs typeface="+mn-cs"/>
            </a:rPr>
            <a:t>千円減額、ふるさと納税事業が</a:t>
          </a:r>
          <a:r>
            <a:rPr kumimoji="1" lang="en-US" altLang="ja-JP" sz="1100">
              <a:solidFill>
                <a:sysClr val="windowText" lastClr="000000"/>
              </a:solidFill>
              <a:effectLst/>
              <a:latin typeface="+mn-lt"/>
              <a:ea typeface="+mn-ea"/>
              <a:cs typeface="+mn-cs"/>
            </a:rPr>
            <a:t>51,195</a:t>
          </a:r>
          <a:r>
            <a:rPr kumimoji="1" lang="ja-JP" altLang="en-US" sz="1100">
              <a:solidFill>
                <a:sysClr val="windowText" lastClr="000000"/>
              </a:solidFill>
              <a:effectLst/>
              <a:latin typeface="+mn-lt"/>
              <a:ea typeface="+mn-ea"/>
              <a:cs typeface="+mn-cs"/>
            </a:rPr>
            <a:t>千円減額</a:t>
          </a:r>
          <a:r>
            <a:rPr kumimoji="1" lang="ja-JP" altLang="ja-JP" sz="1100">
              <a:solidFill>
                <a:sysClr val="windowText" lastClr="000000"/>
              </a:solidFill>
              <a:effectLst/>
              <a:latin typeface="+mn-lt"/>
              <a:ea typeface="+mn-ea"/>
              <a:cs typeface="+mn-cs"/>
            </a:rPr>
            <a:t>したことなどがある。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今後も必要最低限の支出となるよう抑制に努める。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022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706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18</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5706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39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扶助費は、前年度比</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となっており、全国平均より</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ポイント低いものの、類似団体平均より</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ポイント高い水準となっている。</a:t>
          </a:r>
          <a:endParaRPr lang="ja-JP" altLang="ja-JP" sz="1050">
            <a:effectLst/>
          </a:endParaRPr>
        </a:p>
        <a:p>
          <a:r>
            <a:rPr kumimoji="1" lang="ja-JP" altLang="en-US" sz="1050">
              <a:solidFill>
                <a:schemeClr val="dk1"/>
              </a:solidFill>
              <a:effectLst/>
              <a:latin typeface="+mn-lt"/>
              <a:ea typeface="+mn-ea"/>
              <a:cs typeface="+mn-cs"/>
            </a:rPr>
            <a:t>主な</a:t>
          </a:r>
          <a:r>
            <a:rPr kumimoji="1" lang="ja-JP" altLang="ja-JP" sz="1050">
              <a:solidFill>
                <a:schemeClr val="dk1"/>
              </a:solidFill>
              <a:effectLst/>
              <a:latin typeface="+mn-lt"/>
              <a:ea typeface="+mn-ea"/>
              <a:cs typeface="+mn-cs"/>
            </a:rPr>
            <a:t>要因としては、</a:t>
          </a:r>
          <a:r>
            <a:rPr kumimoji="1" lang="ja-JP" altLang="en-US" sz="1050">
              <a:solidFill>
                <a:schemeClr val="dk1"/>
              </a:solidFill>
              <a:effectLst/>
              <a:latin typeface="+mn-lt"/>
              <a:ea typeface="+mn-ea"/>
              <a:cs typeface="+mn-cs"/>
            </a:rPr>
            <a:t>物価高騰による住民税非課税及び均等割のみ課税世帯に対する給付金事業が</a:t>
          </a:r>
          <a:r>
            <a:rPr kumimoji="1" lang="en-US" altLang="ja-JP" sz="1050">
              <a:solidFill>
                <a:schemeClr val="dk1"/>
              </a:solidFill>
              <a:effectLst/>
              <a:latin typeface="+mn-lt"/>
              <a:ea typeface="+mn-ea"/>
              <a:cs typeface="+mn-cs"/>
            </a:rPr>
            <a:t>310,640</a:t>
          </a:r>
          <a:r>
            <a:rPr kumimoji="1" lang="ja-JP" altLang="en-US" sz="1050">
              <a:solidFill>
                <a:schemeClr val="dk1"/>
              </a:solidFill>
              <a:effectLst/>
              <a:latin typeface="+mn-lt"/>
              <a:ea typeface="+mn-ea"/>
              <a:cs typeface="+mn-cs"/>
            </a:rPr>
            <a:t>千円皆増したため</a:t>
          </a:r>
          <a:r>
            <a:rPr kumimoji="1" lang="ja-JP" altLang="ja-JP" sz="1050">
              <a:solidFill>
                <a:schemeClr val="dk1"/>
              </a:solidFill>
              <a:effectLst/>
              <a:latin typeface="+mn-lt"/>
              <a:ea typeface="+mn-ea"/>
              <a:cs typeface="+mn-cs"/>
            </a:rPr>
            <a:t>。</a:t>
          </a:r>
          <a:endParaRPr lang="ja-JP" altLang="ja-JP" sz="1050">
            <a:effectLst/>
          </a:endParaRPr>
        </a:p>
        <a:p>
          <a:r>
            <a:rPr kumimoji="1" lang="ja-JP" altLang="en-US" sz="1050">
              <a:solidFill>
                <a:schemeClr val="dk1"/>
              </a:solidFill>
              <a:effectLst/>
              <a:latin typeface="+mn-lt"/>
              <a:ea typeface="+mn-ea"/>
              <a:cs typeface="+mn-cs"/>
            </a:rPr>
            <a:t>ここ数年は</a:t>
          </a:r>
          <a:r>
            <a:rPr kumimoji="1" lang="ja-JP" altLang="ja-JP" sz="1050">
              <a:solidFill>
                <a:schemeClr val="dk1"/>
              </a:solidFill>
              <a:effectLst/>
              <a:latin typeface="+mn-lt"/>
              <a:ea typeface="+mn-ea"/>
              <a:cs typeface="+mn-cs"/>
            </a:rPr>
            <a:t>減少傾向にあり平成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年度の</a:t>
          </a:r>
          <a:r>
            <a:rPr kumimoji="1" lang="en-US" altLang="ja-JP" sz="1050">
              <a:solidFill>
                <a:schemeClr val="dk1"/>
              </a:solidFill>
              <a:effectLst/>
              <a:latin typeface="+mn-lt"/>
              <a:ea typeface="+mn-ea"/>
              <a:cs typeface="+mn-cs"/>
            </a:rPr>
            <a:t>9.6</a:t>
          </a:r>
          <a:r>
            <a:rPr kumimoji="1" lang="ja-JP" altLang="ja-JP" sz="1050">
              <a:solidFill>
                <a:schemeClr val="dk1"/>
              </a:solidFill>
              <a:effectLst/>
              <a:latin typeface="+mn-lt"/>
              <a:ea typeface="+mn-ea"/>
              <a:cs typeface="+mn-cs"/>
            </a:rPr>
            <a:t>ポイントと同水準程度となったが、今後は増加も見込まれるため、必要最低限の支出となるように経費抑制を図る。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01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ポイント増となり、類似団体より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後期高齢者医療</a:t>
          </a:r>
          <a:r>
            <a:rPr kumimoji="1" lang="ja-JP" altLang="ja-JP" sz="1100">
              <a:solidFill>
                <a:sysClr val="windowText" lastClr="000000"/>
              </a:solidFill>
              <a:effectLst/>
              <a:latin typeface="+mn-lt"/>
              <a:ea typeface="+mn-ea"/>
              <a:cs typeface="+mn-cs"/>
            </a:rPr>
            <a:t>特別会計</a:t>
          </a:r>
          <a:r>
            <a:rPr kumimoji="1" lang="ja-JP" altLang="en-US" sz="1100">
              <a:solidFill>
                <a:sysClr val="windowText" lastClr="000000"/>
              </a:solidFill>
              <a:effectLst/>
              <a:latin typeface="+mn-lt"/>
              <a:ea typeface="+mn-ea"/>
              <a:cs typeface="+mn-cs"/>
            </a:rPr>
            <a:t>・介護保険事業特別会計</a:t>
          </a:r>
          <a:r>
            <a:rPr kumimoji="1" lang="ja-JP" altLang="ja-JP" sz="1100">
              <a:solidFill>
                <a:sysClr val="windowText" lastClr="000000"/>
              </a:solidFill>
              <a:effectLst/>
              <a:latin typeface="+mn-lt"/>
              <a:ea typeface="+mn-ea"/>
              <a:cs typeface="+mn-cs"/>
            </a:rPr>
            <a:t>に対する繰出金が</a:t>
          </a:r>
          <a:r>
            <a:rPr kumimoji="1" lang="en-US" altLang="ja-JP" sz="1100">
              <a:solidFill>
                <a:sysClr val="windowText" lastClr="000000"/>
              </a:solidFill>
              <a:effectLst/>
              <a:latin typeface="+mn-lt"/>
              <a:ea typeface="+mn-ea"/>
              <a:cs typeface="+mn-cs"/>
            </a:rPr>
            <a:t>33,226</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ためで</a:t>
          </a:r>
          <a:r>
            <a:rPr kumimoji="1"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16510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補助金については、事業効果や存続性等その必要性について十分審査し、年次的な実績主義を原則として、補助金の整理合理化を実施してきた。</a:t>
          </a:r>
          <a:r>
            <a:rPr kumimoji="1" lang="ja-JP" altLang="en-US" sz="1100">
              <a:solidFill>
                <a:schemeClr val="dk1"/>
              </a:solidFill>
              <a:effectLst/>
              <a:latin typeface="+mn-lt"/>
              <a:ea typeface="+mn-ea"/>
              <a:cs typeface="+mn-cs"/>
            </a:rPr>
            <a:t>令和５年度は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なり、類似団体より</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ポイント低い水準となっている。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要因としては、補助費等総額は前年度比</a:t>
          </a:r>
          <a:r>
            <a:rPr kumimoji="1" lang="en-US" altLang="ja-JP" sz="1100">
              <a:solidFill>
                <a:schemeClr val="dk1"/>
              </a:solidFill>
              <a:effectLst/>
              <a:latin typeface="+mn-lt"/>
              <a:ea typeface="+mn-ea"/>
              <a:cs typeface="+mn-cs"/>
            </a:rPr>
            <a:t>180,375</a:t>
          </a:r>
          <a:r>
            <a:rPr kumimoji="1" lang="ja-JP" altLang="en-US" sz="1100">
              <a:solidFill>
                <a:schemeClr val="dk1"/>
              </a:solidFill>
              <a:effectLst/>
              <a:latin typeface="+mn-lt"/>
              <a:ea typeface="+mn-ea"/>
              <a:cs typeface="+mn-cs"/>
            </a:rPr>
            <a:t>千円減額となったが、分母である経常一般財源が増額したためである。</a:t>
          </a:r>
          <a:endParaRPr lang="ja-JP" altLang="ja-JP" sz="1400">
            <a:effectLst/>
          </a:endParaRPr>
        </a:p>
        <a:p>
          <a:r>
            <a:rPr kumimoji="1" lang="ja-JP" altLang="ja-JP" sz="1100">
              <a:solidFill>
                <a:schemeClr val="dk1"/>
              </a:solidFill>
              <a:effectLst/>
              <a:latin typeface="+mn-lt"/>
              <a:ea typeface="+mn-ea"/>
              <a:cs typeface="+mn-cs"/>
            </a:rPr>
            <a:t>今後も、徹底した事業の見直しを図っていく。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15966</xdr:rowOff>
    </xdr:from>
    <xdr:to>
      <xdr:col>82</xdr:col>
      <xdr:colOff>107950</xdr:colOff>
      <xdr:row>34</xdr:row>
      <xdr:rowOff>68217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4526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15966</xdr:rowOff>
    </xdr:from>
    <xdr:to>
      <xdr:col>78</xdr:col>
      <xdr:colOff>69850</xdr:colOff>
      <xdr:row>34</xdr:row>
      <xdr:rowOff>22497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45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22497</xdr:rowOff>
    </xdr:from>
    <xdr:to>
      <xdr:col>73</xdr:col>
      <xdr:colOff>180975</xdr:colOff>
      <xdr:row>34</xdr:row>
      <xdr:rowOff>55154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51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55154</xdr:rowOff>
    </xdr:from>
    <xdr:to>
      <xdr:col>69</xdr:col>
      <xdr:colOff>92075</xdr:colOff>
      <xdr:row>34</xdr:row>
      <xdr:rowOff>74749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84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17417</xdr:rowOff>
    </xdr:from>
    <xdr:to>
      <xdr:col>82</xdr:col>
      <xdr:colOff>158750</xdr:colOff>
      <xdr:row>34</xdr:row>
      <xdr:rowOff>119017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97444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5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136616</xdr:rowOff>
    </xdr:from>
    <xdr:to>
      <xdr:col>78</xdr:col>
      <xdr:colOff>120650</xdr:colOff>
      <xdr:row>34</xdr:row>
      <xdr:rowOff>66766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76943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143147</xdr:rowOff>
    </xdr:from>
    <xdr:to>
      <xdr:col>74</xdr:col>
      <xdr:colOff>31750</xdr:colOff>
      <xdr:row>34</xdr:row>
      <xdr:rowOff>73297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83474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xdr:rowOff>
    </xdr:from>
    <xdr:to>
      <xdr:col>69</xdr:col>
      <xdr:colOff>142875</xdr:colOff>
      <xdr:row>34</xdr:row>
      <xdr:rowOff>105954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116131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23949</xdr:rowOff>
    </xdr:from>
    <xdr:to>
      <xdr:col>65</xdr:col>
      <xdr:colOff>53975</xdr:colOff>
      <xdr:row>34</xdr:row>
      <xdr:rowOff>125549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135726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公債費は、新規地方債発行限度額を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億円と設定して抑制し、適正化に努めてきた結果、全国平均より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ポイント低く、類似団体平均より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ポイント低い水準となっている。</a:t>
          </a:r>
          <a:endParaRPr lang="ja-JP" altLang="ja-JP" sz="1400">
            <a:effectLst/>
          </a:endParaRPr>
        </a:p>
        <a:p>
          <a:r>
            <a:rPr kumimoji="1" lang="ja-JP" altLang="ja-JP" sz="1100">
              <a:solidFill>
                <a:schemeClr val="dk1"/>
              </a:solidFill>
              <a:effectLst/>
              <a:latin typeface="+mn-lt"/>
              <a:ea typeface="+mn-ea"/>
              <a:cs typeface="+mn-cs"/>
            </a:rPr>
            <a:t>今後は大型事業の借入による返済が始まることから、上昇していくことが予想されるが、公共施設等総合管理計画に則り、施設の統廃合や長寿命化を図り、地方債発行の抑制に努める。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98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48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122428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122428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ポイント減となり、類似団体より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状況となっている。</a:t>
          </a:r>
          <a:endParaRPr lang="ja-JP" altLang="ja-JP" sz="1400">
            <a:effectLst/>
          </a:endParaRPr>
        </a:p>
        <a:p>
          <a:r>
            <a:rPr kumimoji="1" lang="ja-JP" altLang="ja-JP" sz="1100">
              <a:solidFill>
                <a:schemeClr val="dk1"/>
              </a:solidFill>
              <a:effectLst/>
              <a:latin typeface="+mn-lt"/>
              <a:ea typeface="+mn-ea"/>
              <a:cs typeface="+mn-cs"/>
            </a:rPr>
            <a:t>また、扶助費については、依然として類似団体よりも高い水準となっており、今後も費用の増加が見込まれる。</a:t>
          </a:r>
          <a:endParaRPr lang="ja-JP" altLang="ja-JP" sz="1400">
            <a:effectLst/>
          </a:endParaRPr>
        </a:p>
        <a:p>
          <a:r>
            <a:rPr kumimoji="1" lang="ja-JP" altLang="ja-JP" sz="1100">
              <a:solidFill>
                <a:schemeClr val="dk1"/>
              </a:solidFill>
              <a:effectLst/>
              <a:latin typeface="+mn-lt"/>
              <a:ea typeface="+mn-ea"/>
              <a:cs typeface="+mn-cs"/>
            </a:rPr>
            <a:t>今後も行財政改革に取り組み、行政運営の効率化、行政サービスの向上のため、様々な施策の展開を図っていく。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07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10413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69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69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147574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63640</xdr:rowOff>
    </xdr:from>
    <xdr:to>
      <xdr:col>29</xdr:col>
      <xdr:colOff>127000</xdr:colOff>
      <xdr:row>19</xdr:row>
      <xdr:rowOff>103734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68815"/>
          <a:ext cx="647700" cy="4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99632</xdr:rowOff>
    </xdr:from>
    <xdr:to>
      <xdr:col>26</xdr:col>
      <xdr:colOff>50800</xdr:colOff>
      <xdr:row>19</xdr:row>
      <xdr:rowOff>103734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04807"/>
          <a:ext cx="698500" cy="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99632</xdr:rowOff>
    </xdr:from>
    <xdr:to>
      <xdr:col>22</xdr:col>
      <xdr:colOff>114300</xdr:colOff>
      <xdr:row>19</xdr:row>
      <xdr:rowOff>133604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4807"/>
          <a:ext cx="698500" cy="3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133604</xdr:rowOff>
    </xdr:from>
    <xdr:to>
      <xdr:col>18</xdr:col>
      <xdr:colOff>177800</xdr:colOff>
      <xdr:row>19</xdr:row>
      <xdr:rowOff>154800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8779"/>
          <a:ext cx="6985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12840</xdr:rowOff>
    </xdr:from>
    <xdr:to>
      <xdr:col>29</xdr:col>
      <xdr:colOff>177800</xdr:colOff>
      <xdr:row>19</xdr:row>
      <xdr:rowOff>114440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156367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52934</xdr:rowOff>
    </xdr:from>
    <xdr:to>
      <xdr:col>26</xdr:col>
      <xdr:colOff>101600</xdr:colOff>
      <xdr:row>19</xdr:row>
      <xdr:rowOff>154534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139311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48832</xdr:rowOff>
    </xdr:from>
    <xdr:to>
      <xdr:col>22</xdr:col>
      <xdr:colOff>165100</xdr:colOff>
      <xdr:row>19</xdr:row>
      <xdr:rowOff>150432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135209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4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82804</xdr:rowOff>
    </xdr:from>
    <xdr:to>
      <xdr:col>19</xdr:col>
      <xdr:colOff>38100</xdr:colOff>
      <xdr:row>20</xdr:row>
      <xdr:rowOff>12954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169181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104000</xdr:rowOff>
    </xdr:from>
    <xdr:to>
      <xdr:col>15</xdr:col>
      <xdr:colOff>101600</xdr:colOff>
      <xdr:row>20</xdr:row>
      <xdr:rowOff>34150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18927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108415</xdr:rowOff>
    </xdr:from>
    <xdr:to>
      <xdr:col>29</xdr:col>
      <xdr:colOff>127000</xdr:colOff>
      <xdr:row>36</xdr:row>
      <xdr:rowOff>110129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1665"/>
          <a:ext cx="6477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110129</xdr:rowOff>
    </xdr:from>
    <xdr:to>
      <xdr:col>26</xdr:col>
      <xdr:colOff>50800</xdr:colOff>
      <xdr:row>37</xdr:row>
      <xdr:rowOff>13569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63379"/>
          <a:ext cx="698500" cy="7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13569</xdr:rowOff>
    </xdr:from>
    <xdr:to>
      <xdr:col>22</xdr:col>
      <xdr:colOff>114300</xdr:colOff>
      <xdr:row>37</xdr:row>
      <xdr:rowOff>84297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38269"/>
          <a:ext cx="698500" cy="7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84297</xdr:rowOff>
    </xdr:from>
    <xdr:to>
      <xdr:col>18</xdr:col>
      <xdr:colOff>177800</xdr:colOff>
      <xdr:row>37</xdr:row>
      <xdr:rowOff>110930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08997"/>
          <a:ext cx="698500" cy="2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57615</xdr:rowOff>
    </xdr:from>
    <xdr:to>
      <xdr:col>29</xdr:col>
      <xdr:colOff>177800</xdr:colOff>
      <xdr:row>36</xdr:row>
      <xdr:rowOff>159215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29692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59329</xdr:rowOff>
    </xdr:from>
    <xdr:to>
      <xdr:col>26</xdr:col>
      <xdr:colOff>101600</xdr:colOff>
      <xdr:row>36</xdr:row>
      <xdr:rowOff>160929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1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145706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9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134219</xdr:rowOff>
    </xdr:from>
    <xdr:to>
      <xdr:col>22</xdr:col>
      <xdr:colOff>165100</xdr:colOff>
      <xdr:row>37</xdr:row>
      <xdr:rowOff>64369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49146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7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33497</xdr:rowOff>
    </xdr:from>
    <xdr:to>
      <xdr:col>19</xdr:col>
      <xdr:colOff>38100</xdr:colOff>
      <xdr:row>37</xdr:row>
      <xdr:rowOff>135097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119874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60130</xdr:rowOff>
    </xdr:from>
    <xdr:to>
      <xdr:col>15</xdr:col>
      <xdr:colOff>101600</xdr:colOff>
      <xdr:row>37</xdr:row>
      <xdr:rowOff>161730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146507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17,238
17,110
120.40
10,462,104
10,079,611
343,794
4,766,695
6,998,181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112039</xdr:rowOff>
    </xdr:from>
    <xdr:to>
      <xdr:col>24</xdr:col>
      <xdr:colOff>63500</xdr:colOff>
      <xdr:row>37</xdr:row>
      <xdr:rowOff>169997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55689"/>
          <a:ext cx="838200" cy="5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168808</xdr:rowOff>
    </xdr:from>
    <xdr:to>
      <xdr:col>19</xdr:col>
      <xdr:colOff>177800</xdr:colOff>
      <xdr:row>37</xdr:row>
      <xdr:rowOff>169997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12458"/>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168808</xdr:rowOff>
    </xdr:from>
    <xdr:to>
      <xdr:col>15</xdr:col>
      <xdr:colOff>50800</xdr:colOff>
      <xdr:row>38</xdr:row>
      <xdr:rowOff>75585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12458"/>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75585</xdr:rowOff>
    </xdr:from>
    <xdr:to>
      <xdr:col>10</xdr:col>
      <xdr:colOff>114300</xdr:colOff>
      <xdr:row>38</xdr:row>
      <xdr:rowOff>84287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90685"/>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61239</xdr:rowOff>
    </xdr:from>
    <xdr:to>
      <xdr:col>24</xdr:col>
      <xdr:colOff>114300</xdr:colOff>
      <xdr:row>37</xdr:row>
      <xdr:rowOff>162840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39666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119197</xdr:rowOff>
    </xdr:from>
    <xdr:to>
      <xdr:col>20</xdr:col>
      <xdr:colOff>38100</xdr:colOff>
      <xdr:row>38</xdr:row>
      <xdr:rowOff>49347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40474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118008</xdr:rowOff>
    </xdr:from>
    <xdr:to>
      <xdr:col>15</xdr:col>
      <xdr:colOff>101600</xdr:colOff>
      <xdr:row>38</xdr:row>
      <xdr:rowOff>48158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39285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24785</xdr:rowOff>
    </xdr:from>
    <xdr:to>
      <xdr:col>10</xdr:col>
      <xdr:colOff>165100</xdr:colOff>
      <xdr:row>38</xdr:row>
      <xdr:rowOff>126385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117512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33487</xdr:rowOff>
    </xdr:from>
    <xdr:to>
      <xdr:col>6</xdr:col>
      <xdr:colOff>38100</xdr:colOff>
      <xdr:row>38</xdr:row>
      <xdr:rowOff>135087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126214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130328</xdr:rowOff>
    </xdr:from>
    <xdr:to>
      <xdr:col>24</xdr:col>
      <xdr:colOff>63500</xdr:colOff>
      <xdr:row>55</xdr:row>
      <xdr:rowOff>71924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388628"/>
          <a:ext cx="838200" cy="1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130328</xdr:rowOff>
    </xdr:from>
    <xdr:to>
      <xdr:col>19</xdr:col>
      <xdr:colOff>177800</xdr:colOff>
      <xdr:row>56</xdr:row>
      <xdr:rowOff>23261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88628"/>
          <a:ext cx="889000" cy="2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23261</xdr:rowOff>
    </xdr:from>
    <xdr:to>
      <xdr:col>15</xdr:col>
      <xdr:colOff>50800</xdr:colOff>
      <xdr:row>57</xdr:row>
      <xdr:rowOff>14957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24461"/>
          <a:ext cx="889000" cy="1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14957</xdr:rowOff>
    </xdr:from>
    <xdr:to>
      <xdr:col>10</xdr:col>
      <xdr:colOff>114300</xdr:colOff>
      <xdr:row>57</xdr:row>
      <xdr:rowOff>117206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87607"/>
          <a:ext cx="8890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21124</xdr:rowOff>
    </xdr:from>
    <xdr:to>
      <xdr:col>24</xdr:col>
      <xdr:colOff>114300</xdr:colOff>
      <xdr:row>55</xdr:row>
      <xdr:rowOff>122724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44001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0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79528</xdr:rowOff>
    </xdr:from>
    <xdr:to>
      <xdr:col>20</xdr:col>
      <xdr:colOff>38100</xdr:colOff>
      <xdr:row>55</xdr:row>
      <xdr:rowOff>9678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26205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1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143911</xdr:rowOff>
    </xdr:from>
    <xdr:to>
      <xdr:col>15</xdr:col>
      <xdr:colOff>101600</xdr:colOff>
      <xdr:row>56</xdr:row>
      <xdr:rowOff>74061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90588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4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135607</xdr:rowOff>
    </xdr:from>
    <xdr:to>
      <xdr:col>10</xdr:col>
      <xdr:colOff>165100</xdr:colOff>
      <xdr:row>57</xdr:row>
      <xdr:rowOff>65757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56884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66406</xdr:rowOff>
    </xdr:from>
    <xdr:to>
      <xdr:col>6</xdr:col>
      <xdr:colOff>38100</xdr:colOff>
      <xdr:row>57</xdr:row>
      <xdr:rowOff>168006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159133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89430</xdr:rowOff>
    </xdr:from>
    <xdr:to>
      <xdr:col>24</xdr:col>
      <xdr:colOff>63500</xdr:colOff>
      <xdr:row>78</xdr:row>
      <xdr:rowOff>111216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62530"/>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89430</xdr:rowOff>
    </xdr:from>
    <xdr:to>
      <xdr:col>19</xdr:col>
      <xdr:colOff>177800</xdr:colOff>
      <xdr:row>78</xdr:row>
      <xdr:rowOff>92311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62530"/>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92311</xdr:rowOff>
    </xdr:from>
    <xdr:to>
      <xdr:col>15</xdr:col>
      <xdr:colOff>50800</xdr:colOff>
      <xdr:row>78</xdr:row>
      <xdr:rowOff>109227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541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98644</xdr:rowOff>
    </xdr:from>
    <xdr:to>
      <xdr:col>10</xdr:col>
      <xdr:colOff>114300</xdr:colOff>
      <xdr:row>78</xdr:row>
      <xdr:rowOff>109227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1744"/>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60416</xdr:rowOff>
    </xdr:from>
    <xdr:to>
      <xdr:col>24</xdr:col>
      <xdr:colOff>114300</xdr:colOff>
      <xdr:row>78</xdr:row>
      <xdr:rowOff>162016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146793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38630</xdr:rowOff>
    </xdr:from>
    <xdr:to>
      <xdr:col>20</xdr:col>
      <xdr:colOff>38100</xdr:colOff>
      <xdr:row>78</xdr:row>
      <xdr:rowOff>140230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131357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41511</xdr:rowOff>
    </xdr:from>
    <xdr:to>
      <xdr:col>15</xdr:col>
      <xdr:colOff>101600</xdr:colOff>
      <xdr:row>78</xdr:row>
      <xdr:rowOff>143111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134238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58427</xdr:rowOff>
    </xdr:from>
    <xdr:to>
      <xdr:col>10</xdr:col>
      <xdr:colOff>165100</xdr:colOff>
      <xdr:row>78</xdr:row>
      <xdr:rowOff>160027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151154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47844</xdr:rowOff>
    </xdr:from>
    <xdr:to>
      <xdr:col>6</xdr:col>
      <xdr:colOff>38100</xdr:colOff>
      <xdr:row>78</xdr:row>
      <xdr:rowOff>149444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76912</xdr:rowOff>
    </xdr:from>
    <xdr:to>
      <xdr:col>24</xdr:col>
      <xdr:colOff>63500</xdr:colOff>
      <xdr:row>94</xdr:row>
      <xdr:rowOff>35851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21762"/>
          <a:ext cx="838200" cy="1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20785</xdr:rowOff>
    </xdr:from>
    <xdr:to>
      <xdr:col>19</xdr:col>
      <xdr:colOff>177800</xdr:colOff>
      <xdr:row>94</xdr:row>
      <xdr:rowOff>35851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65635"/>
          <a:ext cx="889000" cy="18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20785</xdr:rowOff>
    </xdr:from>
    <xdr:to>
      <xdr:col>15</xdr:col>
      <xdr:colOff>50800</xdr:colOff>
      <xdr:row>95</xdr:row>
      <xdr:rowOff>18281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65635"/>
          <a:ext cx="889000" cy="3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18281</xdr:rowOff>
    </xdr:from>
    <xdr:to>
      <xdr:col>10</xdr:col>
      <xdr:colOff>114300</xdr:colOff>
      <xdr:row>95</xdr:row>
      <xdr:rowOff>39029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06031"/>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26112</xdr:rowOff>
    </xdr:from>
    <xdr:to>
      <xdr:col>24</xdr:col>
      <xdr:colOff>114300</xdr:colOff>
      <xdr:row>93</xdr:row>
      <xdr:rowOff>127712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48989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2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156501</xdr:rowOff>
    </xdr:from>
    <xdr:to>
      <xdr:col>20</xdr:col>
      <xdr:colOff>38100</xdr:colOff>
      <xdr:row>94</xdr:row>
      <xdr:rowOff>86651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103178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7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141435</xdr:rowOff>
    </xdr:from>
    <xdr:to>
      <xdr:col>15</xdr:col>
      <xdr:colOff>101600</xdr:colOff>
      <xdr:row>93</xdr:row>
      <xdr:rowOff>71585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88112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9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138931</xdr:rowOff>
    </xdr:from>
    <xdr:to>
      <xdr:col>10</xdr:col>
      <xdr:colOff>165100</xdr:colOff>
      <xdr:row>95</xdr:row>
      <xdr:rowOff>69081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85608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159679</xdr:rowOff>
    </xdr:from>
    <xdr:to>
      <xdr:col>6</xdr:col>
      <xdr:colOff>38100</xdr:colOff>
      <xdr:row>95</xdr:row>
      <xdr:rowOff>89829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106356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0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18062</xdr:rowOff>
    </xdr:from>
    <xdr:to>
      <xdr:col>55</xdr:col>
      <xdr:colOff>0</xdr:colOff>
      <xdr:row>37</xdr:row>
      <xdr:rowOff>63402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361712"/>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18062</xdr:rowOff>
    </xdr:from>
    <xdr:to>
      <xdr:col>50</xdr:col>
      <xdr:colOff>114300</xdr:colOff>
      <xdr:row>37</xdr:row>
      <xdr:rowOff>78691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61712"/>
          <a:ext cx="8890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109109</xdr:rowOff>
    </xdr:from>
    <xdr:to>
      <xdr:col>45</xdr:col>
      <xdr:colOff>177800</xdr:colOff>
      <xdr:row>37</xdr:row>
      <xdr:rowOff>78691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38409"/>
          <a:ext cx="889000" cy="4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109109</xdr:rowOff>
    </xdr:from>
    <xdr:to>
      <xdr:col>41</xdr:col>
      <xdr:colOff>50800</xdr:colOff>
      <xdr:row>37</xdr:row>
      <xdr:rowOff>136975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38409"/>
          <a:ext cx="889000" cy="5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12602</xdr:rowOff>
    </xdr:from>
    <xdr:to>
      <xdr:col>55</xdr:col>
      <xdr:colOff>50800</xdr:colOff>
      <xdr:row>37</xdr:row>
      <xdr:rowOff>114202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5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98979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138712</xdr:rowOff>
    </xdr:from>
    <xdr:to>
      <xdr:col>50</xdr:col>
      <xdr:colOff>165100</xdr:colOff>
      <xdr:row>37</xdr:row>
      <xdr:rowOff>68862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59989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0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27891</xdr:rowOff>
    </xdr:from>
    <xdr:to>
      <xdr:col>46</xdr:col>
      <xdr:colOff>38100</xdr:colOff>
      <xdr:row>37</xdr:row>
      <xdr:rowOff>129491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120618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58309</xdr:rowOff>
    </xdr:from>
    <xdr:to>
      <xdr:col>41</xdr:col>
      <xdr:colOff>101600</xdr:colOff>
      <xdr:row>34</xdr:row>
      <xdr:rowOff>159909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151036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86175</xdr:rowOff>
    </xdr:from>
    <xdr:to>
      <xdr:col>36</xdr:col>
      <xdr:colOff>165100</xdr:colOff>
      <xdr:row>38</xdr:row>
      <xdr:rowOff>16325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68300</xdr:rowOff>
    </xdr:from>
    <xdr:to>
      <xdr:col>55</xdr:col>
      <xdr:colOff>0</xdr:colOff>
      <xdr:row>57</xdr:row>
      <xdr:rowOff>130784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69500"/>
          <a:ext cx="8382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1176</xdr:rowOff>
    </xdr:from>
    <xdr:to>
      <xdr:col>50</xdr:col>
      <xdr:colOff>114300</xdr:colOff>
      <xdr:row>56</xdr:row>
      <xdr:rowOff>68300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02376"/>
          <a:ext cx="889000" cy="6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148471</xdr:rowOff>
    </xdr:from>
    <xdr:to>
      <xdr:col>45</xdr:col>
      <xdr:colOff>177800</xdr:colOff>
      <xdr:row>56</xdr:row>
      <xdr:rowOff>1176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892421"/>
          <a:ext cx="889000" cy="70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148471</xdr:rowOff>
    </xdr:from>
    <xdr:to>
      <xdr:col>41</xdr:col>
      <xdr:colOff>50800</xdr:colOff>
      <xdr:row>55</xdr:row>
      <xdr:rowOff>141011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8892421"/>
          <a:ext cx="889000" cy="6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79984</xdr:rowOff>
    </xdr:from>
    <xdr:to>
      <xdr:col>55</xdr:col>
      <xdr:colOff>50800</xdr:colOff>
      <xdr:row>58</xdr:row>
      <xdr:rowOff>10134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58411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17500</xdr:rowOff>
    </xdr:from>
    <xdr:to>
      <xdr:col>50</xdr:col>
      <xdr:colOff>165100</xdr:colOff>
      <xdr:row>56</xdr:row>
      <xdr:rowOff>119100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110227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121826</xdr:rowOff>
    </xdr:from>
    <xdr:to>
      <xdr:col>46</xdr:col>
      <xdr:colOff>38100</xdr:colOff>
      <xdr:row>56</xdr:row>
      <xdr:rowOff>51976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43103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97671</xdr:rowOff>
    </xdr:from>
    <xdr:to>
      <xdr:col>41</xdr:col>
      <xdr:colOff>101600</xdr:colOff>
      <xdr:row>52</xdr:row>
      <xdr:rowOff>27821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8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44348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6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90211</xdr:rowOff>
    </xdr:from>
    <xdr:to>
      <xdr:col>36</xdr:col>
      <xdr:colOff>165100</xdr:colOff>
      <xdr:row>56</xdr:row>
      <xdr:rowOff>20361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154406</xdr:rowOff>
    </xdr:from>
    <xdr:to>
      <xdr:col>55</xdr:col>
      <xdr:colOff>0</xdr:colOff>
      <xdr:row>78</xdr:row>
      <xdr:rowOff>162483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13156"/>
          <a:ext cx="838200" cy="5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154406</xdr:rowOff>
    </xdr:from>
    <xdr:to>
      <xdr:col>50</xdr:col>
      <xdr:colOff>114300</xdr:colOff>
      <xdr:row>76</xdr:row>
      <xdr:rowOff>44355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13156"/>
          <a:ext cx="889000" cy="6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44355</xdr:rowOff>
    </xdr:from>
    <xdr:to>
      <xdr:col>45</xdr:col>
      <xdr:colOff>177800</xdr:colOff>
      <xdr:row>78</xdr:row>
      <xdr:rowOff>28124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74555"/>
          <a:ext cx="889000" cy="3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69444</xdr:rowOff>
    </xdr:from>
    <xdr:to>
      <xdr:col>41</xdr:col>
      <xdr:colOff>50800</xdr:colOff>
      <xdr:row>78</xdr:row>
      <xdr:rowOff>28124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585294"/>
          <a:ext cx="889000" cy="8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111683</xdr:rowOff>
    </xdr:from>
    <xdr:to>
      <xdr:col>55</xdr:col>
      <xdr:colOff>50800</xdr:colOff>
      <xdr:row>79</xdr:row>
      <xdr:rowOff>41833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26610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103607</xdr:rowOff>
    </xdr:from>
    <xdr:to>
      <xdr:col>50</xdr:col>
      <xdr:colOff>165100</xdr:colOff>
      <xdr:row>76</xdr:row>
      <xdr:rowOff>33756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62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50284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7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165005</xdr:rowOff>
    </xdr:from>
    <xdr:to>
      <xdr:col>46</xdr:col>
      <xdr:colOff>38100</xdr:colOff>
      <xdr:row>76</xdr:row>
      <xdr:rowOff>95155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111682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148774</xdr:rowOff>
    </xdr:from>
    <xdr:to>
      <xdr:col>41</xdr:col>
      <xdr:colOff>101600</xdr:colOff>
      <xdr:row>78</xdr:row>
      <xdr:rowOff>78924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70051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18644</xdr:rowOff>
    </xdr:from>
    <xdr:to>
      <xdr:col>36</xdr:col>
      <xdr:colOff>165100</xdr:colOff>
      <xdr:row>73</xdr:row>
      <xdr:rowOff>120244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5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136771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3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107184</xdr:rowOff>
    </xdr:from>
    <xdr:to>
      <xdr:col>55</xdr:col>
      <xdr:colOff>0</xdr:colOff>
      <xdr:row>97</xdr:row>
      <xdr:rowOff>117384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37834"/>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136347</xdr:rowOff>
    </xdr:from>
    <xdr:to>
      <xdr:col>50</xdr:col>
      <xdr:colOff>114300</xdr:colOff>
      <xdr:row>97</xdr:row>
      <xdr:rowOff>107184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95547"/>
          <a:ext cx="889000" cy="14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153036</xdr:rowOff>
    </xdr:from>
    <xdr:to>
      <xdr:col>45</xdr:col>
      <xdr:colOff>177800</xdr:colOff>
      <xdr:row>96</xdr:row>
      <xdr:rowOff>136347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5412086"/>
          <a:ext cx="889000" cy="11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153036</xdr:rowOff>
    </xdr:from>
    <xdr:to>
      <xdr:col>41</xdr:col>
      <xdr:colOff>50800</xdr:colOff>
      <xdr:row>98</xdr:row>
      <xdr:rowOff>31311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5412086"/>
          <a:ext cx="889000" cy="14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66584</xdr:rowOff>
    </xdr:from>
    <xdr:to>
      <xdr:col>55</xdr:col>
      <xdr:colOff>50800</xdr:colOff>
      <xdr:row>97</xdr:row>
      <xdr:rowOff>168184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45011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7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56384</xdr:rowOff>
    </xdr:from>
    <xdr:to>
      <xdr:col>50</xdr:col>
      <xdr:colOff>165100</xdr:colOff>
      <xdr:row>97</xdr:row>
      <xdr:rowOff>157984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149111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85547</xdr:rowOff>
    </xdr:from>
    <xdr:to>
      <xdr:col>46</xdr:col>
      <xdr:colOff>38100</xdr:colOff>
      <xdr:row>97</xdr:row>
      <xdr:rowOff>15697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6824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102236</xdr:rowOff>
    </xdr:from>
    <xdr:to>
      <xdr:col>41</xdr:col>
      <xdr:colOff>101600</xdr:colOff>
      <xdr:row>90</xdr:row>
      <xdr:rowOff>32386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536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48913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513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151961</xdr:rowOff>
    </xdr:from>
    <xdr:to>
      <xdr:col>36</xdr:col>
      <xdr:colOff>165100</xdr:colOff>
      <xdr:row>98</xdr:row>
      <xdr:rowOff>82111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73238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79099</xdr:rowOff>
    </xdr:from>
    <xdr:to>
      <xdr:col>85</xdr:col>
      <xdr:colOff>127000</xdr:colOff>
      <xdr:row>39</xdr:row>
      <xdr:rowOff>79197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65649"/>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79197</xdr:rowOff>
    </xdr:from>
    <xdr:to>
      <xdr:col>81</xdr:col>
      <xdr:colOff>50800</xdr:colOff>
      <xdr:row>39</xdr:row>
      <xdr:rowOff>90388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65747"/>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90388</xdr:rowOff>
    </xdr:from>
    <xdr:to>
      <xdr:col>76</xdr:col>
      <xdr:colOff>114300</xdr:colOff>
      <xdr:row>39</xdr:row>
      <xdr:rowOff>95069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7693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66853</xdr:rowOff>
    </xdr:from>
    <xdr:to>
      <xdr:col>71</xdr:col>
      <xdr:colOff>177800</xdr:colOff>
      <xdr:row>39</xdr:row>
      <xdr:rowOff>95069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53403"/>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28299</xdr:rowOff>
    </xdr:from>
    <xdr:to>
      <xdr:col>85</xdr:col>
      <xdr:colOff>177800</xdr:colOff>
      <xdr:row>39</xdr:row>
      <xdr:rowOff>129899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28397</xdr:rowOff>
    </xdr:from>
    <xdr:to>
      <xdr:col>81</xdr:col>
      <xdr:colOff>101600</xdr:colOff>
      <xdr:row>39</xdr:row>
      <xdr:rowOff>129997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121124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8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39588</xdr:rowOff>
    </xdr:from>
    <xdr:to>
      <xdr:col>76</xdr:col>
      <xdr:colOff>165100</xdr:colOff>
      <xdr:row>39</xdr:row>
      <xdr:rowOff>141188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132315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44269</xdr:rowOff>
    </xdr:from>
    <xdr:to>
      <xdr:col>72</xdr:col>
      <xdr:colOff>38100</xdr:colOff>
      <xdr:row>39</xdr:row>
      <xdr:rowOff>145869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136996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2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16053</xdr:rowOff>
    </xdr:from>
    <xdr:to>
      <xdr:col>67</xdr:col>
      <xdr:colOff>101600</xdr:colOff>
      <xdr:row>39</xdr:row>
      <xdr:rowOff>117653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108780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71943</xdr:rowOff>
    </xdr:from>
    <xdr:to>
      <xdr:col>85</xdr:col>
      <xdr:colOff>127000</xdr:colOff>
      <xdr:row>77</xdr:row>
      <xdr:rowOff>84858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73593"/>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84858</xdr:rowOff>
    </xdr:from>
    <xdr:to>
      <xdr:col>81</xdr:col>
      <xdr:colOff>50800</xdr:colOff>
      <xdr:row>77</xdr:row>
      <xdr:rowOff>108641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86508"/>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108641</xdr:rowOff>
    </xdr:from>
    <xdr:to>
      <xdr:col>76</xdr:col>
      <xdr:colOff>114300</xdr:colOff>
      <xdr:row>77</xdr:row>
      <xdr:rowOff>133269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10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133269</xdr:rowOff>
    </xdr:from>
    <xdr:to>
      <xdr:col>71</xdr:col>
      <xdr:colOff>177800</xdr:colOff>
      <xdr:row>77</xdr:row>
      <xdr:rowOff>144044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34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21143</xdr:rowOff>
    </xdr:from>
    <xdr:to>
      <xdr:col>85</xdr:col>
      <xdr:colOff>177800</xdr:colOff>
      <xdr:row>77</xdr:row>
      <xdr:rowOff>122743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171020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34058</xdr:rowOff>
    </xdr:from>
    <xdr:to>
      <xdr:col>81</xdr:col>
      <xdr:colOff>101600</xdr:colOff>
      <xdr:row>77</xdr:row>
      <xdr:rowOff>135658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126785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2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57841</xdr:rowOff>
    </xdr:from>
    <xdr:to>
      <xdr:col>76</xdr:col>
      <xdr:colOff>165100</xdr:colOff>
      <xdr:row>77</xdr:row>
      <xdr:rowOff>159441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150568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5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82469</xdr:rowOff>
    </xdr:from>
    <xdr:to>
      <xdr:col>72</xdr:col>
      <xdr:colOff>38100</xdr:colOff>
      <xdr:row>78</xdr:row>
      <xdr:rowOff>12619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93244</xdr:rowOff>
    </xdr:from>
    <xdr:to>
      <xdr:col>67</xdr:col>
      <xdr:colOff>101600</xdr:colOff>
      <xdr:row>78</xdr:row>
      <xdr:rowOff>23394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11936</xdr:rowOff>
    </xdr:from>
    <xdr:to>
      <xdr:col>85</xdr:col>
      <xdr:colOff>127000</xdr:colOff>
      <xdr:row>96</xdr:row>
      <xdr:rowOff>109534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471136"/>
          <a:ext cx="838200" cy="9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11936</xdr:rowOff>
    </xdr:from>
    <xdr:to>
      <xdr:col>81</xdr:col>
      <xdr:colOff>50800</xdr:colOff>
      <xdr:row>96</xdr:row>
      <xdr:rowOff>96120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471136"/>
          <a:ext cx="889000" cy="8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96120</xdr:rowOff>
    </xdr:from>
    <xdr:to>
      <xdr:col>76</xdr:col>
      <xdr:colOff>114300</xdr:colOff>
      <xdr:row>97</xdr:row>
      <xdr:rowOff>111578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55320"/>
          <a:ext cx="889000" cy="18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111578</xdr:rowOff>
    </xdr:from>
    <xdr:to>
      <xdr:col>71</xdr:col>
      <xdr:colOff>177800</xdr:colOff>
      <xdr:row>97</xdr:row>
      <xdr:rowOff>148501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42228"/>
          <a:ext cx="889000" cy="3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58734</xdr:rowOff>
    </xdr:from>
    <xdr:to>
      <xdr:col>85</xdr:col>
      <xdr:colOff>177800</xdr:colOff>
      <xdr:row>96</xdr:row>
      <xdr:rowOff>160334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81611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132586</xdr:rowOff>
    </xdr:from>
    <xdr:to>
      <xdr:col>81</xdr:col>
      <xdr:colOff>101600</xdr:colOff>
      <xdr:row>96</xdr:row>
      <xdr:rowOff>62736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79263</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81795" y="161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45320</xdr:rowOff>
    </xdr:from>
    <xdr:to>
      <xdr:col>76</xdr:col>
      <xdr:colOff>165100</xdr:colOff>
      <xdr:row>96</xdr:row>
      <xdr:rowOff>146920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163447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60778</xdr:rowOff>
    </xdr:from>
    <xdr:to>
      <xdr:col>72</xdr:col>
      <xdr:colOff>38100</xdr:colOff>
      <xdr:row>97</xdr:row>
      <xdr:rowOff>162378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97701</xdr:rowOff>
    </xdr:from>
    <xdr:to>
      <xdr:col>67</xdr:col>
      <xdr:colOff>101600</xdr:colOff>
      <xdr:row>98</xdr:row>
      <xdr:rowOff>27851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44378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112999</xdr:rowOff>
    </xdr:from>
    <xdr:to>
      <xdr:col>116</xdr:col>
      <xdr:colOff>63500</xdr:colOff>
      <xdr:row>38</xdr:row>
      <xdr:rowOff>115697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28099"/>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112999</xdr:rowOff>
    </xdr:from>
    <xdr:to>
      <xdr:col>111</xdr:col>
      <xdr:colOff>177800</xdr:colOff>
      <xdr:row>38</xdr:row>
      <xdr:rowOff>117663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28099"/>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105318</xdr:rowOff>
    </xdr:from>
    <xdr:to>
      <xdr:col>107</xdr:col>
      <xdr:colOff>50800</xdr:colOff>
      <xdr:row>38</xdr:row>
      <xdr:rowOff>117663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2041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105318</xdr:rowOff>
    </xdr:from>
    <xdr:to>
      <xdr:col>102</xdr:col>
      <xdr:colOff>114300</xdr:colOff>
      <xdr:row>38</xdr:row>
      <xdr:rowOff>117457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0418"/>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64897</xdr:rowOff>
    </xdr:from>
    <xdr:to>
      <xdr:col>116</xdr:col>
      <xdr:colOff>114300</xdr:colOff>
      <xdr:row>38</xdr:row>
      <xdr:rowOff>166497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158310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62199</xdr:rowOff>
    </xdr:from>
    <xdr:to>
      <xdr:col>112</xdr:col>
      <xdr:colOff>38100</xdr:colOff>
      <xdr:row>38</xdr:row>
      <xdr:rowOff>163799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154926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7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66863</xdr:rowOff>
    </xdr:from>
    <xdr:to>
      <xdr:col>107</xdr:col>
      <xdr:colOff>101600</xdr:colOff>
      <xdr:row>38</xdr:row>
      <xdr:rowOff>168463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159590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7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54518</xdr:rowOff>
    </xdr:from>
    <xdr:to>
      <xdr:col>102</xdr:col>
      <xdr:colOff>165100</xdr:colOff>
      <xdr:row>38</xdr:row>
      <xdr:rowOff>156118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147245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66657</xdr:rowOff>
    </xdr:from>
    <xdr:to>
      <xdr:col>98</xdr:col>
      <xdr:colOff>38100</xdr:colOff>
      <xdr:row>38</xdr:row>
      <xdr:rowOff>168257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159384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7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1912</xdr:rowOff>
    </xdr:from>
    <xdr:to>
      <xdr:col>116</xdr:col>
      <xdr:colOff>63500</xdr:colOff>
      <xdr:row>57</xdr:row>
      <xdr:rowOff>4997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774562"/>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1912</xdr:rowOff>
    </xdr:from>
    <xdr:to>
      <xdr:col>111</xdr:col>
      <xdr:colOff>177800</xdr:colOff>
      <xdr:row>57</xdr:row>
      <xdr:rowOff>5855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774562"/>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5855</xdr:rowOff>
    </xdr:from>
    <xdr:to>
      <xdr:col>107</xdr:col>
      <xdr:colOff>50800</xdr:colOff>
      <xdr:row>57</xdr:row>
      <xdr:rowOff>11970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77850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140215</xdr:rowOff>
    </xdr:from>
    <xdr:to>
      <xdr:col>102</xdr:col>
      <xdr:colOff>114300</xdr:colOff>
      <xdr:row>57</xdr:row>
      <xdr:rowOff>11970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74141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125647</xdr:rowOff>
    </xdr:from>
    <xdr:to>
      <xdr:col>116</xdr:col>
      <xdr:colOff>114300</xdr:colOff>
      <xdr:row>57</xdr:row>
      <xdr:rowOff>55797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148524</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122562</xdr:rowOff>
    </xdr:from>
    <xdr:to>
      <xdr:col>112</xdr:col>
      <xdr:colOff>38100</xdr:colOff>
      <xdr:row>57</xdr:row>
      <xdr:rowOff>52712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69239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49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126505</xdr:rowOff>
    </xdr:from>
    <xdr:to>
      <xdr:col>107</xdr:col>
      <xdr:colOff>101600</xdr:colOff>
      <xdr:row>57</xdr:row>
      <xdr:rowOff>56655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47782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2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132620</xdr:rowOff>
    </xdr:from>
    <xdr:to>
      <xdr:col>102</xdr:col>
      <xdr:colOff>165100</xdr:colOff>
      <xdr:row>57</xdr:row>
      <xdr:rowOff>62770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53897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89415</xdr:rowOff>
    </xdr:from>
    <xdr:to>
      <xdr:col>98</xdr:col>
      <xdr:colOff>38100</xdr:colOff>
      <xdr:row>57</xdr:row>
      <xdr:rowOff>19565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6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36092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94503</xdr:rowOff>
    </xdr:from>
    <xdr:to>
      <xdr:col>116</xdr:col>
      <xdr:colOff>63500</xdr:colOff>
      <xdr:row>77</xdr:row>
      <xdr:rowOff>109231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96153"/>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109231</xdr:rowOff>
    </xdr:from>
    <xdr:to>
      <xdr:col>111</xdr:col>
      <xdr:colOff>177800</xdr:colOff>
      <xdr:row>77</xdr:row>
      <xdr:rowOff>113300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10881"/>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113300</xdr:rowOff>
    </xdr:from>
    <xdr:to>
      <xdr:col>107</xdr:col>
      <xdr:colOff>50800</xdr:colOff>
      <xdr:row>77</xdr:row>
      <xdr:rowOff>129028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1495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129028</xdr:rowOff>
    </xdr:from>
    <xdr:to>
      <xdr:col>102</xdr:col>
      <xdr:colOff>114300</xdr:colOff>
      <xdr:row>77</xdr:row>
      <xdr:rowOff>145278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30678"/>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43703</xdr:rowOff>
    </xdr:from>
    <xdr:to>
      <xdr:col>116</xdr:col>
      <xdr:colOff>114300</xdr:colOff>
      <xdr:row>77</xdr:row>
      <xdr:rowOff>145303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22130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58431</xdr:rowOff>
    </xdr:from>
    <xdr:to>
      <xdr:col>112</xdr:col>
      <xdr:colOff>38100</xdr:colOff>
      <xdr:row>77</xdr:row>
      <xdr:rowOff>160031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151158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62500</xdr:rowOff>
    </xdr:from>
    <xdr:to>
      <xdr:col>107</xdr:col>
      <xdr:colOff>101600</xdr:colOff>
      <xdr:row>77</xdr:row>
      <xdr:rowOff>164100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155227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78228</xdr:rowOff>
    </xdr:from>
    <xdr:to>
      <xdr:col>102</xdr:col>
      <xdr:colOff>165100</xdr:colOff>
      <xdr:row>78</xdr:row>
      <xdr:rowOff>8378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170955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94478</xdr:rowOff>
    </xdr:from>
    <xdr:to>
      <xdr:col>98</xdr:col>
      <xdr:colOff>38100</xdr:colOff>
      <xdr:row>78</xdr:row>
      <xdr:rowOff>24628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15755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普通建設事業</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においては、給食センター建設</a:t>
          </a:r>
          <a:r>
            <a:rPr kumimoji="1" lang="ja-JP" altLang="en-US" sz="1100">
              <a:solidFill>
                <a:sysClr val="windowText" lastClr="000000"/>
              </a:solidFill>
              <a:effectLst/>
              <a:latin typeface="+mn-lt"/>
              <a:ea typeface="+mn-ea"/>
              <a:cs typeface="+mn-cs"/>
            </a:rPr>
            <a:t>完成が主な要因となり</a:t>
          </a:r>
          <a:r>
            <a:rPr kumimoji="1" lang="ja-JP" altLang="ja-JP" sz="1100">
              <a:solidFill>
                <a:sysClr val="windowText" lastClr="000000"/>
              </a:solidFill>
              <a:effectLst/>
              <a:latin typeface="+mn-lt"/>
              <a:ea typeface="+mn-ea"/>
              <a:cs typeface="+mn-cs"/>
            </a:rPr>
            <a:t>減額となった。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物件費においては、共同調理場運営事業やふるさと納税事業</a:t>
          </a:r>
          <a:r>
            <a:rPr kumimoji="1" lang="ja-JP" altLang="en-US" sz="1100">
              <a:solidFill>
                <a:sysClr val="windowText" lastClr="000000"/>
              </a:solidFill>
              <a:effectLst/>
              <a:latin typeface="+mn-lt"/>
              <a:ea typeface="+mn-ea"/>
              <a:cs typeface="+mn-cs"/>
            </a:rPr>
            <a:t>の減少により減額となった。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扶助費においては、物価高騰による住民税非課税及び均等割のみ課税世帯に対する給付金事業</a:t>
          </a:r>
          <a:r>
            <a:rPr kumimoji="1" lang="ja-JP" altLang="en-US" sz="1100">
              <a:solidFill>
                <a:sysClr val="windowText" lastClr="000000"/>
              </a:solidFill>
              <a:effectLst/>
              <a:latin typeface="+mn-lt"/>
              <a:ea typeface="+mn-ea"/>
              <a:cs typeface="+mn-cs"/>
            </a:rPr>
            <a:t>の皆増により増額</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積立金においては、</a:t>
          </a:r>
          <a:r>
            <a:rPr kumimoji="1" lang="ja-JP" altLang="en-US" sz="1100">
              <a:solidFill>
                <a:sysClr val="windowText" lastClr="000000"/>
              </a:solidFill>
              <a:effectLst/>
              <a:latin typeface="+mn-lt"/>
              <a:ea typeface="+mn-ea"/>
              <a:cs typeface="+mn-cs"/>
            </a:rPr>
            <a:t>公共施設等整備基金やふるさと振興基金の減額により減額となった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今後も衛生センター建設事業等の大型の普通建設事業費等の増加が見込まれるため、引き続き支出抑制に努める。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17,238
17,110
120.40
10,462,104
10,079,611
343,794
4,766,695
6,998,181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88722</xdr:rowOff>
    </xdr:from>
    <xdr:to>
      <xdr:col>24</xdr:col>
      <xdr:colOff>63500</xdr:colOff>
      <xdr:row>38</xdr:row>
      <xdr:rowOff>8484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32372"/>
          <a:ext cx="8382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129642</xdr:rowOff>
    </xdr:from>
    <xdr:to>
      <xdr:col>19</xdr:col>
      <xdr:colOff>177800</xdr:colOff>
      <xdr:row>38</xdr:row>
      <xdr:rowOff>8484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732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97181</xdr:rowOff>
    </xdr:from>
    <xdr:to>
      <xdr:col>15</xdr:col>
      <xdr:colOff>50800</xdr:colOff>
      <xdr:row>37</xdr:row>
      <xdr:rowOff>129642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4083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71577</xdr:rowOff>
    </xdr:from>
    <xdr:to>
      <xdr:col>10</xdr:col>
      <xdr:colOff>114300</xdr:colOff>
      <xdr:row>37</xdr:row>
      <xdr:rowOff>97181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15227"/>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37922</xdr:rowOff>
    </xdr:from>
    <xdr:to>
      <xdr:col>24</xdr:col>
      <xdr:colOff>114300</xdr:colOff>
      <xdr:row>37</xdr:row>
      <xdr:rowOff>139522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5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129134</xdr:rowOff>
    </xdr:from>
    <xdr:to>
      <xdr:col>20</xdr:col>
      <xdr:colOff>38100</xdr:colOff>
      <xdr:row>38</xdr:row>
      <xdr:rowOff>59283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50411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78842</xdr:rowOff>
    </xdr:from>
    <xdr:to>
      <xdr:col>15</xdr:col>
      <xdr:colOff>101600</xdr:colOff>
      <xdr:row>38</xdr:row>
      <xdr:rowOff>8992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46381</xdr:rowOff>
    </xdr:from>
    <xdr:to>
      <xdr:col>10</xdr:col>
      <xdr:colOff>165100</xdr:colOff>
      <xdr:row>37</xdr:row>
      <xdr:rowOff>147981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139107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20777</xdr:rowOff>
    </xdr:from>
    <xdr:to>
      <xdr:col>6</xdr:col>
      <xdr:colOff>38100</xdr:colOff>
      <xdr:row>37</xdr:row>
      <xdr:rowOff>122377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113504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143504</xdr:rowOff>
    </xdr:from>
    <xdr:to>
      <xdr:col>24</xdr:col>
      <xdr:colOff>63500</xdr:colOff>
      <xdr:row>56</xdr:row>
      <xdr:rowOff>50895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73254"/>
          <a:ext cx="838200" cy="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143504</xdr:rowOff>
    </xdr:from>
    <xdr:to>
      <xdr:col>19</xdr:col>
      <xdr:colOff>177800</xdr:colOff>
      <xdr:row>56</xdr:row>
      <xdr:rowOff>33665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73254"/>
          <a:ext cx="889000" cy="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45180</xdr:rowOff>
    </xdr:from>
    <xdr:to>
      <xdr:col>15</xdr:col>
      <xdr:colOff>50800</xdr:colOff>
      <xdr:row>56</xdr:row>
      <xdr:rowOff>33665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32030"/>
          <a:ext cx="889000" cy="50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45180</xdr:rowOff>
    </xdr:from>
    <xdr:to>
      <xdr:col>10</xdr:col>
      <xdr:colOff>114300</xdr:colOff>
      <xdr:row>57</xdr:row>
      <xdr:rowOff>64213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32030"/>
          <a:ext cx="889000" cy="70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xdr:rowOff>
    </xdr:from>
    <xdr:to>
      <xdr:col>24</xdr:col>
      <xdr:colOff>114300</xdr:colOff>
      <xdr:row>56</xdr:row>
      <xdr:rowOff>101695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22972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5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92704</xdr:rowOff>
    </xdr:from>
    <xdr:to>
      <xdr:col>20</xdr:col>
      <xdr:colOff>38100</xdr:colOff>
      <xdr:row>56</xdr:row>
      <xdr:rowOff>22854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39381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154315</xdr:rowOff>
    </xdr:from>
    <xdr:to>
      <xdr:col>15</xdr:col>
      <xdr:colOff>101600</xdr:colOff>
      <xdr:row>56</xdr:row>
      <xdr:rowOff>84465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100992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5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165830</xdr:rowOff>
    </xdr:from>
    <xdr:to>
      <xdr:col>10</xdr:col>
      <xdr:colOff>165100</xdr:colOff>
      <xdr:row>53</xdr:row>
      <xdr:rowOff>95980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0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112507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5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13413</xdr:rowOff>
    </xdr:from>
    <xdr:to>
      <xdr:col>6</xdr:col>
      <xdr:colOff>38100</xdr:colOff>
      <xdr:row>57</xdr:row>
      <xdr:rowOff>115013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131540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6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19206</xdr:rowOff>
    </xdr:from>
    <xdr:to>
      <xdr:col>24</xdr:col>
      <xdr:colOff>63500</xdr:colOff>
      <xdr:row>74</xdr:row>
      <xdr:rowOff>138884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6506"/>
          <a:ext cx="838200" cy="1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24105</xdr:rowOff>
    </xdr:from>
    <xdr:to>
      <xdr:col>19</xdr:col>
      <xdr:colOff>177800</xdr:colOff>
      <xdr:row>74</xdr:row>
      <xdr:rowOff>138884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11405"/>
          <a:ext cx="8890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24105</xdr:rowOff>
    </xdr:from>
    <xdr:to>
      <xdr:col>15</xdr:col>
      <xdr:colOff>50800</xdr:colOff>
      <xdr:row>76</xdr:row>
      <xdr:rowOff>84412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11405"/>
          <a:ext cx="889000" cy="4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84412</xdr:rowOff>
    </xdr:from>
    <xdr:to>
      <xdr:col>10</xdr:col>
      <xdr:colOff>114300</xdr:colOff>
      <xdr:row>76</xdr:row>
      <xdr:rowOff>125157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4612"/>
          <a:ext cx="889000" cy="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139856</xdr:rowOff>
    </xdr:from>
    <xdr:to>
      <xdr:col>24</xdr:col>
      <xdr:colOff>114300</xdr:colOff>
      <xdr:row>74</xdr:row>
      <xdr:rowOff>70006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162733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88084</xdr:rowOff>
    </xdr:from>
    <xdr:to>
      <xdr:col>20</xdr:col>
      <xdr:colOff>38100</xdr:colOff>
      <xdr:row>75</xdr:row>
      <xdr:rowOff>18234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34761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144755</xdr:rowOff>
    </xdr:from>
    <xdr:to>
      <xdr:col>15</xdr:col>
      <xdr:colOff>101600</xdr:colOff>
      <xdr:row>74</xdr:row>
      <xdr:rowOff>74905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91432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3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33612</xdr:rowOff>
    </xdr:from>
    <xdr:to>
      <xdr:col>10</xdr:col>
      <xdr:colOff>165100</xdr:colOff>
      <xdr:row>76</xdr:row>
      <xdr:rowOff>135212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151738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3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74357</xdr:rowOff>
    </xdr:from>
    <xdr:to>
      <xdr:col>6</xdr:col>
      <xdr:colOff>38100</xdr:colOff>
      <xdr:row>77</xdr:row>
      <xdr:rowOff>4507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146101</xdr:rowOff>
    </xdr:from>
    <xdr:to>
      <xdr:col>24</xdr:col>
      <xdr:colOff>63500</xdr:colOff>
      <xdr:row>98</xdr:row>
      <xdr:rowOff>10224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6751"/>
          <a:ext cx="8382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10224</xdr:rowOff>
    </xdr:from>
    <xdr:to>
      <xdr:col>19</xdr:col>
      <xdr:colOff>177800</xdr:colOff>
      <xdr:row>98</xdr:row>
      <xdr:rowOff>63348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12324"/>
          <a:ext cx="889000" cy="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63348</xdr:rowOff>
    </xdr:from>
    <xdr:to>
      <xdr:col>15</xdr:col>
      <xdr:colOff>50800</xdr:colOff>
      <xdr:row>98</xdr:row>
      <xdr:rowOff>121323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5448"/>
          <a:ext cx="8890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121323</xdr:rowOff>
    </xdr:from>
    <xdr:to>
      <xdr:col>10</xdr:col>
      <xdr:colOff>114300</xdr:colOff>
      <xdr:row>98</xdr:row>
      <xdr:rowOff>155360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3423"/>
          <a:ext cx="8890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95301</xdr:rowOff>
    </xdr:from>
    <xdr:to>
      <xdr:col>24</xdr:col>
      <xdr:colOff>114300</xdr:colOff>
      <xdr:row>98</xdr:row>
      <xdr:rowOff>25451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73728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130874</xdr:rowOff>
    </xdr:from>
    <xdr:to>
      <xdr:col>20</xdr:col>
      <xdr:colOff>38100</xdr:colOff>
      <xdr:row>98</xdr:row>
      <xdr:rowOff>61024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52151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12548</xdr:rowOff>
    </xdr:from>
    <xdr:to>
      <xdr:col>15</xdr:col>
      <xdr:colOff>101600</xdr:colOff>
      <xdr:row>98</xdr:row>
      <xdr:rowOff>114148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105275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70523</xdr:rowOff>
    </xdr:from>
    <xdr:to>
      <xdr:col>10</xdr:col>
      <xdr:colOff>165100</xdr:colOff>
      <xdr:row>99</xdr:row>
      <xdr:rowOff>673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104560</xdr:rowOff>
    </xdr:from>
    <xdr:to>
      <xdr:col>6</xdr:col>
      <xdr:colOff>38100</xdr:colOff>
      <xdr:row>99</xdr:row>
      <xdr:rowOff>34710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25837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49822</xdr:rowOff>
    </xdr:from>
    <xdr:to>
      <xdr:col>55</xdr:col>
      <xdr:colOff>0</xdr:colOff>
      <xdr:row>57</xdr:row>
      <xdr:rowOff>149072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22472"/>
          <a:ext cx="8382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49822</xdr:rowOff>
    </xdr:from>
    <xdr:to>
      <xdr:col>50</xdr:col>
      <xdr:colOff>114300</xdr:colOff>
      <xdr:row>57</xdr:row>
      <xdr:rowOff>152692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2247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152692</xdr:rowOff>
    </xdr:from>
    <xdr:to>
      <xdr:col>45</xdr:col>
      <xdr:colOff>177800</xdr:colOff>
      <xdr:row>57</xdr:row>
      <xdr:rowOff>152959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2534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145212</xdr:rowOff>
    </xdr:from>
    <xdr:to>
      <xdr:col>41</xdr:col>
      <xdr:colOff>50800</xdr:colOff>
      <xdr:row>57</xdr:row>
      <xdr:rowOff>152959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46412"/>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98272</xdr:rowOff>
    </xdr:from>
    <xdr:to>
      <xdr:col>55</xdr:col>
      <xdr:colOff>50800</xdr:colOff>
      <xdr:row>58</xdr:row>
      <xdr:rowOff>28422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76699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170472</xdr:rowOff>
    </xdr:from>
    <xdr:to>
      <xdr:col>50</xdr:col>
      <xdr:colOff>165100</xdr:colOff>
      <xdr:row>57</xdr:row>
      <xdr:rowOff>100622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117149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101892</xdr:rowOff>
    </xdr:from>
    <xdr:to>
      <xdr:col>46</xdr:col>
      <xdr:colOff>38100</xdr:colOff>
      <xdr:row>58</xdr:row>
      <xdr:rowOff>32042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23169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102159</xdr:rowOff>
    </xdr:from>
    <xdr:to>
      <xdr:col>41</xdr:col>
      <xdr:colOff>101600</xdr:colOff>
      <xdr:row>58</xdr:row>
      <xdr:rowOff>32309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23436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94412</xdr:rowOff>
    </xdr:from>
    <xdr:to>
      <xdr:col>36</xdr:col>
      <xdr:colOff>165100</xdr:colOff>
      <xdr:row>57</xdr:row>
      <xdr:rowOff>24562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41089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103657</xdr:rowOff>
    </xdr:from>
    <xdr:to>
      <xdr:col>55</xdr:col>
      <xdr:colOff>0</xdr:colOff>
      <xdr:row>78</xdr:row>
      <xdr:rowOff>45402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05307"/>
          <a:ext cx="8382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29039</xdr:rowOff>
    </xdr:from>
    <xdr:to>
      <xdr:col>50</xdr:col>
      <xdr:colOff>114300</xdr:colOff>
      <xdr:row>77</xdr:row>
      <xdr:rowOff>103657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0689"/>
          <a:ext cx="889000" cy="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125488</xdr:rowOff>
    </xdr:from>
    <xdr:to>
      <xdr:col>45</xdr:col>
      <xdr:colOff>177800</xdr:colOff>
      <xdr:row>77</xdr:row>
      <xdr:rowOff>29039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55688"/>
          <a:ext cx="8890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125488</xdr:rowOff>
    </xdr:from>
    <xdr:to>
      <xdr:col>41</xdr:col>
      <xdr:colOff>50800</xdr:colOff>
      <xdr:row>78</xdr:row>
      <xdr:rowOff>100761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55688"/>
          <a:ext cx="889000" cy="3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166052</xdr:rowOff>
    </xdr:from>
    <xdr:to>
      <xdr:col>55</xdr:col>
      <xdr:colOff>50800</xdr:colOff>
      <xdr:row>78</xdr:row>
      <xdr:rowOff>96202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144479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52857</xdr:rowOff>
    </xdr:from>
    <xdr:to>
      <xdr:col>50</xdr:col>
      <xdr:colOff>165100</xdr:colOff>
      <xdr:row>77</xdr:row>
      <xdr:rowOff>154457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145584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149689</xdr:rowOff>
    </xdr:from>
    <xdr:to>
      <xdr:col>46</xdr:col>
      <xdr:colOff>38100</xdr:colOff>
      <xdr:row>77</xdr:row>
      <xdr:rowOff>79839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70966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74688</xdr:rowOff>
    </xdr:from>
    <xdr:to>
      <xdr:col>41</xdr:col>
      <xdr:colOff>101600</xdr:colOff>
      <xdr:row>77</xdr:row>
      <xdr:rowOff>4838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167415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49961</xdr:rowOff>
    </xdr:from>
    <xdr:to>
      <xdr:col>36</xdr:col>
      <xdr:colOff>165100</xdr:colOff>
      <xdr:row>78</xdr:row>
      <xdr:rowOff>151561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142688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134029</xdr:rowOff>
    </xdr:from>
    <xdr:to>
      <xdr:col>54</xdr:col>
      <xdr:colOff>189865</xdr:colOff>
      <xdr:row>98</xdr:row>
      <xdr:rowOff>16887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64529"/>
          <a:ext cx="1270" cy="125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20714</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16887</xdr:rowOff>
    </xdr:from>
    <xdr:to>
      <xdr:col>55</xdr:col>
      <xdr:colOff>88900</xdr:colOff>
      <xdr:row>98</xdr:row>
      <xdr:rowOff>16887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80706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134029</xdr:rowOff>
    </xdr:from>
    <xdr:to>
      <xdr:col>55</xdr:col>
      <xdr:colOff>88900</xdr:colOff>
      <xdr:row>90</xdr:row>
      <xdr:rowOff>134029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13894</xdr:rowOff>
    </xdr:from>
    <xdr:to>
      <xdr:col>55</xdr:col>
      <xdr:colOff>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15994"/>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67552</xdr:rowOff>
    </xdr:from>
    <xdr:to>
      <xdr:col>55</xdr:col>
      <xdr:colOff>50800</xdr:colOff>
      <xdr:row>95</xdr:row>
      <xdr:rowOff>169152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29341</xdr:rowOff>
    </xdr:from>
    <xdr:to>
      <xdr:col>50</xdr:col>
      <xdr:colOff>114300</xdr:colOff>
      <xdr:row>98</xdr:row>
      <xdr:rowOff>46388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31441"/>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94614</xdr:rowOff>
    </xdr:from>
    <xdr:to>
      <xdr:col>50</xdr:col>
      <xdr:colOff>165100</xdr:colOff>
      <xdr:row>96</xdr:row>
      <xdr:rowOff>24764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41291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37657</xdr:rowOff>
    </xdr:from>
    <xdr:to>
      <xdr:col>45</xdr:col>
      <xdr:colOff>177800</xdr:colOff>
      <xdr:row>98</xdr:row>
      <xdr:rowOff>46388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39757"/>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81215</xdr:rowOff>
    </xdr:from>
    <xdr:to>
      <xdr:col>46</xdr:col>
      <xdr:colOff>38100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37657</xdr:rowOff>
    </xdr:from>
    <xdr:to>
      <xdr:col>41</xdr:col>
      <xdr:colOff>50800</xdr:colOff>
      <xdr:row>98</xdr:row>
      <xdr:rowOff>61736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3975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65714</xdr:rowOff>
    </xdr:from>
    <xdr:to>
      <xdr:col>41</xdr:col>
      <xdr:colOff>101600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83676</xdr:rowOff>
    </xdr:from>
    <xdr:to>
      <xdr:col>36</xdr:col>
      <xdr:colOff>165100</xdr:colOff>
      <xdr:row>96</xdr:row>
      <xdr:rowOff>13826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30353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134544</xdr:rowOff>
    </xdr:from>
    <xdr:to>
      <xdr:col>55</xdr:col>
      <xdr:colOff>50800</xdr:colOff>
      <xdr:row>98</xdr:row>
      <xdr:rowOff>64694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49471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149991</xdr:rowOff>
    </xdr:from>
    <xdr:to>
      <xdr:col>50</xdr:col>
      <xdr:colOff>165100</xdr:colOff>
      <xdr:row>98</xdr:row>
      <xdr:rowOff>80141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71268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167038</xdr:rowOff>
    </xdr:from>
    <xdr:to>
      <xdr:col>46</xdr:col>
      <xdr:colOff>38100</xdr:colOff>
      <xdr:row>98</xdr:row>
      <xdr:rowOff>97188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88315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158307</xdr:rowOff>
    </xdr:from>
    <xdr:to>
      <xdr:col>41</xdr:col>
      <xdr:colOff>101600</xdr:colOff>
      <xdr:row>98</xdr:row>
      <xdr:rowOff>88457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79584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10936</xdr:rowOff>
    </xdr:from>
    <xdr:to>
      <xdr:col>36</xdr:col>
      <xdr:colOff>165100</xdr:colOff>
      <xdr:row>98</xdr:row>
      <xdr:rowOff>112536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103663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147832</xdr:rowOff>
    </xdr:from>
    <xdr:to>
      <xdr:col>85</xdr:col>
      <xdr:colOff>127000</xdr:colOff>
      <xdr:row>38</xdr:row>
      <xdr:rowOff>34413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91482"/>
          <a:ext cx="838200" cy="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92249</xdr:rowOff>
    </xdr:from>
    <xdr:to>
      <xdr:col>81</xdr:col>
      <xdr:colOff>50800</xdr:colOff>
      <xdr:row>38</xdr:row>
      <xdr:rowOff>34413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35899"/>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92249</xdr:rowOff>
    </xdr:from>
    <xdr:to>
      <xdr:col>76</xdr:col>
      <xdr:colOff>114300</xdr:colOff>
      <xdr:row>37</xdr:row>
      <xdr:rowOff>102177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35899"/>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102177</xdr:rowOff>
    </xdr:from>
    <xdr:to>
      <xdr:col>71</xdr:col>
      <xdr:colOff>177800</xdr:colOff>
      <xdr:row>38</xdr:row>
      <xdr:rowOff>22689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45827"/>
          <a:ext cx="8890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97032</xdr:rowOff>
    </xdr:from>
    <xdr:to>
      <xdr:col>85</xdr:col>
      <xdr:colOff>177800</xdr:colOff>
      <xdr:row>38</xdr:row>
      <xdr:rowOff>27181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40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75459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155063</xdr:rowOff>
    </xdr:from>
    <xdr:to>
      <xdr:col>81</xdr:col>
      <xdr:colOff>101600</xdr:colOff>
      <xdr:row>38</xdr:row>
      <xdr:rowOff>85213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76340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41449</xdr:rowOff>
    </xdr:from>
    <xdr:to>
      <xdr:col>76</xdr:col>
      <xdr:colOff>165100</xdr:colOff>
      <xdr:row>37</xdr:row>
      <xdr:rowOff>143049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134176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51377</xdr:rowOff>
    </xdr:from>
    <xdr:to>
      <xdr:col>72</xdr:col>
      <xdr:colOff>38100</xdr:colOff>
      <xdr:row>37</xdr:row>
      <xdr:rowOff>152977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144104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143339</xdr:rowOff>
    </xdr:from>
    <xdr:to>
      <xdr:col>67</xdr:col>
      <xdr:colOff>101600</xdr:colOff>
      <xdr:row>38</xdr:row>
      <xdr:rowOff>73489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64616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146926</xdr:rowOff>
    </xdr:from>
    <xdr:to>
      <xdr:col>85</xdr:col>
      <xdr:colOff>127000</xdr:colOff>
      <xdr:row>58</xdr:row>
      <xdr:rowOff>101308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76676"/>
          <a:ext cx="838200" cy="4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146926</xdr:rowOff>
    </xdr:from>
    <xdr:to>
      <xdr:col>81</xdr:col>
      <xdr:colOff>50800</xdr:colOff>
      <xdr:row>57</xdr:row>
      <xdr:rowOff>31521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76676"/>
          <a:ext cx="889000" cy="2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31521</xdr:rowOff>
    </xdr:from>
    <xdr:to>
      <xdr:col>76</xdr:col>
      <xdr:colOff>114300</xdr:colOff>
      <xdr:row>58</xdr:row>
      <xdr:rowOff>60046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04171"/>
          <a:ext cx="889000" cy="1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60046</xdr:rowOff>
    </xdr:from>
    <xdr:to>
      <xdr:col>71</xdr:col>
      <xdr:colOff>177800</xdr:colOff>
      <xdr:row>58</xdr:row>
      <xdr:rowOff>77724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04146"/>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50508</xdr:rowOff>
    </xdr:from>
    <xdr:to>
      <xdr:col>85</xdr:col>
      <xdr:colOff>177800</xdr:colOff>
      <xdr:row>58</xdr:row>
      <xdr:rowOff>152108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136885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96126</xdr:rowOff>
    </xdr:from>
    <xdr:to>
      <xdr:col>81</xdr:col>
      <xdr:colOff>101600</xdr:colOff>
      <xdr:row>56</xdr:row>
      <xdr:rowOff>26276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42803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3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152171</xdr:rowOff>
    </xdr:from>
    <xdr:to>
      <xdr:col>76</xdr:col>
      <xdr:colOff>165100</xdr:colOff>
      <xdr:row>57</xdr:row>
      <xdr:rowOff>82321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73448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9246</xdr:rowOff>
    </xdr:from>
    <xdr:to>
      <xdr:col>72</xdr:col>
      <xdr:colOff>38100</xdr:colOff>
      <xdr:row>58</xdr:row>
      <xdr:rowOff>110846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101973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26924</xdr:rowOff>
    </xdr:from>
    <xdr:to>
      <xdr:col>67</xdr:col>
      <xdr:colOff>101600</xdr:colOff>
      <xdr:row>58</xdr:row>
      <xdr:rowOff>128524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119651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79099</xdr:rowOff>
    </xdr:from>
    <xdr:to>
      <xdr:col>85</xdr:col>
      <xdr:colOff>127000</xdr:colOff>
      <xdr:row>79</xdr:row>
      <xdr:rowOff>79197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623649"/>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79197</xdr:rowOff>
    </xdr:from>
    <xdr:to>
      <xdr:col>81</xdr:col>
      <xdr:colOff>50800</xdr:colOff>
      <xdr:row>79</xdr:row>
      <xdr:rowOff>90388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23747"/>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90388</xdr:rowOff>
    </xdr:from>
    <xdr:to>
      <xdr:col>76</xdr:col>
      <xdr:colOff>114300</xdr:colOff>
      <xdr:row>79</xdr:row>
      <xdr:rowOff>95069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63493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66853</xdr:rowOff>
    </xdr:from>
    <xdr:to>
      <xdr:col>71</xdr:col>
      <xdr:colOff>177800</xdr:colOff>
      <xdr:row>79</xdr:row>
      <xdr:rowOff>95069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11403"/>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28299</xdr:rowOff>
    </xdr:from>
    <xdr:to>
      <xdr:col>85</xdr:col>
      <xdr:colOff>177800</xdr:colOff>
      <xdr:row>79</xdr:row>
      <xdr:rowOff>129899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28397</xdr:rowOff>
    </xdr:from>
    <xdr:to>
      <xdr:col>81</xdr:col>
      <xdr:colOff>101600</xdr:colOff>
      <xdr:row>79</xdr:row>
      <xdr:rowOff>129997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121124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66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39588</xdr:rowOff>
    </xdr:from>
    <xdr:to>
      <xdr:col>76</xdr:col>
      <xdr:colOff>165100</xdr:colOff>
      <xdr:row>79</xdr:row>
      <xdr:rowOff>141188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132315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44269</xdr:rowOff>
    </xdr:from>
    <xdr:to>
      <xdr:col>72</xdr:col>
      <xdr:colOff>38100</xdr:colOff>
      <xdr:row>79</xdr:row>
      <xdr:rowOff>145869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136996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8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16053</xdr:rowOff>
    </xdr:from>
    <xdr:to>
      <xdr:col>67</xdr:col>
      <xdr:colOff>101600</xdr:colOff>
      <xdr:row>79</xdr:row>
      <xdr:rowOff>117653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108780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6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71943</xdr:rowOff>
    </xdr:from>
    <xdr:to>
      <xdr:col>85</xdr:col>
      <xdr:colOff>127000</xdr:colOff>
      <xdr:row>97</xdr:row>
      <xdr:rowOff>84858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02593"/>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84858</xdr:rowOff>
    </xdr:from>
    <xdr:to>
      <xdr:col>81</xdr:col>
      <xdr:colOff>50800</xdr:colOff>
      <xdr:row>97</xdr:row>
      <xdr:rowOff>108641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15508"/>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108641</xdr:rowOff>
    </xdr:from>
    <xdr:to>
      <xdr:col>76</xdr:col>
      <xdr:colOff>114300</xdr:colOff>
      <xdr:row>97</xdr:row>
      <xdr:rowOff>133269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39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133269</xdr:rowOff>
    </xdr:from>
    <xdr:to>
      <xdr:col>71</xdr:col>
      <xdr:colOff>177800</xdr:colOff>
      <xdr:row>97</xdr:row>
      <xdr:rowOff>144044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63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21143</xdr:rowOff>
    </xdr:from>
    <xdr:to>
      <xdr:col>85</xdr:col>
      <xdr:colOff>177800</xdr:colOff>
      <xdr:row>97</xdr:row>
      <xdr:rowOff>122743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171020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34058</xdr:rowOff>
    </xdr:from>
    <xdr:to>
      <xdr:col>81</xdr:col>
      <xdr:colOff>101600</xdr:colOff>
      <xdr:row>97</xdr:row>
      <xdr:rowOff>135658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126785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57841</xdr:rowOff>
    </xdr:from>
    <xdr:to>
      <xdr:col>76</xdr:col>
      <xdr:colOff>165100</xdr:colOff>
      <xdr:row>97</xdr:row>
      <xdr:rowOff>159441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150568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82469</xdr:rowOff>
    </xdr:from>
    <xdr:to>
      <xdr:col>72</xdr:col>
      <xdr:colOff>38100</xdr:colOff>
      <xdr:row>98</xdr:row>
      <xdr:rowOff>12619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3746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93244</xdr:rowOff>
    </xdr:from>
    <xdr:to>
      <xdr:col>67</xdr:col>
      <xdr:colOff>101600</xdr:colOff>
      <xdr:row>98</xdr:row>
      <xdr:rowOff>23394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585</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）となり、全体的に支出</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ysClr val="windowText" lastClr="000000"/>
              </a:solidFill>
              <a:effectLst/>
              <a:latin typeface="+mn-lt"/>
              <a:ea typeface="+mn-ea"/>
              <a:cs typeface="+mn-cs"/>
            </a:rPr>
            <a:t>要因として、物価高騰による住民税非課税及び均等割のみ課税世帯に対する給付金事業</a:t>
          </a:r>
          <a:r>
            <a:rPr kumimoji="1" lang="ja-JP" altLang="en-US" sz="1100">
              <a:solidFill>
                <a:sysClr val="windowText" lastClr="000000"/>
              </a:solidFill>
              <a:effectLst/>
              <a:latin typeface="+mn-lt"/>
              <a:ea typeface="+mn-ea"/>
              <a:cs typeface="+mn-cs"/>
            </a:rPr>
            <a:t>による民生費の増加があったものの、</a:t>
          </a:r>
          <a:r>
            <a:rPr kumimoji="1" lang="ja-JP" altLang="ja-JP" sz="1100">
              <a:solidFill>
                <a:sysClr val="windowText" lastClr="000000"/>
              </a:solidFill>
              <a:effectLst/>
              <a:latin typeface="+mn-lt"/>
              <a:ea typeface="+mn-ea"/>
              <a:cs typeface="+mn-cs"/>
            </a:rPr>
            <a:t>産地生産基盤パワーアップ事業の完了</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による農林水産業費の減少、学校給食センター建設工事</a:t>
          </a:r>
          <a:r>
            <a:rPr kumimoji="1" lang="ja-JP" altLang="en-US" sz="1100">
              <a:solidFill>
                <a:sysClr val="windowText" lastClr="000000"/>
              </a:solidFill>
              <a:effectLst/>
              <a:latin typeface="+mn-lt"/>
              <a:ea typeface="+mn-ea"/>
              <a:cs typeface="+mn-cs"/>
            </a:rPr>
            <a:t>完成</a:t>
          </a:r>
          <a:r>
            <a:rPr kumimoji="1" lang="ja-JP" altLang="ja-JP" sz="1100">
              <a:solidFill>
                <a:sysClr val="windowText" lastClr="000000"/>
              </a:solidFill>
              <a:effectLst/>
              <a:latin typeface="+mn-lt"/>
              <a:ea typeface="+mn-ea"/>
              <a:cs typeface="+mn-cs"/>
            </a:rPr>
            <a:t>などによる教育費の</a:t>
          </a:r>
          <a:r>
            <a:rPr kumimoji="1" lang="ja-JP" altLang="en-US" sz="1100">
              <a:solidFill>
                <a:sysClr val="windowText" lastClr="000000"/>
              </a:solidFill>
              <a:effectLst/>
              <a:latin typeface="+mn-lt"/>
              <a:ea typeface="+mn-ea"/>
              <a:cs typeface="+mn-cs"/>
            </a:rPr>
            <a:t>減少、地域活性化映画製作支援補助事業の完了などによる商工費の減少などが挙げられる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ただ、</a:t>
          </a:r>
          <a:r>
            <a:rPr kumimoji="1" lang="ja-JP" altLang="ja-JP" sz="1100">
              <a:solidFill>
                <a:sysClr val="windowText" lastClr="000000"/>
              </a:solidFill>
              <a:effectLst/>
              <a:latin typeface="+mn-lt"/>
              <a:ea typeface="+mn-ea"/>
              <a:cs typeface="+mn-cs"/>
            </a:rPr>
            <a:t>人口減少や経費の増加等により全体的に一人当たりのコストが</a:t>
          </a:r>
          <a:r>
            <a:rPr kumimoji="1" lang="ja-JP" altLang="en-US" sz="1100">
              <a:solidFill>
                <a:sysClr val="windowText" lastClr="000000"/>
              </a:solidFill>
              <a:effectLst/>
              <a:latin typeface="+mn-lt"/>
              <a:ea typeface="+mn-ea"/>
              <a:cs typeface="+mn-cs"/>
            </a:rPr>
            <a:t>近年</a:t>
          </a:r>
          <a:r>
            <a:rPr kumimoji="1" lang="ja-JP" altLang="ja-JP" sz="1100">
              <a:solidFill>
                <a:sysClr val="windowText" lastClr="000000"/>
              </a:solidFill>
              <a:effectLst/>
              <a:latin typeface="+mn-lt"/>
              <a:ea typeface="+mn-ea"/>
              <a:cs typeface="+mn-cs"/>
            </a:rPr>
            <a:t>増加傾向にあり、総務費、</a:t>
          </a:r>
          <a:r>
            <a:rPr kumimoji="1" lang="ja-JP" altLang="en-US" sz="1100">
              <a:solidFill>
                <a:sysClr val="windowText" lastClr="000000"/>
              </a:solidFill>
              <a:effectLst/>
              <a:latin typeface="+mn-lt"/>
              <a:ea typeface="+mn-ea"/>
              <a:cs typeface="+mn-cs"/>
            </a:rPr>
            <a:t>民生費</a:t>
          </a:r>
          <a:r>
            <a:rPr kumimoji="1" lang="ja-JP" altLang="ja-JP" sz="1100">
              <a:solidFill>
                <a:sysClr val="windowText" lastClr="000000"/>
              </a:solidFill>
              <a:effectLst/>
              <a:latin typeface="+mn-lt"/>
              <a:ea typeface="+mn-ea"/>
              <a:cs typeface="+mn-cs"/>
            </a:rPr>
            <a:t>においては類似団体平均より高い状態にある。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衛生センター建設事業等の</a:t>
          </a:r>
          <a:r>
            <a:rPr kumimoji="1" lang="ja-JP" altLang="ja-JP" sz="1100">
              <a:solidFill>
                <a:schemeClr val="dk1"/>
              </a:solidFill>
              <a:effectLst/>
              <a:latin typeface="+mn-lt"/>
              <a:ea typeface="+mn-ea"/>
              <a:cs typeface="+mn-cs"/>
            </a:rPr>
            <a:t>大型事業を控える衛生費や公債費等の増加が見込まれるため、増加傾向にある費目の支出抑制を行いながら、類似団体平均と比較して、乖離が生まれないように努めていく。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行財政改革推進計画に基づき適正な経費削減等を行った結果、実質収支額は黒字で推移している。</a:t>
          </a:r>
          <a:endParaRPr lang="ja-JP" altLang="ja-JP" sz="1050">
            <a:effectLst/>
          </a:endParaRPr>
        </a:p>
        <a:p>
          <a:r>
            <a:rPr kumimoji="1" lang="ja-JP" altLang="ja-JP" sz="1050">
              <a:solidFill>
                <a:sysClr val="windowText" lastClr="000000"/>
              </a:solidFill>
              <a:effectLst/>
              <a:latin typeface="+mn-lt"/>
              <a:ea typeface="+mn-ea"/>
              <a:cs typeface="+mn-cs"/>
            </a:rPr>
            <a:t>実質単年度収支については、</a:t>
          </a:r>
          <a:r>
            <a:rPr kumimoji="1" lang="ja-JP" altLang="en-US" sz="1050">
              <a:solidFill>
                <a:sysClr val="windowText" lastClr="000000"/>
              </a:solidFill>
              <a:effectLst/>
              <a:latin typeface="+mn-lt"/>
              <a:ea typeface="+mn-ea"/>
              <a:cs typeface="+mn-cs"/>
            </a:rPr>
            <a:t>マイナスだった令和４年度に比べ改善しているが、翌年度に繰り越すべき財源</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繰越明許費分</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が前年度比</a:t>
          </a:r>
          <a:r>
            <a:rPr kumimoji="1" lang="en-US" altLang="ja-JP" sz="1050">
              <a:solidFill>
                <a:sysClr val="windowText" lastClr="000000"/>
              </a:solidFill>
              <a:effectLst/>
              <a:latin typeface="+mn-lt"/>
              <a:ea typeface="+mn-ea"/>
              <a:cs typeface="+mn-cs"/>
            </a:rPr>
            <a:t>19,580</a:t>
          </a:r>
          <a:r>
            <a:rPr kumimoji="1" lang="ja-JP" altLang="en-US" sz="1050">
              <a:solidFill>
                <a:sysClr val="windowText" lastClr="000000"/>
              </a:solidFill>
              <a:effectLst/>
              <a:latin typeface="+mn-lt"/>
              <a:ea typeface="+mn-ea"/>
              <a:cs typeface="+mn-cs"/>
            </a:rPr>
            <a:t>千円増額したことなどから、令和元～３年度の数値と比べると低い数値となった。</a:t>
          </a:r>
          <a:endParaRPr kumimoji="1" lang="en-US" altLang="ja-JP" sz="1050">
            <a:solidFill>
              <a:sysClr val="windowText" lastClr="000000"/>
            </a:solidFill>
            <a:effectLst/>
            <a:latin typeface="+mn-lt"/>
            <a:ea typeface="+mn-ea"/>
            <a:cs typeface="+mn-cs"/>
          </a:endParaRPr>
        </a:p>
        <a:p>
          <a:r>
            <a:rPr kumimoji="1" lang="ja-JP" altLang="ja-JP" sz="1050">
              <a:solidFill>
                <a:schemeClr val="dk1"/>
              </a:solidFill>
              <a:effectLst/>
              <a:latin typeface="+mn-lt"/>
              <a:ea typeface="+mn-ea"/>
              <a:cs typeface="+mn-cs"/>
            </a:rPr>
            <a:t>今後とも、経常経費の抑制や歳入歳出のバランスを重視した健全な財政運営を行っていくとともに、長期財政計画にあがっている公共施設の大規模な改修や更新工事に備えた財政調整基金等の積立に努めていく。</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一般会計、特別会計及び公営企業会計について、全ての会計が赤字を計上しておらず、連結実質赤字比率は生じていない。</a:t>
          </a:r>
          <a:endParaRPr lang="ja-JP" altLang="ja-JP" sz="1400">
            <a:effectLst/>
          </a:endParaRPr>
        </a:p>
        <a:p>
          <a:r>
            <a:rPr kumimoji="1" lang="ja-JP" altLang="ja-JP" sz="1100">
              <a:solidFill>
                <a:schemeClr val="dk1"/>
              </a:solidFill>
              <a:effectLst/>
              <a:latin typeface="+mn-lt"/>
              <a:ea typeface="+mn-ea"/>
              <a:cs typeface="+mn-cs"/>
            </a:rPr>
            <a:t>水道事業会計においては、平成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年度に「門川町水道事業アセットマネジメント」を策定し、平成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年度においては、「門川町水道事業経営戦略」を策定し、施設及び管路の計画的な更新等に取り組んでいる。また、今後の財源確保のため、令和元年度に約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％の料金改定を行った。</a:t>
          </a:r>
          <a:endParaRPr lang="ja-JP" altLang="ja-JP" sz="1400">
            <a:effectLst/>
          </a:endParaRPr>
        </a:p>
        <a:p>
          <a:r>
            <a:rPr kumimoji="1" lang="ja-JP" altLang="ja-JP" sz="1100">
              <a:solidFill>
                <a:schemeClr val="dk1"/>
              </a:solidFill>
              <a:effectLst/>
              <a:latin typeface="+mn-lt"/>
              <a:ea typeface="+mn-ea"/>
              <a:cs typeface="+mn-cs"/>
            </a:rPr>
            <a:t>今後においても、各会計について適正で健全な運営を実施できるように努めていく。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地方債残高が低い水準で推移していることに加え、新規地方債発行限度額の目安を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億円とし、公債費負担の適正化に努めてきた結果、健全な状況にあると言える。</a:t>
          </a:r>
          <a:endParaRPr lang="ja-JP" altLang="ja-JP" sz="1400">
            <a:effectLst/>
          </a:endParaRPr>
        </a:p>
        <a:p>
          <a:r>
            <a:rPr kumimoji="1" lang="ja-JP" altLang="ja-JP" sz="1100">
              <a:solidFill>
                <a:schemeClr val="dk1"/>
              </a:solidFill>
              <a:effectLst/>
              <a:latin typeface="+mn-lt"/>
              <a:ea typeface="+mn-ea"/>
              <a:cs typeface="+mn-cs"/>
            </a:rPr>
            <a:t>しかしながら、今後は衛生センター建設事業等の大型事業が控えていることから多額の借入を予定している。</a:t>
          </a:r>
          <a:endParaRPr lang="ja-JP" altLang="ja-JP" sz="1400">
            <a:effectLst/>
          </a:endParaRPr>
        </a:p>
        <a:p>
          <a:r>
            <a:rPr kumimoji="1" lang="ja-JP" altLang="ja-JP" sz="1100">
              <a:solidFill>
                <a:schemeClr val="dk1"/>
              </a:solidFill>
              <a:effectLst/>
              <a:latin typeface="+mn-lt"/>
              <a:ea typeface="+mn-ea"/>
              <a:cs typeface="+mn-cs"/>
            </a:rPr>
            <a:t>今後は、門川町公共施設等総合管理計画に基づき、公共施設の統廃合や長寿命化に努めながら、交付税措置のある有利な地方債の選択を行い、財政の健全化に努める。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近年、実質公債費比率の算定に用いる満期一括償還地方債の償還の財源として減債基金の積立は特に行っていない。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地方債の現在高は、ここ数年高い額となっている。要因として、学校給食センター建設事業及び新庁舎建設事業等で多額の借入を行ったためである。</a:t>
          </a:r>
          <a:endParaRPr lang="ja-JP" altLang="ja-JP" sz="1400">
            <a:effectLst/>
          </a:endParaRPr>
        </a:p>
        <a:p>
          <a:r>
            <a:rPr kumimoji="1" lang="ja-JP" altLang="ja-JP" sz="1100">
              <a:solidFill>
                <a:schemeClr val="dk1"/>
              </a:solidFill>
              <a:effectLst/>
              <a:latin typeface="+mn-lt"/>
              <a:ea typeface="+mn-ea"/>
              <a:cs typeface="+mn-cs"/>
            </a:rPr>
            <a:t>また、ここ数年で新庁舎建設事業の財源として新庁舎建設等基金をほぼ取崩したことにより充当可能財源等の充当可能基金が大きく減額していたが、</a:t>
          </a:r>
          <a:r>
            <a:rPr kumimoji="1" lang="ja-JP" altLang="en-US" sz="1100">
              <a:solidFill>
                <a:schemeClr val="dk1"/>
              </a:solidFill>
              <a:effectLst/>
              <a:latin typeface="+mn-lt"/>
              <a:ea typeface="+mn-ea"/>
              <a:cs typeface="+mn-cs"/>
            </a:rPr>
            <a:t>令和５年度は財政調整基金や公共施設等整備基金の増額により充当可能基金は前年度比</a:t>
          </a:r>
          <a:r>
            <a:rPr kumimoji="1" lang="en-US" altLang="ja-JP" sz="1100">
              <a:solidFill>
                <a:schemeClr val="dk1"/>
              </a:solidFill>
              <a:effectLst/>
              <a:latin typeface="+mn-lt"/>
              <a:ea typeface="+mn-ea"/>
              <a:cs typeface="+mn-cs"/>
            </a:rPr>
            <a:t>294</a:t>
          </a:r>
          <a:r>
            <a:rPr kumimoji="1" lang="ja-JP" altLang="en-US" sz="1100">
              <a:solidFill>
                <a:sysClr val="windowText" lastClr="000000"/>
              </a:solidFill>
              <a:effectLst/>
              <a:latin typeface="+mn-lt"/>
              <a:ea typeface="+mn-ea"/>
              <a:cs typeface="+mn-cs"/>
            </a:rPr>
            <a:t>百万</a:t>
          </a:r>
          <a:r>
            <a:rPr kumimoji="1" lang="ja-JP" altLang="en-US" sz="1100">
              <a:solidFill>
                <a:schemeClr val="dk1"/>
              </a:solidFill>
              <a:effectLst/>
              <a:latin typeface="+mn-lt"/>
              <a:ea typeface="+mn-ea"/>
              <a:cs typeface="+mn-cs"/>
            </a:rPr>
            <a:t>円増額している。</a:t>
          </a:r>
          <a:endParaRPr lang="ja-JP" altLang="ja-JP" sz="1400">
            <a:effectLst/>
          </a:endParaRPr>
        </a:p>
        <a:p>
          <a:r>
            <a:rPr kumimoji="1" lang="ja-JP" altLang="ja-JP" sz="1100">
              <a:solidFill>
                <a:schemeClr val="dk1"/>
              </a:solidFill>
              <a:effectLst/>
              <a:latin typeface="+mn-lt"/>
              <a:ea typeface="+mn-ea"/>
              <a:cs typeface="+mn-cs"/>
            </a:rPr>
            <a:t>さらに、今後は衛生センター建設事業等の大型事業が控えていることから、地方債現在高の急激な上昇及び充当可能財源等の減少が予想されるため、今後も適正な投資的事業の選定と公費負担の適正化を継続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前年度比は、</a:t>
          </a:r>
          <a:r>
            <a:rPr kumimoji="1" lang="en-US" altLang="ja-JP" sz="1300">
              <a:solidFill>
                <a:schemeClr val="dk1"/>
              </a:solidFill>
              <a:effectLst/>
              <a:latin typeface="+mn-lt"/>
              <a:ea typeface="+mn-ea"/>
              <a:cs typeface="+mn-cs"/>
            </a:rPr>
            <a:t>244</a:t>
          </a:r>
          <a:r>
            <a:rPr kumimoji="1" lang="ja-JP" altLang="en-US" sz="1300">
              <a:solidFill>
                <a:sysClr val="windowText" lastClr="000000"/>
              </a:solidFill>
              <a:effectLst/>
              <a:latin typeface="+mn-lt"/>
              <a:ea typeface="+mn-ea"/>
              <a:cs typeface="+mn-cs"/>
            </a:rPr>
            <a:t>百</a:t>
          </a:r>
          <a:r>
            <a:rPr kumimoji="1" lang="ja-JP" altLang="ja-JP" sz="1300">
              <a:solidFill>
                <a:schemeClr val="dk1"/>
              </a:solidFill>
              <a:effectLst/>
              <a:latin typeface="+mn-lt"/>
              <a:ea typeface="+mn-ea"/>
              <a:cs typeface="+mn-cs"/>
            </a:rPr>
            <a:t>万円</a:t>
          </a:r>
          <a:r>
            <a:rPr kumimoji="1" lang="ja-JP" altLang="en-US" sz="1300">
              <a:solidFill>
                <a:schemeClr val="dk1"/>
              </a:solidFill>
              <a:effectLst/>
              <a:latin typeface="+mn-lt"/>
              <a:ea typeface="+mn-ea"/>
              <a:cs typeface="+mn-cs"/>
            </a:rPr>
            <a:t>の増額</a:t>
          </a:r>
          <a:r>
            <a:rPr kumimoji="1" lang="ja-JP" altLang="ja-JP" sz="1300">
              <a:solidFill>
                <a:schemeClr val="dk1"/>
              </a:solidFill>
              <a:effectLst/>
              <a:latin typeface="+mn-lt"/>
              <a:ea typeface="+mn-ea"/>
              <a:cs typeface="+mn-cs"/>
            </a:rPr>
            <a:t>であった。主な増減理由として、財政調整基金は積立額より取崩額が</a:t>
          </a:r>
          <a:r>
            <a:rPr kumimoji="1" lang="ja-JP" altLang="en-US" sz="1300">
              <a:solidFill>
                <a:schemeClr val="dk1"/>
              </a:solidFill>
              <a:effectLst/>
              <a:latin typeface="+mn-lt"/>
              <a:ea typeface="+mn-ea"/>
              <a:cs typeface="+mn-cs"/>
            </a:rPr>
            <a:t>少なかったために増</a:t>
          </a:r>
          <a:r>
            <a:rPr kumimoji="1" lang="ja-JP" altLang="ja-JP" sz="1300">
              <a:solidFill>
                <a:schemeClr val="dk1"/>
              </a:solidFill>
              <a:effectLst/>
              <a:latin typeface="+mn-lt"/>
              <a:ea typeface="+mn-ea"/>
              <a:cs typeface="+mn-cs"/>
            </a:rPr>
            <a:t>額（前年度比</a:t>
          </a:r>
          <a:r>
            <a:rPr kumimoji="1" lang="en-US" altLang="ja-JP" sz="1300">
              <a:solidFill>
                <a:schemeClr val="dk1"/>
              </a:solidFill>
              <a:effectLst/>
              <a:latin typeface="+mn-lt"/>
              <a:ea typeface="+mn-ea"/>
              <a:cs typeface="+mn-cs"/>
            </a:rPr>
            <a:t>133</a:t>
          </a:r>
          <a:r>
            <a:rPr kumimoji="1" lang="ja-JP" altLang="ja-JP" sz="1300">
              <a:solidFill>
                <a:schemeClr val="dk1"/>
              </a:solidFill>
              <a:effectLst/>
              <a:latin typeface="+mn-lt"/>
              <a:ea typeface="+mn-ea"/>
              <a:cs typeface="+mn-cs"/>
            </a:rPr>
            <a:t>百万円）し、</a:t>
          </a:r>
          <a:r>
            <a:rPr kumimoji="1" lang="ja-JP" altLang="en-US" sz="1300">
              <a:solidFill>
                <a:schemeClr val="dk1"/>
              </a:solidFill>
              <a:effectLst/>
              <a:latin typeface="+mn-lt"/>
              <a:ea typeface="+mn-ea"/>
              <a:cs typeface="+mn-cs"/>
            </a:rPr>
            <a:t>減債基金は国の補正予算により普通交付税で臨時財政対策債償還基金費が措置されたことによる増額</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百万円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その他特定目的基金については、</a:t>
          </a:r>
          <a:r>
            <a:rPr kumimoji="1" lang="ja-JP" altLang="en-US" sz="1300">
              <a:solidFill>
                <a:schemeClr val="dk1"/>
              </a:solidFill>
              <a:effectLst/>
              <a:latin typeface="+mn-lt"/>
              <a:ea typeface="+mn-ea"/>
              <a:cs typeface="+mn-cs"/>
            </a:rPr>
            <a:t>ふるさと振興基金や</a:t>
          </a:r>
          <a:r>
            <a:rPr kumimoji="1" lang="ja-JP" altLang="ja-JP" sz="1300">
              <a:solidFill>
                <a:schemeClr val="dk1"/>
              </a:solidFill>
              <a:effectLst/>
              <a:latin typeface="+mn-lt"/>
              <a:ea typeface="+mn-ea"/>
              <a:cs typeface="+mn-cs"/>
            </a:rPr>
            <a:t>新型コロナウイルス感染症対策利子補給基金は取崩を行い減額したものの、公共施設等整備基金が取崩額より積立額が多かったために増額（前年度比</a:t>
          </a:r>
          <a:r>
            <a:rPr kumimoji="1" lang="en-US" altLang="ja-JP" sz="1300">
              <a:solidFill>
                <a:schemeClr val="dk1"/>
              </a:solidFill>
              <a:effectLst/>
              <a:latin typeface="+mn-lt"/>
              <a:ea typeface="+mn-ea"/>
              <a:cs typeface="+mn-cs"/>
            </a:rPr>
            <a:t>104</a:t>
          </a:r>
          <a:r>
            <a:rPr kumimoji="1" lang="ja-JP" altLang="ja-JP" sz="1300">
              <a:solidFill>
                <a:schemeClr val="dk1"/>
              </a:solidFill>
              <a:effectLst/>
              <a:latin typeface="+mn-lt"/>
              <a:ea typeface="+mn-ea"/>
              <a:cs typeface="+mn-cs"/>
            </a:rPr>
            <a:t>百万円）となっている。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近年では新庁舎建設事業などの大型事業に伴い、基金の取崩額が多額になり基金全体の基金保有額が大幅に減額となった。今後も衛生センター建設事業などの大型事業が控えているため、財政的な安定を確保する観点から、予算の執行残等がある場合には、積極的に財政調整基金</a:t>
          </a:r>
          <a:r>
            <a:rPr kumimoji="1" lang="ja-JP" altLang="en-US" sz="1300">
              <a:solidFill>
                <a:schemeClr val="dk1"/>
              </a:solidFill>
              <a:effectLst/>
              <a:latin typeface="+mn-lt"/>
              <a:ea typeface="+mn-ea"/>
              <a:cs typeface="+mn-cs"/>
            </a:rPr>
            <a:t>や公共施設等整備基金</a:t>
          </a:r>
          <a:r>
            <a:rPr kumimoji="1" lang="ja-JP" altLang="ja-JP" sz="1300">
              <a:solidFill>
                <a:schemeClr val="dk1"/>
              </a:solidFill>
              <a:effectLst/>
              <a:latin typeface="+mn-lt"/>
              <a:ea typeface="+mn-ea"/>
              <a:cs typeface="+mn-cs"/>
            </a:rPr>
            <a:t>に積戻す方針である。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主な基金である公共施設等整備基金については、公共施設の更新等を目的とした基金であり、ふるさと振興基金は、寄付者の希望する事業に充てるための基金である。また、環境整備基金については、町内の環境整備、青少年健全育成活動及び地域安全対策事業等を目的とした基金であり、地区の環境美化活動や公民館修繕等に活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その他特定目的基金は、令和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2,501</a:t>
          </a:r>
          <a:r>
            <a:rPr kumimoji="1" lang="ja-JP" altLang="ja-JP" sz="1300">
              <a:solidFill>
                <a:schemeClr val="dk1"/>
              </a:solidFill>
              <a:effectLst/>
              <a:latin typeface="+mn-lt"/>
              <a:ea typeface="+mn-ea"/>
              <a:cs typeface="+mn-cs"/>
            </a:rPr>
            <a:t>百万円であったが、令和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2,605</a:t>
          </a:r>
          <a:r>
            <a:rPr kumimoji="1" lang="ja-JP" altLang="ja-JP" sz="1300">
              <a:solidFill>
                <a:schemeClr val="dk1"/>
              </a:solidFill>
              <a:effectLst/>
              <a:latin typeface="+mn-lt"/>
              <a:ea typeface="+mn-ea"/>
              <a:cs typeface="+mn-cs"/>
            </a:rPr>
            <a:t>百万円となり、</a:t>
          </a:r>
          <a:r>
            <a:rPr kumimoji="1" lang="en-US" altLang="ja-JP" sz="1300">
              <a:solidFill>
                <a:schemeClr val="dk1"/>
              </a:solidFill>
              <a:effectLst/>
              <a:latin typeface="+mn-lt"/>
              <a:ea typeface="+mn-ea"/>
              <a:cs typeface="+mn-cs"/>
            </a:rPr>
            <a:t>104</a:t>
          </a:r>
          <a:r>
            <a:rPr kumimoji="1" lang="ja-JP" altLang="ja-JP" sz="1300">
              <a:solidFill>
                <a:schemeClr val="dk1"/>
              </a:solidFill>
              <a:effectLst/>
              <a:latin typeface="+mn-lt"/>
              <a:ea typeface="+mn-ea"/>
              <a:cs typeface="+mn-cs"/>
            </a:rPr>
            <a:t>百万円の増額となった。</a:t>
          </a:r>
          <a:endParaRPr lang="ja-JP" altLang="ja-JP" sz="1300">
            <a:effectLst/>
          </a:endParaRPr>
        </a:p>
        <a:p>
          <a:r>
            <a:rPr kumimoji="1" lang="ja-JP" altLang="ja-JP" sz="1300">
              <a:solidFill>
                <a:schemeClr val="dk1"/>
              </a:solidFill>
              <a:effectLst/>
              <a:latin typeface="+mn-lt"/>
              <a:ea typeface="+mn-ea"/>
              <a:cs typeface="+mn-cs"/>
            </a:rPr>
            <a:t>主な増減のあった基金としては、公共</a:t>
          </a:r>
          <a:r>
            <a:rPr kumimoji="1" lang="ja-JP" altLang="en-US" sz="1300">
              <a:solidFill>
                <a:schemeClr val="dk1"/>
              </a:solidFill>
              <a:effectLst/>
              <a:latin typeface="+mn-lt"/>
              <a:ea typeface="+mn-ea"/>
              <a:cs typeface="+mn-cs"/>
            </a:rPr>
            <a:t>施設</a:t>
          </a:r>
          <a:r>
            <a:rPr kumimoji="1" lang="ja-JP" altLang="ja-JP" sz="1300">
              <a:solidFill>
                <a:schemeClr val="dk1"/>
              </a:solidFill>
              <a:effectLst/>
              <a:latin typeface="+mn-lt"/>
              <a:ea typeface="+mn-ea"/>
              <a:cs typeface="+mn-cs"/>
            </a:rPr>
            <a:t>等整備基金、ふるさと振興基金がある。</a:t>
          </a:r>
          <a:endParaRPr lang="ja-JP" altLang="ja-JP" sz="1300">
            <a:effectLst/>
          </a:endParaRPr>
        </a:p>
        <a:p>
          <a:r>
            <a:rPr kumimoji="1" lang="ja-JP" altLang="ja-JP" sz="1300">
              <a:solidFill>
                <a:schemeClr val="dk1"/>
              </a:solidFill>
              <a:effectLst/>
              <a:latin typeface="+mn-lt"/>
              <a:ea typeface="+mn-ea"/>
              <a:cs typeface="+mn-cs"/>
            </a:rPr>
            <a:t>公共施設等整備基金は、</a:t>
          </a:r>
          <a:r>
            <a:rPr kumimoji="1" lang="en-US" altLang="ja-JP" sz="1300">
              <a:solidFill>
                <a:schemeClr val="dk1"/>
              </a:solidFill>
              <a:effectLst/>
              <a:latin typeface="+mn-lt"/>
              <a:ea typeface="+mn-ea"/>
              <a:cs typeface="+mn-cs"/>
            </a:rPr>
            <a:t>110</a:t>
          </a:r>
          <a:r>
            <a:rPr kumimoji="1" lang="ja-JP" altLang="ja-JP" sz="1300">
              <a:solidFill>
                <a:schemeClr val="dk1"/>
              </a:solidFill>
              <a:effectLst/>
              <a:latin typeface="+mn-lt"/>
              <a:ea typeface="+mn-ea"/>
              <a:cs typeface="+mn-cs"/>
            </a:rPr>
            <a:t>百万円の取崩を行ったが、今後の衛生センター建設事業に備えるため</a:t>
          </a:r>
          <a:r>
            <a:rPr kumimoji="1" lang="ja-JP" altLang="en-US" sz="1300">
              <a:solidFill>
                <a:schemeClr val="dk1"/>
              </a:solidFill>
              <a:effectLst/>
              <a:latin typeface="+mn-lt"/>
              <a:ea typeface="+mn-ea"/>
              <a:cs typeface="+mn-cs"/>
            </a:rPr>
            <a:t>に</a:t>
          </a:r>
          <a:r>
            <a:rPr kumimoji="1" lang="en-US" altLang="ja-JP" sz="1300">
              <a:solidFill>
                <a:schemeClr val="dk1"/>
              </a:solidFill>
              <a:effectLst/>
              <a:latin typeface="+mn-lt"/>
              <a:ea typeface="+mn-ea"/>
              <a:cs typeface="+mn-cs"/>
            </a:rPr>
            <a:t>290</a:t>
          </a:r>
          <a:r>
            <a:rPr kumimoji="1" lang="ja-JP" altLang="ja-JP" sz="1300">
              <a:solidFill>
                <a:schemeClr val="dk1"/>
              </a:solidFill>
              <a:effectLst/>
              <a:latin typeface="+mn-lt"/>
              <a:ea typeface="+mn-ea"/>
              <a:cs typeface="+mn-cs"/>
            </a:rPr>
            <a:t>百万円積立を行ったため</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百万円の増額となり、ふるさと振興基金は、</a:t>
          </a:r>
          <a:r>
            <a:rPr kumimoji="1" lang="en-US" altLang="ja-JP" sz="1300">
              <a:solidFill>
                <a:schemeClr val="dk1"/>
              </a:solidFill>
              <a:effectLst/>
              <a:latin typeface="+mn-lt"/>
              <a:ea typeface="+mn-ea"/>
              <a:cs typeface="+mn-cs"/>
            </a:rPr>
            <a:t>337</a:t>
          </a:r>
          <a:r>
            <a:rPr kumimoji="1" lang="ja-JP" altLang="en-US" sz="1300">
              <a:solidFill>
                <a:schemeClr val="dk1"/>
              </a:solidFill>
              <a:effectLst/>
              <a:latin typeface="+mn-lt"/>
              <a:ea typeface="+mn-ea"/>
              <a:cs typeface="+mn-cs"/>
            </a:rPr>
            <a:t>百万円の取崩しに対し</a:t>
          </a:r>
          <a:r>
            <a:rPr kumimoji="1" lang="en-US" altLang="ja-JP" sz="1300">
              <a:solidFill>
                <a:schemeClr val="dk1"/>
              </a:solidFill>
              <a:effectLst/>
              <a:latin typeface="+mn-lt"/>
              <a:ea typeface="+mn-ea"/>
              <a:cs typeface="+mn-cs"/>
            </a:rPr>
            <a:t>272</a:t>
          </a:r>
          <a:r>
            <a:rPr kumimoji="1" lang="ja-JP" altLang="en-US" sz="1300">
              <a:solidFill>
                <a:schemeClr val="dk1"/>
              </a:solidFill>
              <a:effectLst/>
              <a:latin typeface="+mn-lt"/>
              <a:ea typeface="+mn-ea"/>
              <a:cs typeface="+mn-cs"/>
            </a:rPr>
            <a:t>百万円の積立だったため、</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額となった。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今後も衛生センター建設事業などの大型事業が控えているため、財政安定を確保する観点から、予算の執行残等がある場合には、積極的に財政調整基金</a:t>
          </a:r>
          <a:r>
            <a:rPr kumimoji="1" lang="ja-JP" altLang="en-US" sz="1300">
              <a:solidFill>
                <a:schemeClr val="dk1"/>
              </a:solidFill>
              <a:effectLst/>
              <a:latin typeface="+mn-lt"/>
              <a:ea typeface="+mn-ea"/>
              <a:cs typeface="+mn-cs"/>
            </a:rPr>
            <a:t>や公共施設等整備基金</a:t>
          </a:r>
          <a:r>
            <a:rPr kumimoji="1" lang="ja-JP" altLang="ja-JP" sz="1300">
              <a:solidFill>
                <a:schemeClr val="dk1"/>
              </a:solidFill>
              <a:effectLst/>
              <a:latin typeface="+mn-lt"/>
              <a:ea typeface="+mn-ea"/>
              <a:cs typeface="+mn-cs"/>
            </a:rPr>
            <a:t>に積戻す方針である。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年度末は</a:t>
          </a:r>
          <a:r>
            <a:rPr kumimoji="1" lang="en-US" altLang="ja-JP" sz="1300">
              <a:solidFill>
                <a:schemeClr val="dk1"/>
              </a:solidFill>
              <a:effectLst/>
              <a:latin typeface="+mn-lt"/>
              <a:ea typeface="+mn-ea"/>
              <a:cs typeface="+mn-cs"/>
            </a:rPr>
            <a:t>1,790</a:t>
          </a:r>
          <a:r>
            <a:rPr kumimoji="1" lang="ja-JP" altLang="ja-JP" sz="1300">
              <a:solidFill>
                <a:schemeClr val="dk1"/>
              </a:solidFill>
              <a:effectLst/>
              <a:latin typeface="+mn-lt"/>
              <a:ea typeface="+mn-ea"/>
              <a:cs typeface="+mn-cs"/>
            </a:rPr>
            <a:t>百万円であったが、令和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年度末には</a:t>
          </a:r>
          <a:r>
            <a:rPr kumimoji="1" lang="en-US" altLang="ja-JP" sz="1300">
              <a:solidFill>
                <a:schemeClr val="dk1"/>
              </a:solidFill>
              <a:effectLst/>
              <a:latin typeface="+mn-lt"/>
              <a:ea typeface="+mn-ea"/>
              <a:cs typeface="+mn-cs"/>
            </a:rPr>
            <a:t>1,923</a:t>
          </a:r>
          <a:r>
            <a:rPr kumimoji="1" lang="ja-JP" altLang="ja-JP" sz="1300">
              <a:solidFill>
                <a:schemeClr val="dk1"/>
              </a:solidFill>
              <a:effectLst/>
              <a:latin typeface="+mn-lt"/>
              <a:ea typeface="+mn-ea"/>
              <a:cs typeface="+mn-cs"/>
            </a:rPr>
            <a:t>百万円となった。</a:t>
          </a:r>
          <a:r>
            <a:rPr kumimoji="1" lang="ja-JP" altLang="ja-JP" sz="1300">
              <a:solidFill>
                <a:sysClr val="windowText" lastClr="000000"/>
              </a:solidFill>
              <a:effectLst/>
              <a:latin typeface="+mn-lt"/>
              <a:ea typeface="+mn-ea"/>
              <a:cs typeface="+mn-cs"/>
            </a:rPr>
            <a:t>要因として、今後の</a:t>
          </a:r>
          <a:r>
            <a:rPr kumimoji="1" lang="en-US" altLang="ja-JP" sz="1300">
              <a:solidFill>
                <a:sysClr val="windowText" lastClr="000000"/>
              </a:solidFill>
              <a:effectLst/>
              <a:latin typeface="+mn-lt"/>
              <a:ea typeface="+mn-ea"/>
              <a:cs typeface="+mn-cs"/>
            </a:rPr>
            <a:t>DX</a:t>
          </a:r>
          <a:r>
            <a:rPr kumimoji="1" lang="ja-JP" altLang="en-US" sz="1300">
              <a:solidFill>
                <a:sysClr val="windowText" lastClr="000000"/>
              </a:solidFill>
              <a:effectLst/>
              <a:latin typeface="+mn-lt"/>
              <a:ea typeface="+mn-ea"/>
              <a:cs typeface="+mn-cs"/>
            </a:rPr>
            <a:t>推進や物価上昇に伴う物件費上昇などの備え、財政調整基金の積立を行ったことにより</a:t>
          </a:r>
          <a:r>
            <a:rPr kumimoji="1" lang="ja-JP" altLang="ja-JP"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133</a:t>
          </a:r>
          <a:r>
            <a:rPr kumimoji="1" lang="ja-JP" altLang="ja-JP" sz="1300">
              <a:solidFill>
                <a:sysClr val="windowText" lastClr="000000"/>
              </a:solidFill>
              <a:effectLst/>
              <a:latin typeface="+mn-lt"/>
              <a:ea typeface="+mn-ea"/>
              <a:cs typeface="+mn-cs"/>
            </a:rPr>
            <a:t>百万円の</a:t>
          </a:r>
          <a:r>
            <a:rPr kumimoji="1" lang="ja-JP" altLang="en-US" sz="1300">
              <a:solidFill>
                <a:sysClr val="windowText" lastClr="000000"/>
              </a:solidFill>
              <a:effectLst/>
              <a:latin typeface="+mn-lt"/>
              <a:ea typeface="+mn-ea"/>
              <a:cs typeface="+mn-cs"/>
            </a:rPr>
            <a:t>増額</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近年、８億円前後を取崩して各事業に充当している状況である。年度末に積戻しを行っているものの、やや減少傾向にあるため、標準財政規模の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％を下回らないように積立てを行っていく。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国の補正予算により普通交付税で臨時財政対策債償還基金費が措置されたことによ</a:t>
          </a:r>
          <a:r>
            <a:rPr kumimoji="1" lang="ja-JP" altLang="en-US" sz="1300">
              <a:solidFill>
                <a:schemeClr val="dk1"/>
              </a:solidFill>
              <a:effectLst/>
              <a:latin typeface="+mn-lt"/>
              <a:ea typeface="+mn-ea"/>
              <a:cs typeface="+mn-cs"/>
            </a:rPr>
            <a:t>り</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百万円の</a:t>
          </a:r>
          <a:r>
            <a:rPr kumimoji="1" lang="ja-JP" altLang="ja-JP" sz="1300">
              <a:solidFill>
                <a:schemeClr val="dk1"/>
              </a:solidFill>
              <a:effectLst/>
              <a:latin typeface="+mn-lt"/>
              <a:ea typeface="+mn-ea"/>
              <a:cs typeface="+mn-cs"/>
            </a:rPr>
            <a:t>増額</a:t>
          </a:r>
          <a:r>
            <a:rPr kumimoji="1" lang="ja-JP" altLang="en-US" sz="13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今後、臨時財政対策債の償還財源として取崩しを行っていく。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40" zoomScaleNormal="4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10462104</v>
      </c>
      <c r="BO4" s="358"/>
      <c r="BP4" s="358"/>
      <c r="BQ4" s="358"/>
      <c r="BR4" s="358"/>
      <c r="BS4" s="358"/>
      <c r="BT4" s="358"/>
      <c r="BU4" s="359"/>
      <c r="BV4" s="357">
        <v>11585195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7.2</v>
      </c>
      <c r="CU4" s="364"/>
      <c r="CV4" s="364"/>
      <c r="CW4" s="364"/>
      <c r="CX4" s="364"/>
      <c r="CY4" s="364"/>
      <c r="CZ4" s="364"/>
      <c r="DA4" s="365"/>
      <c r="DB4" s="363">
        <v>9.4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10079611</v>
      </c>
      <c r="BO5" s="395"/>
      <c r="BP5" s="395"/>
      <c r="BQ5" s="395"/>
      <c r="BR5" s="395"/>
      <c r="BS5" s="395"/>
      <c r="BT5" s="395"/>
      <c r="BU5" s="396"/>
      <c r="BV5" s="394">
        <v>11134139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87</v>
      </c>
      <c r="CU5" s="392"/>
      <c r="CV5" s="392"/>
      <c r="CW5" s="392"/>
      <c r="CX5" s="392"/>
      <c r="CY5" s="392"/>
      <c r="CZ5" s="392"/>
      <c r="DA5" s="393"/>
      <c r="DB5" s="391">
        <v>87.2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382493</v>
      </c>
      <c r="BO6" s="395"/>
      <c r="BP6" s="395"/>
      <c r="BQ6" s="395"/>
      <c r="BR6" s="395"/>
      <c r="BS6" s="395"/>
      <c r="BT6" s="395"/>
      <c r="BU6" s="396"/>
      <c r="BV6" s="394">
        <v>451056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87.4</v>
      </c>
      <c r="CU6" s="432"/>
      <c r="CV6" s="432"/>
      <c r="CW6" s="432"/>
      <c r="CX6" s="432"/>
      <c r="CY6" s="432"/>
      <c r="CZ6" s="432"/>
      <c r="DA6" s="433"/>
      <c r="DB6" s="431">
        <v>88.2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38699</v>
      </c>
      <c r="BO7" s="395"/>
      <c r="BP7" s="395"/>
      <c r="BQ7" s="395"/>
      <c r="BR7" s="395"/>
      <c r="BS7" s="395"/>
      <c r="BT7" s="395"/>
      <c r="BU7" s="396"/>
      <c r="BV7" s="394">
        <v>19119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4766695</v>
      </c>
      <c r="CU7" s="395"/>
      <c r="CV7" s="395"/>
      <c r="CW7" s="395"/>
      <c r="CX7" s="395"/>
      <c r="CY7" s="395"/>
      <c r="CZ7" s="395"/>
      <c r="DA7" s="396"/>
      <c r="DB7" s="394">
        <v>4614852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343794</v>
      </c>
      <c r="BO8" s="395"/>
      <c r="BP8" s="395"/>
      <c r="BQ8" s="395"/>
      <c r="BR8" s="395"/>
      <c r="BS8" s="395"/>
      <c r="BT8" s="395"/>
      <c r="BU8" s="396"/>
      <c r="BV8" s="394">
        <v>431937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0.41</v>
      </c>
      <c r="CU8" s="435"/>
      <c r="CV8" s="435"/>
      <c r="CW8" s="435"/>
      <c r="CX8" s="435"/>
      <c r="CY8" s="435"/>
      <c r="CZ8" s="435"/>
      <c r="DA8" s="436"/>
      <c r="DB8" s="434">
        <v>0.41</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17379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-88143</v>
      </c>
      <c r="BO9" s="395"/>
      <c r="BP9" s="395"/>
      <c r="BQ9" s="395"/>
      <c r="BR9" s="395"/>
      <c r="BS9" s="395"/>
      <c r="BT9" s="395"/>
      <c r="BU9" s="396"/>
      <c r="BV9" s="394">
        <v>-104915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9.6999999999999993</v>
      </c>
      <c r="CU9" s="392"/>
      <c r="CV9" s="392"/>
      <c r="CW9" s="392"/>
      <c r="CX9" s="392"/>
      <c r="CY9" s="392"/>
      <c r="CZ9" s="392"/>
      <c r="DA9" s="393"/>
      <c r="DB9" s="391">
        <v>9.1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18183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800027</v>
      </c>
      <c r="BO10" s="395"/>
      <c r="BP10" s="395"/>
      <c r="BQ10" s="395"/>
      <c r="BR10" s="395"/>
      <c r="BS10" s="395"/>
      <c r="BT10" s="395"/>
      <c r="BU10" s="396"/>
      <c r="BV10" s="394">
        <v>630029</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17238</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667000</v>
      </c>
      <c r="BO12" s="395"/>
      <c r="BP12" s="395"/>
      <c r="BQ12" s="395"/>
      <c r="BR12" s="395"/>
      <c r="BS12" s="395"/>
      <c r="BT12" s="395"/>
      <c r="BU12" s="396"/>
      <c r="BV12" s="394">
        <v>881000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129</v>
      </c>
      <c r="N13" s="486"/>
      <c r="O13" s="486"/>
      <c r="P13" s="486"/>
      <c r="Q13" s="487"/>
      <c r="R13" s="478">
        <v>17110</v>
      </c>
      <c r="S13" s="479"/>
      <c r="T13" s="479"/>
      <c r="U13" s="479"/>
      <c r="V13" s="480"/>
      <c r="W13" s="410" t="s">
        <v>130</v>
      </c>
      <c r="X13" s="411"/>
      <c r="Y13" s="411"/>
      <c r="Z13" s="411"/>
      <c r="AA13" s="411"/>
      <c r="AB13" s="401"/>
      <c r="AC13" s="445">
        <v>587</v>
      </c>
      <c r="AD13" s="446"/>
      <c r="AE13" s="446"/>
      <c r="AF13" s="446"/>
      <c r="AG13" s="488"/>
      <c r="AH13" s="445">
        <v>666</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44884</v>
      </c>
      <c r="BO13" s="395"/>
      <c r="BP13" s="395"/>
      <c r="BQ13" s="395"/>
      <c r="BR13" s="395"/>
      <c r="BS13" s="395"/>
      <c r="BT13" s="395"/>
      <c r="BU13" s="396"/>
      <c r="BV13" s="394">
        <v>-355886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6.9</v>
      </c>
      <c r="CU13" s="392"/>
      <c r="CV13" s="392"/>
      <c r="CW13" s="392"/>
      <c r="CX13" s="392"/>
      <c r="CY13" s="392"/>
      <c r="CZ13" s="392"/>
      <c r="DA13" s="393"/>
      <c r="DB13" s="391">
        <v>6.2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17385</v>
      </c>
      <c r="S14" s="479"/>
      <c r="T14" s="479"/>
      <c r="U14" s="479"/>
      <c r="V14" s="480"/>
      <c r="W14" s="384"/>
      <c r="X14" s="385"/>
      <c r="Y14" s="385"/>
      <c r="Z14" s="385"/>
      <c r="AA14" s="385"/>
      <c r="AB14" s="374"/>
      <c r="AC14" s="481">
        <v>7.1</v>
      </c>
      <c r="AD14" s="482"/>
      <c r="AE14" s="482"/>
      <c r="AF14" s="482"/>
      <c r="AG14" s="483"/>
      <c r="AH14" s="481">
        <v>7.8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129</v>
      </c>
      <c r="N15" s="486"/>
      <c r="O15" s="486"/>
      <c r="P15" s="486"/>
      <c r="Q15" s="487"/>
      <c r="R15" s="478">
        <v>17287</v>
      </c>
      <c r="S15" s="479"/>
      <c r="T15" s="479"/>
      <c r="U15" s="479"/>
      <c r="V15" s="480"/>
      <c r="W15" s="410" t="s">
        <v>137</v>
      </c>
      <c r="X15" s="411"/>
      <c r="Y15" s="411"/>
      <c r="Z15" s="411"/>
      <c r="AA15" s="411"/>
      <c r="AB15" s="401"/>
      <c r="AC15" s="445">
        <v>2663</v>
      </c>
      <c r="AD15" s="446"/>
      <c r="AE15" s="446"/>
      <c r="AF15" s="446"/>
      <c r="AG15" s="488"/>
      <c r="AH15" s="445">
        <v>2713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1839635</v>
      </c>
      <c r="BO15" s="358"/>
      <c r="BP15" s="358"/>
      <c r="BQ15" s="358"/>
      <c r="BR15" s="358"/>
      <c r="BS15" s="358"/>
      <c r="BT15" s="358"/>
      <c r="BU15" s="359"/>
      <c r="BV15" s="357">
        <v>1731367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32.4</v>
      </c>
      <c r="AD16" s="482"/>
      <c r="AE16" s="482"/>
      <c r="AF16" s="482"/>
      <c r="AG16" s="483"/>
      <c r="AH16" s="481">
        <v>31.6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4293879</v>
      </c>
      <c r="BO16" s="395"/>
      <c r="BP16" s="395"/>
      <c r="BQ16" s="395"/>
      <c r="BR16" s="395"/>
      <c r="BS16" s="395"/>
      <c r="BT16" s="395"/>
      <c r="BU16" s="396"/>
      <c r="BV16" s="394">
        <v>4137500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4977</v>
      </c>
      <c r="AD17" s="446"/>
      <c r="AE17" s="446"/>
      <c r="AF17" s="446"/>
      <c r="AG17" s="488"/>
      <c r="AH17" s="445">
        <v>5202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2285975</v>
      </c>
      <c r="BO17" s="395"/>
      <c r="BP17" s="395"/>
      <c r="BQ17" s="395"/>
      <c r="BR17" s="395"/>
      <c r="BS17" s="395"/>
      <c r="BT17" s="395"/>
      <c r="BU17" s="396"/>
      <c r="BV17" s="394">
        <v>2154050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120.4</v>
      </c>
      <c r="M18" s="518"/>
      <c r="N18" s="518"/>
      <c r="O18" s="518"/>
      <c r="P18" s="518"/>
      <c r="Q18" s="518"/>
      <c r="R18" s="519"/>
      <c r="S18" s="519"/>
      <c r="T18" s="519"/>
      <c r="U18" s="519"/>
      <c r="V18" s="520"/>
      <c r="W18" s="412"/>
      <c r="X18" s="413"/>
      <c r="Y18" s="413"/>
      <c r="Z18" s="413"/>
      <c r="AA18" s="413"/>
      <c r="AB18" s="404"/>
      <c r="AC18" s="521">
        <v>60.5</v>
      </c>
      <c r="AD18" s="522"/>
      <c r="AE18" s="522"/>
      <c r="AF18" s="522"/>
      <c r="AG18" s="523"/>
      <c r="AH18" s="521">
        <v>60.6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4308567</v>
      </c>
      <c r="BO18" s="395"/>
      <c r="BP18" s="395"/>
      <c r="BQ18" s="395"/>
      <c r="BR18" s="395"/>
      <c r="BS18" s="395"/>
      <c r="BT18" s="395"/>
      <c r="BU18" s="396"/>
      <c r="BV18" s="394">
        <v>4226265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144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6843076</v>
      </c>
      <c r="BO19" s="395"/>
      <c r="BP19" s="395"/>
      <c r="BQ19" s="395"/>
      <c r="BR19" s="395"/>
      <c r="BS19" s="395"/>
      <c r="BT19" s="395"/>
      <c r="BU19" s="396"/>
      <c r="BV19" s="394">
        <v>7138961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6874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6998181</v>
      </c>
      <c r="BO22" s="358"/>
      <c r="BP22" s="358"/>
      <c r="BQ22" s="358"/>
      <c r="BR22" s="358"/>
      <c r="BS22" s="358"/>
      <c r="BT22" s="358"/>
      <c r="BU22" s="359"/>
      <c r="BV22" s="357">
        <v>7425417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6613550</v>
      </c>
      <c r="BO23" s="395"/>
      <c r="BP23" s="395"/>
      <c r="BQ23" s="395"/>
      <c r="BR23" s="395"/>
      <c r="BS23" s="395"/>
      <c r="BT23" s="395"/>
      <c r="BU23" s="396"/>
      <c r="BV23" s="394">
        <v>7092544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7340</v>
      </c>
      <c r="R24" s="446"/>
      <c r="S24" s="446"/>
      <c r="T24" s="446"/>
      <c r="U24" s="446"/>
      <c r="V24" s="488"/>
      <c r="W24" s="540"/>
      <c r="X24" s="541"/>
      <c r="Y24" s="542"/>
      <c r="Z24" s="444" t="s">
        <v>162</v>
      </c>
      <c r="AA24" s="424"/>
      <c r="AB24" s="424"/>
      <c r="AC24" s="424"/>
      <c r="AD24" s="424"/>
      <c r="AE24" s="424"/>
      <c r="AF24" s="424"/>
      <c r="AG24" s="425"/>
      <c r="AH24" s="445">
        <v>138</v>
      </c>
      <c r="AI24" s="446"/>
      <c r="AJ24" s="446"/>
      <c r="AK24" s="446"/>
      <c r="AL24" s="488"/>
      <c r="AM24" s="445">
        <v>399786</v>
      </c>
      <c r="AN24" s="446"/>
      <c r="AO24" s="446"/>
      <c r="AP24" s="446"/>
      <c r="AQ24" s="446"/>
      <c r="AR24" s="488"/>
      <c r="AS24" s="445">
        <v>2897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4694764</v>
      </c>
      <c r="BO24" s="395"/>
      <c r="BP24" s="395"/>
      <c r="BQ24" s="395"/>
      <c r="BR24" s="395"/>
      <c r="BS24" s="395"/>
      <c r="BT24" s="395"/>
      <c r="BU24" s="396"/>
      <c r="BV24" s="394">
        <v>4858567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5910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121</v>
      </c>
      <c r="BO25" s="358"/>
      <c r="BP25" s="358"/>
      <c r="BQ25" s="358"/>
      <c r="BR25" s="358"/>
      <c r="BS25" s="358"/>
      <c r="BT25" s="358"/>
      <c r="BU25" s="359"/>
      <c r="BV25" s="357">
        <v>15361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5620</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171</v>
      </c>
      <c r="F27" s="424"/>
      <c r="G27" s="424"/>
      <c r="H27" s="424"/>
      <c r="I27" s="424"/>
      <c r="J27" s="424"/>
      <c r="K27" s="425"/>
      <c r="L27" s="445">
        <v>1</v>
      </c>
      <c r="M27" s="446"/>
      <c r="N27" s="446"/>
      <c r="O27" s="446"/>
      <c r="P27" s="488"/>
      <c r="Q27" s="445">
        <v>2980</v>
      </c>
      <c r="R27" s="446"/>
      <c r="S27" s="446"/>
      <c r="T27" s="446"/>
      <c r="U27" s="446"/>
      <c r="V27" s="488"/>
      <c r="W27" s="540"/>
      <c r="X27" s="541"/>
      <c r="Y27" s="542"/>
      <c r="Z27" s="444" t="s">
        <v>172</v>
      </c>
      <c r="AA27" s="424"/>
      <c r="AB27" s="424"/>
      <c r="AC27" s="424"/>
      <c r="AD27" s="424"/>
      <c r="AE27" s="424"/>
      <c r="AF27" s="424"/>
      <c r="AG27" s="425"/>
      <c r="AH27" s="445">
        <v>2</v>
      </c>
      <c r="AI27" s="446"/>
      <c r="AJ27" s="446"/>
      <c r="AK27" s="446"/>
      <c r="AL27" s="488"/>
      <c r="AM27" s="445" t="s">
        <v>169</v>
      </c>
      <c r="AN27" s="446"/>
      <c r="AO27" s="446"/>
      <c r="AP27" s="446"/>
      <c r="AQ27" s="446"/>
      <c r="AR27" s="488"/>
      <c r="AS27" s="445" t="s">
        <v>169</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198769</v>
      </c>
      <c r="BO27" s="514"/>
      <c r="BP27" s="514"/>
      <c r="BQ27" s="514"/>
      <c r="BR27" s="514"/>
      <c r="BS27" s="514"/>
      <c r="BT27" s="514"/>
      <c r="BU27" s="515"/>
      <c r="BV27" s="513">
        <v>198766</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2280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1922698</v>
      </c>
      <c r="BO28" s="358"/>
      <c r="BP28" s="358"/>
      <c r="BQ28" s="358"/>
      <c r="BR28" s="358"/>
      <c r="BS28" s="358"/>
      <c r="BT28" s="358"/>
      <c r="BU28" s="359"/>
      <c r="BV28" s="357">
        <v>1789671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12</v>
      </c>
      <c r="M29" s="446"/>
      <c r="N29" s="446"/>
      <c r="O29" s="446"/>
      <c r="P29" s="488"/>
      <c r="Q29" s="445">
        <v>2080</v>
      </c>
      <c r="R29" s="446"/>
      <c r="S29" s="446"/>
      <c r="T29" s="446"/>
      <c r="U29" s="446"/>
      <c r="V29" s="488"/>
      <c r="W29" s="543"/>
      <c r="X29" s="544"/>
      <c r="Y29" s="545"/>
      <c r="Z29" s="444" t="s">
        <v>178</v>
      </c>
      <c r="AA29" s="424"/>
      <c r="AB29" s="424"/>
      <c r="AC29" s="424"/>
      <c r="AD29" s="424"/>
      <c r="AE29" s="424"/>
      <c r="AF29" s="424"/>
      <c r="AG29" s="425"/>
      <c r="AH29" s="445">
        <v>140</v>
      </c>
      <c r="AI29" s="446"/>
      <c r="AJ29" s="446"/>
      <c r="AK29" s="446"/>
      <c r="AL29" s="488"/>
      <c r="AM29" s="445">
        <v>407230</v>
      </c>
      <c r="AN29" s="446"/>
      <c r="AO29" s="446"/>
      <c r="AP29" s="446"/>
      <c r="AQ29" s="446"/>
      <c r="AR29" s="488"/>
      <c r="AS29" s="445">
        <v>2909</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64814</v>
      </c>
      <c r="BO29" s="395"/>
      <c r="BP29" s="395"/>
      <c r="BQ29" s="395"/>
      <c r="BR29" s="395"/>
      <c r="BS29" s="395"/>
      <c r="BT29" s="395"/>
      <c r="BU29" s="396"/>
      <c r="BV29" s="394">
        <v>56637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2604987</v>
      </c>
      <c r="BO30" s="514"/>
      <c r="BP30" s="514"/>
      <c r="BQ30" s="514"/>
      <c r="BR30" s="514"/>
      <c r="BS30" s="514"/>
      <c r="BT30" s="514"/>
      <c r="BU30" s="515"/>
      <c r="BV30" s="513">
        <v>2501441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宮崎県市町村総合事務組合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公益財団法人門川ふるさと文化財団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宮崎県市町村総合事務組合　市町村交通災害共済事業特別会計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一般社団法人宮崎県林業公社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宮崎県市町村総合事務組合　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宮崎県後期高齢者医療広域連合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宮崎県後期高齢者医療広域連合　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宮崎県北部広域行政事務組合（一般会計）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宮崎県北部広域行政事務組合（特別会計）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日向東臼杵広域連合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y7obPtmY417wKX7nlytGC1ECQcRPxkcrANyn8trLsAIaI1/vzpzEgCllIo32yErRfLKvODcCTAmEkzYC8l05lw==" saltValue="koFFobVBf3EQMkZ1PTXf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1889113</v>
      </c>
      <c r="S5" s="600"/>
      <c r="T5" s="600"/>
      <c r="U5" s="600"/>
      <c r="V5" s="600"/>
      <c r="W5" s="600"/>
      <c r="X5" s="600"/>
      <c r="Y5" s="601"/>
      <c r="Z5" s="602">
        <v>18.100000000000001</v>
      </c>
      <c r="AA5" s="602"/>
      <c r="AB5" s="602"/>
      <c r="AC5" s="602"/>
      <c r="AD5" s="603">
        <v>1889113</v>
      </c>
      <c r="AE5" s="603"/>
      <c r="AF5" s="603"/>
      <c r="AG5" s="603"/>
      <c r="AH5" s="603"/>
      <c r="AI5" s="603"/>
      <c r="AJ5" s="603"/>
      <c r="AK5" s="603"/>
      <c r="AL5" s="604">
        <v>38.299999999999997</v>
      </c>
      <c r="AM5" s="605"/>
      <c r="AN5" s="605"/>
      <c r="AO5" s="606"/>
      <c r="AP5" s="596" t="s">
        <v>217</v>
      </c>
      <c r="AQ5" s="597"/>
      <c r="AR5" s="597"/>
      <c r="AS5" s="597"/>
      <c r="AT5" s="597"/>
      <c r="AU5" s="597"/>
      <c r="AV5" s="597"/>
      <c r="AW5" s="597"/>
      <c r="AX5" s="597"/>
      <c r="AY5" s="597"/>
      <c r="AZ5" s="597"/>
      <c r="BA5" s="597"/>
      <c r="BB5" s="597"/>
      <c r="BC5" s="597"/>
      <c r="BD5" s="597"/>
      <c r="BE5" s="597"/>
      <c r="BF5" s="598"/>
      <c r="BG5" s="610">
        <v>1863292</v>
      </c>
      <c r="BH5" s="611"/>
      <c r="BI5" s="611"/>
      <c r="BJ5" s="611"/>
      <c r="BK5" s="611"/>
      <c r="BL5" s="611"/>
      <c r="BM5" s="611"/>
      <c r="BN5" s="612"/>
      <c r="BO5" s="613">
        <v>98.6</v>
      </c>
      <c r="BP5" s="613"/>
      <c r="BQ5" s="613"/>
      <c r="BR5" s="613"/>
      <c r="BS5" s="614">
        <v>130653</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80145</v>
      </c>
      <c r="S6" s="611"/>
      <c r="T6" s="611"/>
      <c r="U6" s="611"/>
      <c r="V6" s="611"/>
      <c r="W6" s="611"/>
      <c r="X6" s="611"/>
      <c r="Y6" s="612"/>
      <c r="Z6" s="613">
        <v>0.8</v>
      </c>
      <c r="AA6" s="613"/>
      <c r="AB6" s="613"/>
      <c r="AC6" s="613"/>
      <c r="AD6" s="614">
        <v>80145</v>
      </c>
      <c r="AE6" s="614"/>
      <c r="AF6" s="614"/>
      <c r="AG6" s="614"/>
      <c r="AH6" s="614"/>
      <c r="AI6" s="614"/>
      <c r="AJ6" s="614"/>
      <c r="AK6" s="614"/>
      <c r="AL6" s="615">
        <v>1.6</v>
      </c>
      <c r="AM6" s="616"/>
      <c r="AN6" s="616"/>
      <c r="AO6" s="617"/>
      <c r="AP6" s="607" t="s">
        <v>222</v>
      </c>
      <c r="AQ6" s="608"/>
      <c r="AR6" s="608"/>
      <c r="AS6" s="608"/>
      <c r="AT6" s="608"/>
      <c r="AU6" s="608"/>
      <c r="AV6" s="608"/>
      <c r="AW6" s="608"/>
      <c r="AX6" s="608"/>
      <c r="AY6" s="608"/>
      <c r="AZ6" s="608"/>
      <c r="BA6" s="608"/>
      <c r="BB6" s="608"/>
      <c r="BC6" s="608"/>
      <c r="BD6" s="608"/>
      <c r="BE6" s="608"/>
      <c r="BF6" s="609"/>
      <c r="BG6" s="610">
        <v>1863292</v>
      </c>
      <c r="BH6" s="611"/>
      <c r="BI6" s="611"/>
      <c r="BJ6" s="611"/>
      <c r="BK6" s="611"/>
      <c r="BL6" s="611"/>
      <c r="BM6" s="611"/>
      <c r="BN6" s="612"/>
      <c r="BO6" s="613">
        <v>98.6</v>
      </c>
      <c r="BP6" s="613"/>
      <c r="BQ6" s="613"/>
      <c r="BR6" s="613"/>
      <c r="BS6" s="614">
        <v>130653</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85722</v>
      </c>
      <c r="CS6" s="611"/>
      <c r="CT6" s="611"/>
      <c r="CU6" s="611"/>
      <c r="CV6" s="611"/>
      <c r="CW6" s="611"/>
      <c r="CX6" s="611"/>
      <c r="CY6" s="612"/>
      <c r="CZ6" s="604">
        <v>0.9</v>
      </c>
      <c r="DA6" s="605"/>
      <c r="DB6" s="605"/>
      <c r="DC6" s="621"/>
      <c r="DD6" s="619" t="s">
        <v>121</v>
      </c>
      <c r="DE6" s="611"/>
      <c r="DF6" s="611"/>
      <c r="DG6" s="611"/>
      <c r="DH6" s="611"/>
      <c r="DI6" s="611"/>
      <c r="DJ6" s="611"/>
      <c r="DK6" s="611"/>
      <c r="DL6" s="611"/>
      <c r="DM6" s="611"/>
      <c r="DN6" s="611"/>
      <c r="DO6" s="611"/>
      <c r="DP6" s="612"/>
      <c r="DQ6" s="619">
        <v>85432</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277</v>
      </c>
      <c r="S7" s="611"/>
      <c r="T7" s="611"/>
      <c r="U7" s="611"/>
      <c r="V7" s="611"/>
      <c r="W7" s="611"/>
      <c r="X7" s="611"/>
      <c r="Y7" s="612"/>
      <c r="Z7" s="613">
        <v>0</v>
      </c>
      <c r="AA7" s="613"/>
      <c r="AB7" s="613"/>
      <c r="AC7" s="613"/>
      <c r="AD7" s="614">
        <v>277</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731488</v>
      </c>
      <c r="BH7" s="611"/>
      <c r="BI7" s="611"/>
      <c r="BJ7" s="611"/>
      <c r="BK7" s="611"/>
      <c r="BL7" s="611"/>
      <c r="BM7" s="611"/>
      <c r="BN7" s="612"/>
      <c r="BO7" s="613">
        <v>38.700000000000003</v>
      </c>
      <c r="BP7" s="613"/>
      <c r="BQ7" s="613"/>
      <c r="BR7" s="613"/>
      <c r="BS7" s="614">
        <v>17415</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2968263</v>
      </c>
      <c r="CS7" s="611"/>
      <c r="CT7" s="611"/>
      <c r="CU7" s="611"/>
      <c r="CV7" s="611"/>
      <c r="CW7" s="611"/>
      <c r="CX7" s="611"/>
      <c r="CY7" s="612"/>
      <c r="CZ7" s="613">
        <v>29.4</v>
      </c>
      <c r="DA7" s="613"/>
      <c r="DB7" s="613"/>
      <c r="DC7" s="613"/>
      <c r="DD7" s="619">
        <v>71920</v>
      </c>
      <c r="DE7" s="611"/>
      <c r="DF7" s="611"/>
      <c r="DG7" s="611"/>
      <c r="DH7" s="611"/>
      <c r="DI7" s="611"/>
      <c r="DJ7" s="611"/>
      <c r="DK7" s="611"/>
      <c r="DL7" s="611"/>
      <c r="DM7" s="611"/>
      <c r="DN7" s="611"/>
      <c r="DO7" s="611"/>
      <c r="DP7" s="612"/>
      <c r="DQ7" s="619">
        <v>1983532</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6010</v>
      </c>
      <c r="S8" s="611"/>
      <c r="T8" s="611"/>
      <c r="U8" s="611"/>
      <c r="V8" s="611"/>
      <c r="W8" s="611"/>
      <c r="X8" s="611"/>
      <c r="Y8" s="612"/>
      <c r="Z8" s="613">
        <v>0.1</v>
      </c>
      <c r="AA8" s="613"/>
      <c r="AB8" s="613"/>
      <c r="AC8" s="613"/>
      <c r="AD8" s="614">
        <v>6010</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28845</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3552219</v>
      </c>
      <c r="CS8" s="611"/>
      <c r="CT8" s="611"/>
      <c r="CU8" s="611"/>
      <c r="CV8" s="611"/>
      <c r="CW8" s="611"/>
      <c r="CX8" s="611"/>
      <c r="CY8" s="612"/>
      <c r="CZ8" s="613">
        <v>35.200000000000003</v>
      </c>
      <c r="DA8" s="613"/>
      <c r="DB8" s="613"/>
      <c r="DC8" s="613"/>
      <c r="DD8" s="619">
        <v>2692</v>
      </c>
      <c r="DE8" s="611"/>
      <c r="DF8" s="611"/>
      <c r="DG8" s="611"/>
      <c r="DH8" s="611"/>
      <c r="DI8" s="611"/>
      <c r="DJ8" s="611"/>
      <c r="DK8" s="611"/>
      <c r="DL8" s="611"/>
      <c r="DM8" s="611"/>
      <c r="DN8" s="611"/>
      <c r="DO8" s="611"/>
      <c r="DP8" s="612"/>
      <c r="DQ8" s="619">
        <v>1865962</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6578</v>
      </c>
      <c r="S9" s="611"/>
      <c r="T9" s="611"/>
      <c r="U9" s="611"/>
      <c r="V9" s="611"/>
      <c r="W9" s="611"/>
      <c r="X9" s="611"/>
      <c r="Y9" s="612"/>
      <c r="Z9" s="613">
        <v>0.1</v>
      </c>
      <c r="AA9" s="613"/>
      <c r="AB9" s="613"/>
      <c r="AC9" s="613"/>
      <c r="AD9" s="614">
        <v>6578</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602350</v>
      </c>
      <c r="BH9" s="611"/>
      <c r="BI9" s="611"/>
      <c r="BJ9" s="611"/>
      <c r="BK9" s="611"/>
      <c r="BL9" s="611"/>
      <c r="BM9" s="611"/>
      <c r="BN9" s="612"/>
      <c r="BO9" s="613">
        <v>31.9</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844591</v>
      </c>
      <c r="CS9" s="611"/>
      <c r="CT9" s="611"/>
      <c r="CU9" s="611"/>
      <c r="CV9" s="611"/>
      <c r="CW9" s="611"/>
      <c r="CX9" s="611"/>
      <c r="CY9" s="612"/>
      <c r="CZ9" s="613">
        <v>8.4</v>
      </c>
      <c r="DA9" s="613"/>
      <c r="DB9" s="613"/>
      <c r="DC9" s="613"/>
      <c r="DD9" s="619">
        <v>46124</v>
      </c>
      <c r="DE9" s="611"/>
      <c r="DF9" s="611"/>
      <c r="DG9" s="611"/>
      <c r="DH9" s="611"/>
      <c r="DI9" s="611"/>
      <c r="DJ9" s="611"/>
      <c r="DK9" s="611"/>
      <c r="DL9" s="611"/>
      <c r="DM9" s="611"/>
      <c r="DN9" s="611"/>
      <c r="DO9" s="611"/>
      <c r="DP9" s="612"/>
      <c r="DQ9" s="619">
        <v>611576</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38847</v>
      </c>
      <c r="BH10" s="611"/>
      <c r="BI10" s="611"/>
      <c r="BJ10" s="611"/>
      <c r="BK10" s="611"/>
      <c r="BL10" s="611"/>
      <c r="BM10" s="611"/>
      <c r="BN10" s="612"/>
      <c r="BO10" s="613">
        <v>2.1</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421846</v>
      </c>
      <c r="S11" s="611"/>
      <c r="T11" s="611"/>
      <c r="U11" s="611"/>
      <c r="V11" s="611"/>
      <c r="W11" s="611"/>
      <c r="X11" s="611"/>
      <c r="Y11" s="612"/>
      <c r="Z11" s="615">
        <v>4</v>
      </c>
      <c r="AA11" s="616"/>
      <c r="AB11" s="616"/>
      <c r="AC11" s="622"/>
      <c r="AD11" s="619">
        <v>421846</v>
      </c>
      <c r="AE11" s="611"/>
      <c r="AF11" s="611"/>
      <c r="AG11" s="611"/>
      <c r="AH11" s="611"/>
      <c r="AI11" s="611"/>
      <c r="AJ11" s="611"/>
      <c r="AK11" s="612"/>
      <c r="AL11" s="615">
        <v>8.6</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61446</v>
      </c>
      <c r="BH11" s="611"/>
      <c r="BI11" s="611"/>
      <c r="BJ11" s="611"/>
      <c r="BK11" s="611"/>
      <c r="BL11" s="611"/>
      <c r="BM11" s="611"/>
      <c r="BN11" s="612"/>
      <c r="BO11" s="613">
        <v>3.3</v>
      </c>
      <c r="BP11" s="613"/>
      <c r="BQ11" s="613"/>
      <c r="BR11" s="613"/>
      <c r="BS11" s="614">
        <v>17415</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323414</v>
      </c>
      <c r="CS11" s="611"/>
      <c r="CT11" s="611"/>
      <c r="CU11" s="611"/>
      <c r="CV11" s="611"/>
      <c r="CW11" s="611"/>
      <c r="CX11" s="611"/>
      <c r="CY11" s="612"/>
      <c r="CZ11" s="613">
        <v>3.2</v>
      </c>
      <c r="DA11" s="613"/>
      <c r="DB11" s="613"/>
      <c r="DC11" s="613"/>
      <c r="DD11" s="619">
        <v>46485</v>
      </c>
      <c r="DE11" s="611"/>
      <c r="DF11" s="611"/>
      <c r="DG11" s="611"/>
      <c r="DH11" s="611"/>
      <c r="DI11" s="611"/>
      <c r="DJ11" s="611"/>
      <c r="DK11" s="611"/>
      <c r="DL11" s="611"/>
      <c r="DM11" s="611"/>
      <c r="DN11" s="611"/>
      <c r="DO11" s="611"/>
      <c r="DP11" s="612"/>
      <c r="DQ11" s="619">
        <v>200103</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918582</v>
      </c>
      <c r="BH12" s="611"/>
      <c r="BI12" s="611"/>
      <c r="BJ12" s="611"/>
      <c r="BK12" s="611"/>
      <c r="BL12" s="611"/>
      <c r="BM12" s="611"/>
      <c r="BN12" s="612"/>
      <c r="BO12" s="613">
        <v>48.6</v>
      </c>
      <c r="BP12" s="613"/>
      <c r="BQ12" s="613"/>
      <c r="BR12" s="613"/>
      <c r="BS12" s="614">
        <v>113238</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154272</v>
      </c>
      <c r="CS12" s="611"/>
      <c r="CT12" s="611"/>
      <c r="CU12" s="611"/>
      <c r="CV12" s="611"/>
      <c r="CW12" s="611"/>
      <c r="CX12" s="611"/>
      <c r="CY12" s="612"/>
      <c r="CZ12" s="613">
        <v>1.5</v>
      </c>
      <c r="DA12" s="613"/>
      <c r="DB12" s="613"/>
      <c r="DC12" s="613"/>
      <c r="DD12" s="619">
        <v>6030</v>
      </c>
      <c r="DE12" s="611"/>
      <c r="DF12" s="611"/>
      <c r="DG12" s="611"/>
      <c r="DH12" s="611"/>
      <c r="DI12" s="611"/>
      <c r="DJ12" s="611"/>
      <c r="DK12" s="611"/>
      <c r="DL12" s="611"/>
      <c r="DM12" s="611"/>
      <c r="DN12" s="611"/>
      <c r="DO12" s="611"/>
      <c r="DP12" s="612"/>
      <c r="DQ12" s="619">
        <v>68241</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914767</v>
      </c>
      <c r="BH13" s="611"/>
      <c r="BI13" s="611"/>
      <c r="BJ13" s="611"/>
      <c r="BK13" s="611"/>
      <c r="BL13" s="611"/>
      <c r="BM13" s="611"/>
      <c r="BN13" s="612"/>
      <c r="BO13" s="613">
        <v>48.4</v>
      </c>
      <c r="BP13" s="613"/>
      <c r="BQ13" s="613"/>
      <c r="BR13" s="613"/>
      <c r="BS13" s="614">
        <v>113238</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406073</v>
      </c>
      <c r="CS13" s="611"/>
      <c r="CT13" s="611"/>
      <c r="CU13" s="611"/>
      <c r="CV13" s="611"/>
      <c r="CW13" s="611"/>
      <c r="CX13" s="611"/>
      <c r="CY13" s="612"/>
      <c r="CZ13" s="613">
        <v>4</v>
      </c>
      <c r="DA13" s="613"/>
      <c r="DB13" s="613"/>
      <c r="DC13" s="613"/>
      <c r="DD13" s="619">
        <v>311533</v>
      </c>
      <c r="DE13" s="611"/>
      <c r="DF13" s="611"/>
      <c r="DG13" s="611"/>
      <c r="DH13" s="611"/>
      <c r="DI13" s="611"/>
      <c r="DJ13" s="611"/>
      <c r="DK13" s="611"/>
      <c r="DL13" s="611"/>
      <c r="DM13" s="611"/>
      <c r="DN13" s="611"/>
      <c r="DO13" s="611"/>
      <c r="DP13" s="612"/>
      <c r="DQ13" s="619">
        <v>125169</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292</v>
      </c>
      <c r="S14" s="611"/>
      <c r="T14" s="611"/>
      <c r="U14" s="611"/>
      <c r="V14" s="611"/>
      <c r="W14" s="611"/>
      <c r="X14" s="611"/>
      <c r="Y14" s="612"/>
      <c r="Z14" s="613">
        <v>0</v>
      </c>
      <c r="AA14" s="613"/>
      <c r="AB14" s="613"/>
      <c r="AC14" s="613"/>
      <c r="AD14" s="614">
        <v>292</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74291</v>
      </c>
      <c r="BH14" s="611"/>
      <c r="BI14" s="611"/>
      <c r="BJ14" s="611"/>
      <c r="BK14" s="611"/>
      <c r="BL14" s="611"/>
      <c r="BM14" s="611"/>
      <c r="BN14" s="612"/>
      <c r="BO14" s="613">
        <v>3.9</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327543</v>
      </c>
      <c r="CS14" s="611"/>
      <c r="CT14" s="611"/>
      <c r="CU14" s="611"/>
      <c r="CV14" s="611"/>
      <c r="CW14" s="611"/>
      <c r="CX14" s="611"/>
      <c r="CY14" s="612"/>
      <c r="CZ14" s="613">
        <v>3.2</v>
      </c>
      <c r="DA14" s="613"/>
      <c r="DB14" s="613"/>
      <c r="DC14" s="613"/>
      <c r="DD14" s="619">
        <v>25657</v>
      </c>
      <c r="DE14" s="611"/>
      <c r="DF14" s="611"/>
      <c r="DG14" s="611"/>
      <c r="DH14" s="611"/>
      <c r="DI14" s="611"/>
      <c r="DJ14" s="611"/>
      <c r="DK14" s="611"/>
      <c r="DL14" s="611"/>
      <c r="DM14" s="611"/>
      <c r="DN14" s="611"/>
      <c r="DO14" s="611"/>
      <c r="DP14" s="612"/>
      <c r="DQ14" s="619">
        <v>306888</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138931</v>
      </c>
      <c r="BH15" s="611"/>
      <c r="BI15" s="611"/>
      <c r="BJ15" s="611"/>
      <c r="BK15" s="611"/>
      <c r="BL15" s="611"/>
      <c r="BM15" s="611"/>
      <c r="BN15" s="612"/>
      <c r="BO15" s="613">
        <v>7.4</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672676</v>
      </c>
      <c r="CS15" s="611"/>
      <c r="CT15" s="611"/>
      <c r="CU15" s="611"/>
      <c r="CV15" s="611"/>
      <c r="CW15" s="611"/>
      <c r="CX15" s="611"/>
      <c r="CY15" s="612"/>
      <c r="CZ15" s="613">
        <v>6.7</v>
      </c>
      <c r="DA15" s="613"/>
      <c r="DB15" s="613"/>
      <c r="DC15" s="613"/>
      <c r="DD15" s="619">
        <v>69963</v>
      </c>
      <c r="DE15" s="611"/>
      <c r="DF15" s="611"/>
      <c r="DG15" s="611"/>
      <c r="DH15" s="611"/>
      <c r="DI15" s="611"/>
      <c r="DJ15" s="611"/>
      <c r="DK15" s="611"/>
      <c r="DL15" s="611"/>
      <c r="DM15" s="611"/>
      <c r="DN15" s="611"/>
      <c r="DO15" s="611"/>
      <c r="DP15" s="612"/>
      <c r="DQ15" s="619">
        <v>543347</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4163</v>
      </c>
      <c r="S16" s="611"/>
      <c r="T16" s="611"/>
      <c r="U16" s="611"/>
      <c r="V16" s="611"/>
      <c r="W16" s="611"/>
      <c r="X16" s="611"/>
      <c r="Y16" s="612"/>
      <c r="Z16" s="613">
        <v>0</v>
      </c>
      <c r="AA16" s="613"/>
      <c r="AB16" s="613"/>
      <c r="AC16" s="613"/>
      <c r="AD16" s="614">
        <v>4163</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31326</v>
      </c>
      <c r="CS16" s="611"/>
      <c r="CT16" s="611"/>
      <c r="CU16" s="611"/>
      <c r="CV16" s="611"/>
      <c r="CW16" s="611"/>
      <c r="CX16" s="611"/>
      <c r="CY16" s="612"/>
      <c r="CZ16" s="613">
        <v>0.3</v>
      </c>
      <c r="DA16" s="613"/>
      <c r="DB16" s="613"/>
      <c r="DC16" s="613"/>
      <c r="DD16" s="619" t="s">
        <v>121</v>
      </c>
      <c r="DE16" s="611"/>
      <c r="DF16" s="611"/>
      <c r="DG16" s="611"/>
      <c r="DH16" s="611"/>
      <c r="DI16" s="611"/>
      <c r="DJ16" s="611"/>
      <c r="DK16" s="611"/>
      <c r="DL16" s="611"/>
      <c r="DM16" s="611"/>
      <c r="DN16" s="611"/>
      <c r="DO16" s="611"/>
      <c r="DP16" s="612"/>
      <c r="DQ16" s="619">
        <v>6563</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22398</v>
      </c>
      <c r="S17" s="611"/>
      <c r="T17" s="611"/>
      <c r="U17" s="611"/>
      <c r="V17" s="611"/>
      <c r="W17" s="611"/>
      <c r="X17" s="611"/>
      <c r="Y17" s="612"/>
      <c r="Z17" s="613">
        <v>0.2</v>
      </c>
      <c r="AA17" s="613"/>
      <c r="AB17" s="613"/>
      <c r="AC17" s="613"/>
      <c r="AD17" s="614">
        <v>22398</v>
      </c>
      <c r="AE17" s="614"/>
      <c r="AF17" s="614"/>
      <c r="AG17" s="614"/>
      <c r="AH17" s="614"/>
      <c r="AI17" s="614"/>
      <c r="AJ17" s="614"/>
      <c r="AK17" s="614"/>
      <c r="AL17" s="615">
        <v>0.5</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713512</v>
      </c>
      <c r="CS17" s="611"/>
      <c r="CT17" s="611"/>
      <c r="CU17" s="611"/>
      <c r="CV17" s="611"/>
      <c r="CW17" s="611"/>
      <c r="CX17" s="611"/>
      <c r="CY17" s="612"/>
      <c r="CZ17" s="613">
        <v>7.1</v>
      </c>
      <c r="DA17" s="613"/>
      <c r="DB17" s="613"/>
      <c r="DC17" s="613"/>
      <c r="DD17" s="619" t="s">
        <v>121</v>
      </c>
      <c r="DE17" s="611"/>
      <c r="DF17" s="611"/>
      <c r="DG17" s="611"/>
      <c r="DH17" s="611"/>
      <c r="DI17" s="611"/>
      <c r="DJ17" s="611"/>
      <c r="DK17" s="611"/>
      <c r="DL17" s="611"/>
      <c r="DM17" s="611"/>
      <c r="DN17" s="611"/>
      <c r="DO17" s="611"/>
      <c r="DP17" s="612"/>
      <c r="DQ17" s="619">
        <v>663770</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23733</v>
      </c>
      <c r="S18" s="611"/>
      <c r="T18" s="611"/>
      <c r="U18" s="611"/>
      <c r="V18" s="611"/>
      <c r="W18" s="611"/>
      <c r="X18" s="611"/>
      <c r="Y18" s="612"/>
      <c r="Z18" s="613">
        <v>0.2</v>
      </c>
      <c r="AA18" s="613"/>
      <c r="AB18" s="613"/>
      <c r="AC18" s="613"/>
      <c r="AD18" s="614">
        <v>23733</v>
      </c>
      <c r="AE18" s="614"/>
      <c r="AF18" s="614"/>
      <c r="AG18" s="614"/>
      <c r="AH18" s="614"/>
      <c r="AI18" s="614"/>
      <c r="AJ18" s="614"/>
      <c r="AK18" s="614"/>
      <c r="AL18" s="615">
        <v>0.5</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19345</v>
      </c>
      <c r="S19" s="611"/>
      <c r="T19" s="611"/>
      <c r="U19" s="611"/>
      <c r="V19" s="611"/>
      <c r="W19" s="611"/>
      <c r="X19" s="611"/>
      <c r="Y19" s="612"/>
      <c r="Z19" s="613">
        <v>0.2</v>
      </c>
      <c r="AA19" s="613"/>
      <c r="AB19" s="613"/>
      <c r="AC19" s="613"/>
      <c r="AD19" s="614">
        <v>19345</v>
      </c>
      <c r="AE19" s="614"/>
      <c r="AF19" s="614"/>
      <c r="AG19" s="614"/>
      <c r="AH19" s="614"/>
      <c r="AI19" s="614"/>
      <c r="AJ19" s="614"/>
      <c r="AK19" s="614"/>
      <c r="AL19" s="615">
        <v>0.4</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25821</v>
      </c>
      <c r="BH19" s="611"/>
      <c r="BI19" s="611"/>
      <c r="BJ19" s="611"/>
      <c r="BK19" s="611"/>
      <c r="BL19" s="611"/>
      <c r="BM19" s="611"/>
      <c r="BN19" s="612"/>
      <c r="BO19" s="613">
        <v>1.4</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4388</v>
      </c>
      <c r="S20" s="611"/>
      <c r="T20" s="611"/>
      <c r="U20" s="611"/>
      <c r="V20" s="611"/>
      <c r="W20" s="611"/>
      <c r="X20" s="611"/>
      <c r="Y20" s="612"/>
      <c r="Z20" s="613">
        <v>0</v>
      </c>
      <c r="AA20" s="613"/>
      <c r="AB20" s="613"/>
      <c r="AC20" s="613"/>
      <c r="AD20" s="614">
        <v>4388</v>
      </c>
      <c r="AE20" s="614"/>
      <c r="AF20" s="614"/>
      <c r="AG20" s="614"/>
      <c r="AH20" s="614"/>
      <c r="AI20" s="614"/>
      <c r="AJ20" s="614"/>
      <c r="AK20" s="614"/>
      <c r="AL20" s="615">
        <v>0.1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25821</v>
      </c>
      <c r="BH20" s="611"/>
      <c r="BI20" s="611"/>
      <c r="BJ20" s="611"/>
      <c r="BK20" s="611"/>
      <c r="BL20" s="611"/>
      <c r="BM20" s="611"/>
      <c r="BN20" s="612"/>
      <c r="BO20" s="613">
        <v>1.4</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10079611</v>
      </c>
      <c r="CS20" s="611"/>
      <c r="CT20" s="611"/>
      <c r="CU20" s="611"/>
      <c r="CV20" s="611"/>
      <c r="CW20" s="611"/>
      <c r="CX20" s="611"/>
      <c r="CY20" s="612"/>
      <c r="CZ20" s="613">
        <v>100</v>
      </c>
      <c r="DA20" s="613"/>
      <c r="DB20" s="613"/>
      <c r="DC20" s="613"/>
      <c r="DD20" s="619">
        <v>580404</v>
      </c>
      <c r="DE20" s="611"/>
      <c r="DF20" s="611"/>
      <c r="DG20" s="611"/>
      <c r="DH20" s="611"/>
      <c r="DI20" s="611"/>
      <c r="DJ20" s="611"/>
      <c r="DK20" s="611"/>
      <c r="DL20" s="611"/>
      <c r="DM20" s="611"/>
      <c r="DN20" s="611"/>
      <c r="DO20" s="611"/>
      <c r="DP20" s="612"/>
      <c r="DQ20" s="619">
        <v>6460583</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2663494</v>
      </c>
      <c r="S21" s="611"/>
      <c r="T21" s="611"/>
      <c r="U21" s="611"/>
      <c r="V21" s="611"/>
      <c r="W21" s="611"/>
      <c r="X21" s="611"/>
      <c r="Y21" s="612"/>
      <c r="Z21" s="613">
        <v>25.5</v>
      </c>
      <c r="AA21" s="613"/>
      <c r="AB21" s="613"/>
      <c r="AC21" s="613"/>
      <c r="AD21" s="614">
        <v>2454244</v>
      </c>
      <c r="AE21" s="614"/>
      <c r="AF21" s="614"/>
      <c r="AG21" s="614"/>
      <c r="AH21" s="614"/>
      <c r="AI21" s="614"/>
      <c r="AJ21" s="614"/>
      <c r="AK21" s="614"/>
      <c r="AL21" s="615">
        <v>49.8</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25821</v>
      </c>
      <c r="BH21" s="611"/>
      <c r="BI21" s="611"/>
      <c r="BJ21" s="611"/>
      <c r="BK21" s="611"/>
      <c r="BL21" s="611"/>
      <c r="BM21" s="611"/>
      <c r="BN21" s="612"/>
      <c r="BO21" s="613">
        <v>1.4</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2454244</v>
      </c>
      <c r="S22" s="611"/>
      <c r="T22" s="611"/>
      <c r="U22" s="611"/>
      <c r="V22" s="611"/>
      <c r="W22" s="611"/>
      <c r="X22" s="611"/>
      <c r="Y22" s="612"/>
      <c r="Z22" s="613">
        <v>23.5</v>
      </c>
      <c r="AA22" s="613"/>
      <c r="AB22" s="613"/>
      <c r="AC22" s="613"/>
      <c r="AD22" s="614">
        <v>2454244</v>
      </c>
      <c r="AE22" s="614"/>
      <c r="AF22" s="614"/>
      <c r="AG22" s="614"/>
      <c r="AH22" s="614"/>
      <c r="AI22" s="614"/>
      <c r="AJ22" s="614"/>
      <c r="AK22" s="614"/>
      <c r="AL22" s="615">
        <v>49.8</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209250</v>
      </c>
      <c r="S23" s="611"/>
      <c r="T23" s="611"/>
      <c r="U23" s="611"/>
      <c r="V23" s="611"/>
      <c r="W23" s="611"/>
      <c r="X23" s="611"/>
      <c r="Y23" s="612"/>
      <c r="Z23" s="613">
        <v>2</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4153918</v>
      </c>
      <c r="CS24" s="600"/>
      <c r="CT24" s="600"/>
      <c r="CU24" s="600"/>
      <c r="CV24" s="600"/>
      <c r="CW24" s="600"/>
      <c r="CX24" s="600"/>
      <c r="CY24" s="601"/>
      <c r="CZ24" s="604">
        <v>41.2</v>
      </c>
      <c r="DA24" s="605"/>
      <c r="DB24" s="605"/>
      <c r="DC24" s="621"/>
      <c r="DD24" s="645">
        <v>2597960</v>
      </c>
      <c r="DE24" s="600"/>
      <c r="DF24" s="600"/>
      <c r="DG24" s="600"/>
      <c r="DH24" s="600"/>
      <c r="DI24" s="600"/>
      <c r="DJ24" s="600"/>
      <c r="DK24" s="601"/>
      <c r="DL24" s="645">
        <v>2234839</v>
      </c>
      <c r="DM24" s="600"/>
      <c r="DN24" s="600"/>
      <c r="DO24" s="600"/>
      <c r="DP24" s="600"/>
      <c r="DQ24" s="600"/>
      <c r="DR24" s="600"/>
      <c r="DS24" s="600"/>
      <c r="DT24" s="600"/>
      <c r="DU24" s="600"/>
      <c r="DV24" s="601"/>
      <c r="DW24" s="604">
        <v>45.1</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5118049</v>
      </c>
      <c r="S25" s="611"/>
      <c r="T25" s="611"/>
      <c r="U25" s="611"/>
      <c r="V25" s="611"/>
      <c r="W25" s="611"/>
      <c r="X25" s="611"/>
      <c r="Y25" s="612"/>
      <c r="Z25" s="613">
        <v>48.9</v>
      </c>
      <c r="AA25" s="613"/>
      <c r="AB25" s="613"/>
      <c r="AC25" s="613"/>
      <c r="AD25" s="614">
        <v>4908799</v>
      </c>
      <c r="AE25" s="614"/>
      <c r="AF25" s="614"/>
      <c r="AG25" s="614"/>
      <c r="AH25" s="614"/>
      <c r="AI25" s="614"/>
      <c r="AJ25" s="614"/>
      <c r="AK25" s="614"/>
      <c r="AL25" s="615">
        <v>99.6</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1259486</v>
      </c>
      <c r="CS25" s="642"/>
      <c r="CT25" s="642"/>
      <c r="CU25" s="642"/>
      <c r="CV25" s="642"/>
      <c r="CW25" s="642"/>
      <c r="CX25" s="642"/>
      <c r="CY25" s="643"/>
      <c r="CZ25" s="615">
        <v>12.5</v>
      </c>
      <c r="DA25" s="640"/>
      <c r="DB25" s="640"/>
      <c r="DC25" s="644"/>
      <c r="DD25" s="619">
        <v>1134723</v>
      </c>
      <c r="DE25" s="642"/>
      <c r="DF25" s="642"/>
      <c r="DG25" s="642"/>
      <c r="DH25" s="642"/>
      <c r="DI25" s="642"/>
      <c r="DJ25" s="642"/>
      <c r="DK25" s="643"/>
      <c r="DL25" s="619">
        <v>1086963</v>
      </c>
      <c r="DM25" s="642"/>
      <c r="DN25" s="642"/>
      <c r="DO25" s="642"/>
      <c r="DP25" s="642"/>
      <c r="DQ25" s="642"/>
      <c r="DR25" s="642"/>
      <c r="DS25" s="642"/>
      <c r="DT25" s="642"/>
      <c r="DU25" s="642"/>
      <c r="DV25" s="643"/>
      <c r="DW25" s="615">
        <v>21.9</v>
      </c>
      <c r="DX25" s="640"/>
      <c r="DY25" s="640"/>
      <c r="DZ25" s="640"/>
      <c r="EA25" s="640"/>
      <c r="EB25" s="640"/>
      <c r="EC25" s="641"/>
    </row>
    <row r="26" spans="2:133" ht="11.25" customHeight="1" x14ac:dyDescent="0.2">
      <c r="B26" s="607" t="s">
        <v>284</v>
      </c>
      <c r="C26" s="608"/>
      <c r="D26" s="608"/>
      <c r="E26" s="608"/>
      <c r="F26" s="608"/>
      <c r="G26" s="608"/>
      <c r="H26" s="608"/>
      <c r="I26" s="608"/>
      <c r="J26" s="608"/>
      <c r="K26" s="608"/>
      <c r="L26" s="608"/>
      <c r="M26" s="608"/>
      <c r="N26" s="608"/>
      <c r="O26" s="608"/>
      <c r="P26" s="608"/>
      <c r="Q26" s="609"/>
      <c r="R26" s="610">
        <v>2389</v>
      </c>
      <c r="S26" s="611"/>
      <c r="T26" s="611"/>
      <c r="U26" s="611"/>
      <c r="V26" s="611"/>
      <c r="W26" s="611"/>
      <c r="X26" s="611"/>
      <c r="Y26" s="612"/>
      <c r="Z26" s="613">
        <v>0</v>
      </c>
      <c r="AA26" s="613"/>
      <c r="AB26" s="613"/>
      <c r="AC26" s="613"/>
      <c r="AD26" s="614">
        <v>2389</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728305</v>
      </c>
      <c r="CS26" s="611"/>
      <c r="CT26" s="611"/>
      <c r="CU26" s="611"/>
      <c r="CV26" s="611"/>
      <c r="CW26" s="611"/>
      <c r="CX26" s="611"/>
      <c r="CY26" s="612"/>
      <c r="CZ26" s="615">
        <v>7.2</v>
      </c>
      <c r="DA26" s="640"/>
      <c r="DB26" s="640"/>
      <c r="DC26" s="644"/>
      <c r="DD26" s="619">
        <v>656634</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2">
      <c r="B27" s="607" t="s">
        <v>287</v>
      </c>
      <c r="C27" s="608"/>
      <c r="D27" s="608"/>
      <c r="E27" s="608"/>
      <c r="F27" s="608"/>
      <c r="G27" s="608"/>
      <c r="H27" s="608"/>
      <c r="I27" s="608"/>
      <c r="J27" s="608"/>
      <c r="K27" s="608"/>
      <c r="L27" s="608"/>
      <c r="M27" s="608"/>
      <c r="N27" s="608"/>
      <c r="O27" s="608"/>
      <c r="P27" s="608"/>
      <c r="Q27" s="609"/>
      <c r="R27" s="610">
        <v>40344</v>
      </c>
      <c r="S27" s="611"/>
      <c r="T27" s="611"/>
      <c r="U27" s="611"/>
      <c r="V27" s="611"/>
      <c r="W27" s="611"/>
      <c r="X27" s="611"/>
      <c r="Y27" s="612"/>
      <c r="Z27" s="613">
        <v>0.4</v>
      </c>
      <c r="AA27" s="613"/>
      <c r="AB27" s="613"/>
      <c r="AC27" s="613"/>
      <c r="AD27" s="614">
        <v>7475</v>
      </c>
      <c r="AE27" s="614"/>
      <c r="AF27" s="614"/>
      <c r="AG27" s="614"/>
      <c r="AH27" s="614"/>
      <c r="AI27" s="614"/>
      <c r="AJ27" s="614"/>
      <c r="AK27" s="614"/>
      <c r="AL27" s="615">
        <v>0.2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1889113</v>
      </c>
      <c r="BH27" s="611"/>
      <c r="BI27" s="611"/>
      <c r="BJ27" s="611"/>
      <c r="BK27" s="611"/>
      <c r="BL27" s="611"/>
      <c r="BM27" s="611"/>
      <c r="BN27" s="612"/>
      <c r="BO27" s="613">
        <v>100</v>
      </c>
      <c r="BP27" s="613"/>
      <c r="BQ27" s="613"/>
      <c r="BR27" s="613"/>
      <c r="BS27" s="614">
        <v>130653</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2180920</v>
      </c>
      <c r="CS27" s="642"/>
      <c r="CT27" s="642"/>
      <c r="CU27" s="642"/>
      <c r="CV27" s="642"/>
      <c r="CW27" s="642"/>
      <c r="CX27" s="642"/>
      <c r="CY27" s="643"/>
      <c r="CZ27" s="615">
        <v>21.6</v>
      </c>
      <c r="DA27" s="640"/>
      <c r="DB27" s="640"/>
      <c r="DC27" s="644"/>
      <c r="DD27" s="619">
        <v>799467</v>
      </c>
      <c r="DE27" s="642"/>
      <c r="DF27" s="642"/>
      <c r="DG27" s="642"/>
      <c r="DH27" s="642"/>
      <c r="DI27" s="642"/>
      <c r="DJ27" s="642"/>
      <c r="DK27" s="643"/>
      <c r="DL27" s="619">
        <v>484106</v>
      </c>
      <c r="DM27" s="642"/>
      <c r="DN27" s="642"/>
      <c r="DO27" s="642"/>
      <c r="DP27" s="642"/>
      <c r="DQ27" s="642"/>
      <c r="DR27" s="642"/>
      <c r="DS27" s="642"/>
      <c r="DT27" s="642"/>
      <c r="DU27" s="642"/>
      <c r="DV27" s="643"/>
      <c r="DW27" s="615">
        <v>9.8000000000000007</v>
      </c>
      <c r="DX27" s="640"/>
      <c r="DY27" s="640"/>
      <c r="DZ27" s="640"/>
      <c r="EA27" s="640"/>
      <c r="EB27" s="640"/>
      <c r="EC27" s="641"/>
    </row>
    <row r="28" spans="2:133" ht="11.25" customHeight="1" x14ac:dyDescent="0.2">
      <c r="B28" s="607" t="s">
        <v>290</v>
      </c>
      <c r="C28" s="608"/>
      <c r="D28" s="608"/>
      <c r="E28" s="608"/>
      <c r="F28" s="608"/>
      <c r="G28" s="608"/>
      <c r="H28" s="608"/>
      <c r="I28" s="608"/>
      <c r="J28" s="608"/>
      <c r="K28" s="608"/>
      <c r="L28" s="608"/>
      <c r="M28" s="608"/>
      <c r="N28" s="608"/>
      <c r="O28" s="608"/>
      <c r="P28" s="608"/>
      <c r="Q28" s="609"/>
      <c r="R28" s="610">
        <v>145167</v>
      </c>
      <c r="S28" s="611"/>
      <c r="T28" s="611"/>
      <c r="U28" s="611"/>
      <c r="V28" s="611"/>
      <c r="W28" s="611"/>
      <c r="X28" s="611"/>
      <c r="Y28" s="612"/>
      <c r="Z28" s="613">
        <v>1.4</v>
      </c>
      <c r="AA28" s="613"/>
      <c r="AB28" s="613"/>
      <c r="AC28" s="613"/>
      <c r="AD28" s="614">
        <v>4743</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713512</v>
      </c>
      <c r="CS28" s="611"/>
      <c r="CT28" s="611"/>
      <c r="CU28" s="611"/>
      <c r="CV28" s="611"/>
      <c r="CW28" s="611"/>
      <c r="CX28" s="611"/>
      <c r="CY28" s="612"/>
      <c r="CZ28" s="615">
        <v>7.1</v>
      </c>
      <c r="DA28" s="640"/>
      <c r="DB28" s="640"/>
      <c r="DC28" s="644"/>
      <c r="DD28" s="619">
        <v>663770</v>
      </c>
      <c r="DE28" s="611"/>
      <c r="DF28" s="611"/>
      <c r="DG28" s="611"/>
      <c r="DH28" s="611"/>
      <c r="DI28" s="611"/>
      <c r="DJ28" s="611"/>
      <c r="DK28" s="612"/>
      <c r="DL28" s="619">
        <v>663770</v>
      </c>
      <c r="DM28" s="611"/>
      <c r="DN28" s="611"/>
      <c r="DO28" s="611"/>
      <c r="DP28" s="611"/>
      <c r="DQ28" s="611"/>
      <c r="DR28" s="611"/>
      <c r="DS28" s="611"/>
      <c r="DT28" s="611"/>
      <c r="DU28" s="611"/>
      <c r="DV28" s="612"/>
      <c r="DW28" s="615">
        <v>13.4</v>
      </c>
      <c r="DX28" s="640"/>
      <c r="DY28" s="640"/>
      <c r="DZ28" s="640"/>
      <c r="EA28" s="640"/>
      <c r="EB28" s="640"/>
      <c r="EC28" s="641"/>
    </row>
    <row r="29" spans="2:133" ht="11.25" customHeight="1" x14ac:dyDescent="0.2">
      <c r="B29" s="607" t="s">
        <v>292</v>
      </c>
      <c r="C29" s="608"/>
      <c r="D29" s="608"/>
      <c r="E29" s="608"/>
      <c r="F29" s="608"/>
      <c r="G29" s="608"/>
      <c r="H29" s="608"/>
      <c r="I29" s="608"/>
      <c r="J29" s="608"/>
      <c r="K29" s="608"/>
      <c r="L29" s="608"/>
      <c r="M29" s="608"/>
      <c r="N29" s="608"/>
      <c r="O29" s="608"/>
      <c r="P29" s="608"/>
      <c r="Q29" s="609"/>
      <c r="R29" s="610">
        <v>9512</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713512</v>
      </c>
      <c r="CS29" s="642"/>
      <c r="CT29" s="642"/>
      <c r="CU29" s="642"/>
      <c r="CV29" s="642"/>
      <c r="CW29" s="642"/>
      <c r="CX29" s="642"/>
      <c r="CY29" s="643"/>
      <c r="CZ29" s="615">
        <v>7.1</v>
      </c>
      <c r="DA29" s="640"/>
      <c r="DB29" s="640"/>
      <c r="DC29" s="644"/>
      <c r="DD29" s="619">
        <v>663770</v>
      </c>
      <c r="DE29" s="642"/>
      <c r="DF29" s="642"/>
      <c r="DG29" s="642"/>
      <c r="DH29" s="642"/>
      <c r="DI29" s="642"/>
      <c r="DJ29" s="642"/>
      <c r="DK29" s="643"/>
      <c r="DL29" s="619">
        <v>663770</v>
      </c>
      <c r="DM29" s="642"/>
      <c r="DN29" s="642"/>
      <c r="DO29" s="642"/>
      <c r="DP29" s="642"/>
      <c r="DQ29" s="642"/>
      <c r="DR29" s="642"/>
      <c r="DS29" s="642"/>
      <c r="DT29" s="642"/>
      <c r="DU29" s="642"/>
      <c r="DV29" s="643"/>
      <c r="DW29" s="615">
        <v>13.4</v>
      </c>
      <c r="DX29" s="640"/>
      <c r="DY29" s="640"/>
      <c r="DZ29" s="640"/>
      <c r="EA29" s="640"/>
      <c r="EB29" s="640"/>
      <c r="EC29" s="641"/>
    </row>
    <row r="30" spans="2:133" ht="11.25" customHeight="1" x14ac:dyDescent="0.2">
      <c r="B30" s="607" t="s">
        <v>294</v>
      </c>
      <c r="C30" s="608"/>
      <c r="D30" s="608"/>
      <c r="E30" s="608"/>
      <c r="F30" s="608"/>
      <c r="G30" s="608"/>
      <c r="H30" s="608"/>
      <c r="I30" s="608"/>
      <c r="J30" s="608"/>
      <c r="K30" s="608"/>
      <c r="L30" s="608"/>
      <c r="M30" s="608"/>
      <c r="N30" s="608"/>
      <c r="O30" s="608"/>
      <c r="P30" s="608"/>
      <c r="Q30" s="609"/>
      <c r="R30" s="610">
        <v>1522022</v>
      </c>
      <c r="S30" s="611"/>
      <c r="T30" s="611"/>
      <c r="U30" s="611"/>
      <c r="V30" s="611"/>
      <c r="W30" s="611"/>
      <c r="X30" s="611"/>
      <c r="Y30" s="612"/>
      <c r="Z30" s="613">
        <v>14.5</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696012</v>
      </c>
      <c r="CS30" s="611"/>
      <c r="CT30" s="611"/>
      <c r="CU30" s="611"/>
      <c r="CV30" s="611"/>
      <c r="CW30" s="611"/>
      <c r="CX30" s="611"/>
      <c r="CY30" s="612"/>
      <c r="CZ30" s="615">
        <v>6.9</v>
      </c>
      <c r="DA30" s="640"/>
      <c r="DB30" s="640"/>
      <c r="DC30" s="644"/>
      <c r="DD30" s="619">
        <v>650408</v>
      </c>
      <c r="DE30" s="611"/>
      <c r="DF30" s="611"/>
      <c r="DG30" s="611"/>
      <c r="DH30" s="611"/>
      <c r="DI30" s="611"/>
      <c r="DJ30" s="611"/>
      <c r="DK30" s="612"/>
      <c r="DL30" s="619">
        <v>650408</v>
      </c>
      <c r="DM30" s="611"/>
      <c r="DN30" s="611"/>
      <c r="DO30" s="611"/>
      <c r="DP30" s="611"/>
      <c r="DQ30" s="611"/>
      <c r="DR30" s="611"/>
      <c r="DS30" s="611"/>
      <c r="DT30" s="611"/>
      <c r="DU30" s="611"/>
      <c r="DV30" s="612"/>
      <c r="DW30" s="615">
        <v>13.1</v>
      </c>
      <c r="DX30" s="640"/>
      <c r="DY30" s="640"/>
      <c r="DZ30" s="640"/>
      <c r="EA30" s="640"/>
      <c r="EB30" s="640"/>
      <c r="EC30" s="641"/>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98.9</v>
      </c>
      <c r="BH31" s="654"/>
      <c r="BI31" s="654"/>
      <c r="BJ31" s="654"/>
      <c r="BK31" s="654"/>
      <c r="BL31" s="654"/>
      <c r="BM31" s="605">
        <v>96.9</v>
      </c>
      <c r="BN31" s="654"/>
      <c r="BO31" s="654"/>
      <c r="BP31" s="654"/>
      <c r="BQ31" s="655"/>
      <c r="BR31" s="666">
        <v>98.8</v>
      </c>
      <c r="BS31" s="654"/>
      <c r="BT31" s="654"/>
      <c r="BU31" s="654"/>
      <c r="BV31" s="654"/>
      <c r="BW31" s="654"/>
      <c r="BX31" s="605">
        <v>97</v>
      </c>
      <c r="BY31" s="654"/>
      <c r="BZ31" s="654"/>
      <c r="CA31" s="654"/>
      <c r="CB31" s="655"/>
      <c r="CD31" s="648"/>
      <c r="CE31" s="649"/>
      <c r="CF31" s="607" t="s">
        <v>301</v>
      </c>
      <c r="CG31" s="608"/>
      <c r="CH31" s="608"/>
      <c r="CI31" s="608"/>
      <c r="CJ31" s="608"/>
      <c r="CK31" s="608"/>
      <c r="CL31" s="608"/>
      <c r="CM31" s="608"/>
      <c r="CN31" s="608"/>
      <c r="CO31" s="608"/>
      <c r="CP31" s="608"/>
      <c r="CQ31" s="609"/>
      <c r="CR31" s="610">
        <v>17500</v>
      </c>
      <c r="CS31" s="642"/>
      <c r="CT31" s="642"/>
      <c r="CU31" s="642"/>
      <c r="CV31" s="642"/>
      <c r="CW31" s="642"/>
      <c r="CX31" s="642"/>
      <c r="CY31" s="643"/>
      <c r="CZ31" s="615">
        <v>0.2</v>
      </c>
      <c r="DA31" s="640"/>
      <c r="DB31" s="640"/>
      <c r="DC31" s="644"/>
      <c r="DD31" s="619">
        <v>13362</v>
      </c>
      <c r="DE31" s="642"/>
      <c r="DF31" s="642"/>
      <c r="DG31" s="642"/>
      <c r="DH31" s="642"/>
      <c r="DI31" s="642"/>
      <c r="DJ31" s="642"/>
      <c r="DK31" s="643"/>
      <c r="DL31" s="619">
        <v>13362</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2">
      <c r="B32" s="607" t="s">
        <v>302</v>
      </c>
      <c r="C32" s="608"/>
      <c r="D32" s="608"/>
      <c r="E32" s="608"/>
      <c r="F32" s="608"/>
      <c r="G32" s="608"/>
      <c r="H32" s="608"/>
      <c r="I32" s="608"/>
      <c r="J32" s="608"/>
      <c r="K32" s="608"/>
      <c r="L32" s="608"/>
      <c r="M32" s="608"/>
      <c r="N32" s="608"/>
      <c r="O32" s="608"/>
      <c r="P32" s="608"/>
      <c r="Q32" s="609"/>
      <c r="R32" s="610">
        <v>705110</v>
      </c>
      <c r="S32" s="611"/>
      <c r="T32" s="611"/>
      <c r="U32" s="611"/>
      <c r="V32" s="611"/>
      <c r="W32" s="611"/>
      <c r="X32" s="611"/>
      <c r="Y32" s="612"/>
      <c r="Z32" s="613">
        <v>6.7</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303</v>
      </c>
      <c r="AX32" s="607" t="s">
        <v>304</v>
      </c>
      <c r="AY32" s="608"/>
      <c r="AZ32" s="608"/>
      <c r="BA32" s="608"/>
      <c r="BB32" s="608"/>
      <c r="BC32" s="608"/>
      <c r="BD32" s="608"/>
      <c r="BE32" s="608"/>
      <c r="BF32" s="609"/>
      <c r="BG32" s="667">
        <v>98.7</v>
      </c>
      <c r="BH32" s="642"/>
      <c r="BI32" s="642"/>
      <c r="BJ32" s="642"/>
      <c r="BK32" s="642"/>
      <c r="BL32" s="642"/>
      <c r="BM32" s="616">
        <v>96.8</v>
      </c>
      <c r="BN32" s="642"/>
      <c r="BO32" s="642"/>
      <c r="BP32" s="642"/>
      <c r="BQ32" s="665"/>
      <c r="BR32" s="667">
        <v>98.7</v>
      </c>
      <c r="BS32" s="642"/>
      <c r="BT32" s="642"/>
      <c r="BU32" s="642"/>
      <c r="BV32" s="642"/>
      <c r="BW32" s="642"/>
      <c r="BX32" s="616">
        <v>97.2</v>
      </c>
      <c r="BY32" s="642"/>
      <c r="BZ32" s="642"/>
      <c r="CA32" s="642"/>
      <c r="CB32" s="665"/>
      <c r="CD32" s="650"/>
      <c r="CE32" s="651"/>
      <c r="CF32" s="607" t="s">
        <v>305</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2">
      <c r="B33" s="607" t="s">
        <v>306</v>
      </c>
      <c r="C33" s="608"/>
      <c r="D33" s="608"/>
      <c r="E33" s="608"/>
      <c r="F33" s="608"/>
      <c r="G33" s="608"/>
      <c r="H33" s="608"/>
      <c r="I33" s="608"/>
      <c r="J33" s="608"/>
      <c r="K33" s="608"/>
      <c r="L33" s="608"/>
      <c r="M33" s="608"/>
      <c r="N33" s="608"/>
      <c r="O33" s="608"/>
      <c r="P33" s="608"/>
      <c r="Q33" s="609"/>
      <c r="R33" s="610">
        <v>12562</v>
      </c>
      <c r="S33" s="611"/>
      <c r="T33" s="611"/>
      <c r="U33" s="611"/>
      <c r="V33" s="611"/>
      <c r="W33" s="611"/>
      <c r="X33" s="611"/>
      <c r="Y33" s="612"/>
      <c r="Z33" s="613">
        <v>0.1</v>
      </c>
      <c r="AA33" s="613"/>
      <c r="AB33" s="613"/>
      <c r="AC33" s="613"/>
      <c r="AD33" s="614">
        <v>3788</v>
      </c>
      <c r="AE33" s="614"/>
      <c r="AF33" s="614"/>
      <c r="AG33" s="614"/>
      <c r="AH33" s="614"/>
      <c r="AI33" s="614"/>
      <c r="AJ33" s="614"/>
      <c r="AK33" s="614"/>
      <c r="AL33" s="615">
        <v>0.1</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98.8</v>
      </c>
      <c r="BH33" s="669"/>
      <c r="BI33" s="669"/>
      <c r="BJ33" s="669"/>
      <c r="BK33" s="669"/>
      <c r="BL33" s="669"/>
      <c r="BM33" s="670">
        <v>96.5</v>
      </c>
      <c r="BN33" s="669"/>
      <c r="BO33" s="669"/>
      <c r="BP33" s="669"/>
      <c r="BQ33" s="671"/>
      <c r="BR33" s="668">
        <v>98.7</v>
      </c>
      <c r="BS33" s="669"/>
      <c r="BT33" s="669"/>
      <c r="BU33" s="669"/>
      <c r="BV33" s="669"/>
      <c r="BW33" s="669"/>
      <c r="BX33" s="670">
        <v>96.3</v>
      </c>
      <c r="BY33" s="669"/>
      <c r="BZ33" s="669"/>
      <c r="CA33" s="669"/>
      <c r="CB33" s="671"/>
      <c r="CD33" s="607" t="s">
        <v>308</v>
      </c>
      <c r="CE33" s="608"/>
      <c r="CF33" s="608"/>
      <c r="CG33" s="608"/>
      <c r="CH33" s="608"/>
      <c r="CI33" s="608"/>
      <c r="CJ33" s="608"/>
      <c r="CK33" s="608"/>
      <c r="CL33" s="608"/>
      <c r="CM33" s="608"/>
      <c r="CN33" s="608"/>
      <c r="CO33" s="608"/>
      <c r="CP33" s="608"/>
      <c r="CQ33" s="609"/>
      <c r="CR33" s="610">
        <v>5313963</v>
      </c>
      <c r="CS33" s="642"/>
      <c r="CT33" s="642"/>
      <c r="CU33" s="642"/>
      <c r="CV33" s="642"/>
      <c r="CW33" s="642"/>
      <c r="CX33" s="642"/>
      <c r="CY33" s="643"/>
      <c r="CZ33" s="615">
        <v>52.7</v>
      </c>
      <c r="DA33" s="640"/>
      <c r="DB33" s="640"/>
      <c r="DC33" s="644"/>
      <c r="DD33" s="619">
        <v>3707571</v>
      </c>
      <c r="DE33" s="642"/>
      <c r="DF33" s="642"/>
      <c r="DG33" s="642"/>
      <c r="DH33" s="642"/>
      <c r="DI33" s="642"/>
      <c r="DJ33" s="642"/>
      <c r="DK33" s="643"/>
      <c r="DL33" s="619">
        <v>2073728</v>
      </c>
      <c r="DM33" s="642"/>
      <c r="DN33" s="642"/>
      <c r="DO33" s="642"/>
      <c r="DP33" s="642"/>
      <c r="DQ33" s="642"/>
      <c r="DR33" s="642"/>
      <c r="DS33" s="642"/>
      <c r="DT33" s="642"/>
      <c r="DU33" s="642"/>
      <c r="DV33" s="643"/>
      <c r="DW33" s="615">
        <v>41.9</v>
      </c>
      <c r="DX33" s="640"/>
      <c r="DY33" s="640"/>
      <c r="DZ33" s="640"/>
      <c r="EA33" s="640"/>
      <c r="EB33" s="640"/>
      <c r="EC33" s="641"/>
    </row>
    <row r="34" spans="2:133" ht="11.25" customHeight="1" x14ac:dyDescent="0.2">
      <c r="B34" s="607" t="s">
        <v>309</v>
      </c>
      <c r="C34" s="608"/>
      <c r="D34" s="608"/>
      <c r="E34" s="608"/>
      <c r="F34" s="608"/>
      <c r="G34" s="608"/>
      <c r="H34" s="608"/>
      <c r="I34" s="608"/>
      <c r="J34" s="608"/>
      <c r="K34" s="608"/>
      <c r="L34" s="608"/>
      <c r="M34" s="608"/>
      <c r="N34" s="608"/>
      <c r="O34" s="608"/>
      <c r="P34" s="608"/>
      <c r="Q34" s="609"/>
      <c r="R34" s="610">
        <v>797950</v>
      </c>
      <c r="S34" s="611"/>
      <c r="T34" s="611"/>
      <c r="U34" s="611"/>
      <c r="V34" s="611"/>
      <c r="W34" s="611"/>
      <c r="X34" s="611"/>
      <c r="Y34" s="612"/>
      <c r="Z34" s="613">
        <v>7.6</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1959307</v>
      </c>
      <c r="CS34" s="611"/>
      <c r="CT34" s="611"/>
      <c r="CU34" s="611"/>
      <c r="CV34" s="611"/>
      <c r="CW34" s="611"/>
      <c r="CX34" s="611"/>
      <c r="CY34" s="612"/>
      <c r="CZ34" s="615">
        <v>19.399999999999999</v>
      </c>
      <c r="DA34" s="640"/>
      <c r="DB34" s="640"/>
      <c r="DC34" s="644"/>
      <c r="DD34" s="619">
        <v>1141432</v>
      </c>
      <c r="DE34" s="611"/>
      <c r="DF34" s="611"/>
      <c r="DG34" s="611"/>
      <c r="DH34" s="611"/>
      <c r="DI34" s="611"/>
      <c r="DJ34" s="611"/>
      <c r="DK34" s="612"/>
      <c r="DL34" s="619">
        <v>889302</v>
      </c>
      <c r="DM34" s="611"/>
      <c r="DN34" s="611"/>
      <c r="DO34" s="611"/>
      <c r="DP34" s="611"/>
      <c r="DQ34" s="611"/>
      <c r="DR34" s="611"/>
      <c r="DS34" s="611"/>
      <c r="DT34" s="611"/>
      <c r="DU34" s="611"/>
      <c r="DV34" s="612"/>
      <c r="DW34" s="615">
        <v>18</v>
      </c>
      <c r="DX34" s="640"/>
      <c r="DY34" s="640"/>
      <c r="DZ34" s="640"/>
      <c r="EA34" s="640"/>
      <c r="EB34" s="640"/>
      <c r="EC34" s="641"/>
    </row>
    <row r="35" spans="2:133" ht="11.25" customHeight="1" x14ac:dyDescent="0.2">
      <c r="B35" s="607" t="s">
        <v>311</v>
      </c>
      <c r="C35" s="608"/>
      <c r="D35" s="608"/>
      <c r="E35" s="608"/>
      <c r="F35" s="608"/>
      <c r="G35" s="608"/>
      <c r="H35" s="608"/>
      <c r="I35" s="608"/>
      <c r="J35" s="608"/>
      <c r="K35" s="608"/>
      <c r="L35" s="608"/>
      <c r="M35" s="608"/>
      <c r="N35" s="608"/>
      <c r="O35" s="608"/>
      <c r="P35" s="608"/>
      <c r="Q35" s="609"/>
      <c r="R35" s="610">
        <v>1217354</v>
      </c>
      <c r="S35" s="611"/>
      <c r="T35" s="611"/>
      <c r="U35" s="611"/>
      <c r="V35" s="611"/>
      <c r="W35" s="611"/>
      <c r="X35" s="611"/>
      <c r="Y35" s="612"/>
      <c r="Z35" s="613">
        <v>11.6</v>
      </c>
      <c r="AA35" s="613"/>
      <c r="AB35" s="613"/>
      <c r="AC35" s="613"/>
      <c r="AD35" s="614" t="s">
        <v>121</v>
      </c>
      <c r="AE35" s="614"/>
      <c r="AF35" s="614"/>
      <c r="AG35" s="614"/>
      <c r="AH35" s="614"/>
      <c r="AI35" s="614"/>
      <c r="AJ35" s="614"/>
      <c r="AK35" s="614"/>
      <c r="AL35" s="615" t="s">
        <v>121</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21475</v>
      </c>
      <c r="CS35" s="642"/>
      <c r="CT35" s="642"/>
      <c r="CU35" s="642"/>
      <c r="CV35" s="642"/>
      <c r="CW35" s="642"/>
      <c r="CX35" s="642"/>
      <c r="CY35" s="643"/>
      <c r="CZ35" s="615">
        <v>0.2</v>
      </c>
      <c r="DA35" s="640"/>
      <c r="DB35" s="640"/>
      <c r="DC35" s="644"/>
      <c r="DD35" s="619">
        <v>20475</v>
      </c>
      <c r="DE35" s="642"/>
      <c r="DF35" s="642"/>
      <c r="DG35" s="642"/>
      <c r="DH35" s="642"/>
      <c r="DI35" s="642"/>
      <c r="DJ35" s="642"/>
      <c r="DK35" s="643"/>
      <c r="DL35" s="619">
        <v>13848</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2">
      <c r="B36" s="607" t="s">
        <v>315</v>
      </c>
      <c r="C36" s="608"/>
      <c r="D36" s="608"/>
      <c r="E36" s="608"/>
      <c r="F36" s="608"/>
      <c r="G36" s="608"/>
      <c r="H36" s="608"/>
      <c r="I36" s="608"/>
      <c r="J36" s="608"/>
      <c r="K36" s="608"/>
      <c r="L36" s="608"/>
      <c r="M36" s="608"/>
      <c r="N36" s="608"/>
      <c r="O36" s="608"/>
      <c r="P36" s="608"/>
      <c r="Q36" s="609"/>
      <c r="R36" s="610">
        <v>451056</v>
      </c>
      <c r="S36" s="611"/>
      <c r="T36" s="611"/>
      <c r="U36" s="611"/>
      <c r="V36" s="611"/>
      <c r="W36" s="611"/>
      <c r="X36" s="611"/>
      <c r="Y36" s="612"/>
      <c r="Z36" s="613">
        <v>4.3</v>
      </c>
      <c r="AA36" s="613"/>
      <c r="AB36" s="613"/>
      <c r="AC36" s="613"/>
      <c r="AD36" s="614" t="s">
        <v>121</v>
      </c>
      <c r="AE36" s="614"/>
      <c r="AF36" s="614"/>
      <c r="AG36" s="614"/>
      <c r="AH36" s="614"/>
      <c r="AI36" s="614"/>
      <c r="AJ36" s="614"/>
      <c r="AK36" s="614"/>
      <c r="AL36" s="615" t="s">
        <v>121</v>
      </c>
      <c r="AM36" s="616"/>
      <c r="AN36" s="616"/>
      <c r="AO36" s="617"/>
      <c r="AP36" s="218"/>
      <c r="AQ36" s="676" t="s">
        <v>316</v>
      </c>
      <c r="AR36" s="677"/>
      <c r="AS36" s="677"/>
      <c r="AT36" s="677"/>
      <c r="AU36" s="677"/>
      <c r="AV36" s="677"/>
      <c r="AW36" s="677"/>
      <c r="AX36" s="677"/>
      <c r="AY36" s="678"/>
      <c r="AZ36" s="599">
        <v>936913</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327469</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934089</v>
      </c>
      <c r="CS36" s="611"/>
      <c r="CT36" s="611"/>
      <c r="CU36" s="611"/>
      <c r="CV36" s="611"/>
      <c r="CW36" s="611"/>
      <c r="CX36" s="611"/>
      <c r="CY36" s="612"/>
      <c r="CZ36" s="615">
        <v>9.3000000000000007</v>
      </c>
      <c r="DA36" s="640"/>
      <c r="DB36" s="640"/>
      <c r="DC36" s="644"/>
      <c r="DD36" s="619">
        <v>697234</v>
      </c>
      <c r="DE36" s="611"/>
      <c r="DF36" s="611"/>
      <c r="DG36" s="611"/>
      <c r="DH36" s="611"/>
      <c r="DI36" s="611"/>
      <c r="DJ36" s="611"/>
      <c r="DK36" s="612"/>
      <c r="DL36" s="619">
        <v>474298</v>
      </c>
      <c r="DM36" s="611"/>
      <c r="DN36" s="611"/>
      <c r="DO36" s="611"/>
      <c r="DP36" s="611"/>
      <c r="DQ36" s="611"/>
      <c r="DR36" s="611"/>
      <c r="DS36" s="611"/>
      <c r="DT36" s="611"/>
      <c r="DU36" s="611"/>
      <c r="DV36" s="612"/>
      <c r="DW36" s="615">
        <v>9.6</v>
      </c>
      <c r="DX36" s="640"/>
      <c r="DY36" s="640"/>
      <c r="DZ36" s="640"/>
      <c r="EA36" s="640"/>
      <c r="EB36" s="640"/>
      <c r="EC36" s="641"/>
    </row>
    <row r="37" spans="2:133" ht="11.25" customHeight="1" x14ac:dyDescent="0.2">
      <c r="B37" s="607" t="s">
        <v>319</v>
      </c>
      <c r="C37" s="608"/>
      <c r="D37" s="608"/>
      <c r="E37" s="608"/>
      <c r="F37" s="608"/>
      <c r="G37" s="608"/>
      <c r="H37" s="608"/>
      <c r="I37" s="608"/>
      <c r="J37" s="608"/>
      <c r="K37" s="608"/>
      <c r="L37" s="608"/>
      <c r="M37" s="608"/>
      <c r="N37" s="608"/>
      <c r="O37" s="608"/>
      <c r="P37" s="608"/>
      <c r="Q37" s="609"/>
      <c r="R37" s="610">
        <v>171813</v>
      </c>
      <c r="S37" s="611"/>
      <c r="T37" s="611"/>
      <c r="U37" s="611"/>
      <c r="V37" s="611"/>
      <c r="W37" s="611"/>
      <c r="X37" s="611"/>
      <c r="Y37" s="612"/>
      <c r="Z37" s="613">
        <v>1.6</v>
      </c>
      <c r="AA37" s="613"/>
      <c r="AB37" s="613"/>
      <c r="AC37" s="613"/>
      <c r="AD37" s="614">
        <v>314</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20369</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327469</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167745</v>
      </c>
      <c r="CS37" s="642"/>
      <c r="CT37" s="642"/>
      <c r="CU37" s="642"/>
      <c r="CV37" s="642"/>
      <c r="CW37" s="642"/>
      <c r="CX37" s="642"/>
      <c r="CY37" s="643"/>
      <c r="CZ37" s="615">
        <v>1.7</v>
      </c>
      <c r="DA37" s="640"/>
      <c r="DB37" s="640"/>
      <c r="DC37" s="644"/>
      <c r="DD37" s="619">
        <v>92745</v>
      </c>
      <c r="DE37" s="642"/>
      <c r="DF37" s="642"/>
      <c r="DG37" s="642"/>
      <c r="DH37" s="642"/>
      <c r="DI37" s="642"/>
      <c r="DJ37" s="642"/>
      <c r="DK37" s="643"/>
      <c r="DL37" s="619">
        <v>79876</v>
      </c>
      <c r="DM37" s="642"/>
      <c r="DN37" s="642"/>
      <c r="DO37" s="642"/>
      <c r="DP37" s="642"/>
      <c r="DQ37" s="642"/>
      <c r="DR37" s="642"/>
      <c r="DS37" s="642"/>
      <c r="DT37" s="642"/>
      <c r="DU37" s="642"/>
      <c r="DV37" s="643"/>
      <c r="DW37" s="615">
        <v>1.6</v>
      </c>
      <c r="DX37" s="640"/>
      <c r="DY37" s="640"/>
      <c r="DZ37" s="640"/>
      <c r="EA37" s="640"/>
      <c r="EB37" s="640"/>
      <c r="EC37" s="641"/>
    </row>
    <row r="38" spans="2:133" ht="11.25" customHeight="1" x14ac:dyDescent="0.2">
      <c r="B38" s="607" t="s">
        <v>323</v>
      </c>
      <c r="C38" s="608"/>
      <c r="D38" s="608"/>
      <c r="E38" s="608"/>
      <c r="F38" s="608"/>
      <c r="G38" s="608"/>
      <c r="H38" s="608"/>
      <c r="I38" s="608"/>
      <c r="J38" s="608"/>
      <c r="K38" s="608"/>
      <c r="L38" s="608"/>
      <c r="M38" s="608"/>
      <c r="N38" s="608"/>
      <c r="O38" s="608"/>
      <c r="P38" s="608"/>
      <c r="Q38" s="609"/>
      <c r="R38" s="610">
        <v>268776</v>
      </c>
      <c r="S38" s="611"/>
      <c r="T38" s="611"/>
      <c r="U38" s="611"/>
      <c r="V38" s="611"/>
      <c r="W38" s="611"/>
      <c r="X38" s="611"/>
      <c r="Y38" s="612"/>
      <c r="Z38" s="613">
        <v>2.6</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9132</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2448</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916544</v>
      </c>
      <c r="CS38" s="611"/>
      <c r="CT38" s="611"/>
      <c r="CU38" s="611"/>
      <c r="CV38" s="611"/>
      <c r="CW38" s="611"/>
      <c r="CX38" s="611"/>
      <c r="CY38" s="612"/>
      <c r="CZ38" s="615">
        <v>9.1</v>
      </c>
      <c r="DA38" s="640"/>
      <c r="DB38" s="640"/>
      <c r="DC38" s="644"/>
      <c r="DD38" s="619">
        <v>738889</v>
      </c>
      <c r="DE38" s="611"/>
      <c r="DF38" s="611"/>
      <c r="DG38" s="611"/>
      <c r="DH38" s="611"/>
      <c r="DI38" s="611"/>
      <c r="DJ38" s="611"/>
      <c r="DK38" s="612"/>
      <c r="DL38" s="619">
        <v>695754</v>
      </c>
      <c r="DM38" s="611"/>
      <c r="DN38" s="611"/>
      <c r="DO38" s="611"/>
      <c r="DP38" s="611"/>
      <c r="DQ38" s="611"/>
      <c r="DR38" s="611"/>
      <c r="DS38" s="611"/>
      <c r="DT38" s="611"/>
      <c r="DU38" s="611"/>
      <c r="DV38" s="612"/>
      <c r="DW38" s="615">
        <v>14</v>
      </c>
      <c r="DX38" s="640"/>
      <c r="DY38" s="640"/>
      <c r="DZ38" s="640"/>
      <c r="EA38" s="640"/>
      <c r="EB38" s="640"/>
      <c r="EC38" s="641"/>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t="s">
        <v>121</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3686</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1406588</v>
      </c>
      <c r="CS39" s="642"/>
      <c r="CT39" s="642"/>
      <c r="CU39" s="642"/>
      <c r="CV39" s="642"/>
      <c r="CW39" s="642"/>
      <c r="CX39" s="642"/>
      <c r="CY39" s="643"/>
      <c r="CZ39" s="615">
        <v>14</v>
      </c>
      <c r="DA39" s="640"/>
      <c r="DB39" s="640"/>
      <c r="DC39" s="644"/>
      <c r="DD39" s="619">
        <v>1109015</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2">
      <c r="B40" s="607" t="s">
        <v>331</v>
      </c>
      <c r="C40" s="608"/>
      <c r="D40" s="608"/>
      <c r="E40" s="608"/>
      <c r="F40" s="608"/>
      <c r="G40" s="608"/>
      <c r="H40" s="608"/>
      <c r="I40" s="608"/>
      <c r="J40" s="608"/>
      <c r="K40" s="608"/>
      <c r="L40" s="608"/>
      <c r="M40" s="608"/>
      <c r="N40" s="608"/>
      <c r="O40" s="608"/>
      <c r="P40" s="608"/>
      <c r="Q40" s="609"/>
      <c r="R40" s="610">
        <v>26476</v>
      </c>
      <c r="S40" s="611"/>
      <c r="T40" s="611"/>
      <c r="U40" s="611"/>
      <c r="V40" s="611"/>
      <c r="W40" s="611"/>
      <c r="X40" s="611"/>
      <c r="Y40" s="612"/>
      <c r="Z40" s="613">
        <v>0.3</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t="s">
        <v>121</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100</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75960</v>
      </c>
      <c r="CS40" s="611"/>
      <c r="CT40" s="611"/>
      <c r="CU40" s="611"/>
      <c r="CV40" s="611"/>
      <c r="CW40" s="611"/>
      <c r="CX40" s="611"/>
      <c r="CY40" s="612"/>
      <c r="CZ40" s="615">
        <v>0.8</v>
      </c>
      <c r="DA40" s="640"/>
      <c r="DB40" s="640"/>
      <c r="DC40" s="644"/>
      <c r="DD40" s="619">
        <v>526</v>
      </c>
      <c r="DE40" s="611"/>
      <c r="DF40" s="611"/>
      <c r="DG40" s="611"/>
      <c r="DH40" s="611"/>
      <c r="DI40" s="611"/>
      <c r="DJ40" s="611"/>
      <c r="DK40" s="612"/>
      <c r="DL40" s="619">
        <v>526</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2">
      <c r="B41" s="631" t="s">
        <v>336</v>
      </c>
      <c r="C41" s="632"/>
      <c r="D41" s="632"/>
      <c r="E41" s="632"/>
      <c r="F41" s="632"/>
      <c r="G41" s="632"/>
      <c r="H41" s="632"/>
      <c r="I41" s="632"/>
      <c r="J41" s="632"/>
      <c r="K41" s="632"/>
      <c r="L41" s="632"/>
      <c r="M41" s="632"/>
      <c r="N41" s="632"/>
      <c r="O41" s="632"/>
      <c r="P41" s="632"/>
      <c r="Q41" s="633"/>
      <c r="R41" s="682">
        <v>10462104</v>
      </c>
      <c r="S41" s="683"/>
      <c r="T41" s="683"/>
      <c r="U41" s="683"/>
      <c r="V41" s="683"/>
      <c r="W41" s="683"/>
      <c r="X41" s="683"/>
      <c r="Y41" s="687"/>
      <c r="Z41" s="688">
        <v>100</v>
      </c>
      <c r="AA41" s="688"/>
      <c r="AB41" s="688"/>
      <c r="AC41" s="688"/>
      <c r="AD41" s="689">
        <v>4927508</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217566</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689846</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394</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611730</v>
      </c>
      <c r="CS42" s="642"/>
      <c r="CT42" s="642"/>
      <c r="CU42" s="642"/>
      <c r="CV42" s="642"/>
      <c r="CW42" s="642"/>
      <c r="CX42" s="642"/>
      <c r="CY42" s="643"/>
      <c r="CZ42" s="615">
        <v>6.1</v>
      </c>
      <c r="DA42" s="640"/>
      <c r="DB42" s="640"/>
      <c r="DC42" s="644"/>
      <c r="DD42" s="619">
        <v>155052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15605</v>
      </c>
      <c r="CS43" s="642"/>
      <c r="CT43" s="642"/>
      <c r="CU43" s="642"/>
      <c r="CV43" s="642"/>
      <c r="CW43" s="642"/>
      <c r="CX43" s="642"/>
      <c r="CY43" s="643"/>
      <c r="CZ43" s="615">
        <v>0.2</v>
      </c>
      <c r="DA43" s="640"/>
      <c r="DB43" s="640"/>
      <c r="DC43" s="644"/>
      <c r="DD43" s="619">
        <v>15605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580404</v>
      </c>
      <c r="CS44" s="611"/>
      <c r="CT44" s="611"/>
      <c r="CU44" s="611"/>
      <c r="CV44" s="611"/>
      <c r="CW44" s="611"/>
      <c r="CX44" s="611"/>
      <c r="CY44" s="612"/>
      <c r="CZ44" s="615">
        <v>5.8</v>
      </c>
      <c r="DA44" s="616"/>
      <c r="DB44" s="616"/>
      <c r="DC44" s="622"/>
      <c r="DD44" s="619">
        <v>148489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175395</v>
      </c>
      <c r="CS45" s="642"/>
      <c r="CT45" s="642"/>
      <c r="CU45" s="642"/>
      <c r="CV45" s="642"/>
      <c r="CW45" s="642"/>
      <c r="CX45" s="642"/>
      <c r="CY45" s="643"/>
      <c r="CZ45" s="615">
        <v>1.7</v>
      </c>
      <c r="DA45" s="640"/>
      <c r="DB45" s="640"/>
      <c r="DC45" s="644"/>
      <c r="DD45" s="619">
        <v>16722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349</v>
      </c>
      <c r="CG46" s="608"/>
      <c r="CH46" s="608"/>
      <c r="CI46" s="608"/>
      <c r="CJ46" s="608"/>
      <c r="CK46" s="608"/>
      <c r="CL46" s="608"/>
      <c r="CM46" s="608"/>
      <c r="CN46" s="608"/>
      <c r="CO46" s="608"/>
      <c r="CP46" s="608"/>
      <c r="CQ46" s="609"/>
      <c r="CR46" s="610">
        <v>395737</v>
      </c>
      <c r="CS46" s="611"/>
      <c r="CT46" s="611"/>
      <c r="CU46" s="611"/>
      <c r="CV46" s="611"/>
      <c r="CW46" s="611"/>
      <c r="CX46" s="611"/>
      <c r="CY46" s="612"/>
      <c r="CZ46" s="615">
        <v>3.9</v>
      </c>
      <c r="DA46" s="616"/>
      <c r="DB46" s="616"/>
      <c r="DC46" s="622"/>
      <c r="DD46" s="619">
        <v>130795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350</v>
      </c>
      <c r="CG47" s="608"/>
      <c r="CH47" s="608"/>
      <c r="CI47" s="608"/>
      <c r="CJ47" s="608"/>
      <c r="CK47" s="608"/>
      <c r="CL47" s="608"/>
      <c r="CM47" s="608"/>
      <c r="CN47" s="608"/>
      <c r="CO47" s="608"/>
      <c r="CP47" s="608"/>
      <c r="CQ47" s="609"/>
      <c r="CR47" s="610">
        <v>31326</v>
      </c>
      <c r="CS47" s="642"/>
      <c r="CT47" s="642"/>
      <c r="CU47" s="642"/>
      <c r="CV47" s="642"/>
      <c r="CW47" s="642"/>
      <c r="CX47" s="642"/>
      <c r="CY47" s="643"/>
      <c r="CZ47" s="615">
        <v>0.3</v>
      </c>
      <c r="DA47" s="640"/>
      <c r="DB47" s="640"/>
      <c r="DC47" s="644"/>
      <c r="DD47" s="619">
        <v>6563</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352</v>
      </c>
      <c r="CE49" s="632"/>
      <c r="CF49" s="632"/>
      <c r="CG49" s="632"/>
      <c r="CH49" s="632"/>
      <c r="CI49" s="632"/>
      <c r="CJ49" s="632"/>
      <c r="CK49" s="632"/>
      <c r="CL49" s="632"/>
      <c r="CM49" s="632"/>
      <c r="CN49" s="632"/>
      <c r="CO49" s="632"/>
      <c r="CP49" s="632"/>
      <c r="CQ49" s="633"/>
      <c r="CR49" s="682">
        <v>10079611</v>
      </c>
      <c r="CS49" s="669"/>
      <c r="CT49" s="669"/>
      <c r="CU49" s="669"/>
      <c r="CV49" s="669"/>
      <c r="CW49" s="669"/>
      <c r="CX49" s="669"/>
      <c r="CY49" s="698"/>
      <c r="CZ49" s="690">
        <v>100</v>
      </c>
      <c r="DA49" s="699"/>
      <c r="DB49" s="699"/>
      <c r="DC49" s="700"/>
      <c r="DD49" s="701">
        <v>6460583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1viGSsYfWiR1f5ugus5qyR4kS0cwviY/rXx0/2VG7aaKFxK0eZs5b1p3Qx0oUW+dUDYd3mi9iLpEOa6LQHwFQ==" saltValue="cPhUgC1psLhqdZpIG2UD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6" sqref="AF76:AJ76"/>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375</v>
      </c>
      <c r="C7" s="737"/>
      <c r="D7" s="737"/>
      <c r="E7" s="737"/>
      <c r="F7" s="737"/>
      <c r="G7" s="737"/>
      <c r="H7" s="737"/>
      <c r="I7" s="737"/>
      <c r="J7" s="737"/>
      <c r="K7" s="737"/>
      <c r="L7" s="737"/>
      <c r="M7" s="737"/>
      <c r="N7" s="737"/>
      <c r="O7" s="737"/>
      <c r="P7" s="738"/>
      <c r="Q7" s="739">
        <v>10462</v>
      </c>
      <c r="R7" s="740"/>
      <c r="S7" s="740"/>
      <c r="T7" s="740"/>
      <c r="U7" s="740"/>
      <c r="V7" s="740">
        <v>10080</v>
      </c>
      <c r="W7" s="740"/>
      <c r="X7" s="740"/>
      <c r="Y7" s="740"/>
      <c r="Z7" s="740"/>
      <c r="AA7" s="740">
        <v>382</v>
      </c>
      <c r="AB7" s="740"/>
      <c r="AC7" s="740"/>
      <c r="AD7" s="740"/>
      <c r="AE7" s="741"/>
      <c r="AF7" s="742">
        <v>344</v>
      </c>
      <c r="AG7" s="743"/>
      <c r="AH7" s="743"/>
      <c r="AI7" s="743"/>
      <c r="AJ7" s="744"/>
      <c r="AK7" s="745">
        <v>1217</v>
      </c>
      <c r="AL7" s="746"/>
      <c r="AM7" s="746"/>
      <c r="AN7" s="746"/>
      <c r="AO7" s="746"/>
      <c r="AP7" s="746">
        <v>6998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545</v>
      </c>
      <c r="BT7" s="734"/>
      <c r="BU7" s="734"/>
      <c r="BV7" s="734"/>
      <c r="BW7" s="734"/>
      <c r="BX7" s="734"/>
      <c r="BY7" s="734"/>
      <c r="BZ7" s="734"/>
      <c r="CA7" s="734"/>
      <c r="CB7" s="734"/>
      <c r="CC7" s="734"/>
      <c r="CD7" s="734"/>
      <c r="CE7" s="734"/>
      <c r="CF7" s="734"/>
      <c r="CG7" s="749"/>
      <c r="CH7" s="730">
        <v>3</v>
      </c>
      <c r="CI7" s="731"/>
      <c r="CJ7" s="731"/>
      <c r="CK7" s="731"/>
      <c r="CL7" s="732"/>
      <c r="CM7" s="730">
        <v>50</v>
      </c>
      <c r="CN7" s="731"/>
      <c r="CO7" s="731"/>
      <c r="CP7" s="731"/>
      <c r="CQ7" s="732"/>
      <c r="CR7" s="730">
        <v>30</v>
      </c>
      <c r="CS7" s="731"/>
      <c r="CT7" s="731"/>
      <c r="CU7" s="731"/>
      <c r="CV7" s="732"/>
      <c r="CW7" s="730" t="s">
        <v>547</v>
      </c>
      <c r="CX7" s="731"/>
      <c r="CY7" s="731"/>
      <c r="CZ7" s="731"/>
      <c r="DA7" s="732"/>
      <c r="DB7" s="730" t="s">
        <v>547</v>
      </c>
      <c r="DC7" s="731"/>
      <c r="DD7" s="731"/>
      <c r="DE7" s="731"/>
      <c r="DF7" s="732"/>
      <c r="DG7" s="730" t="s">
        <v>547</v>
      </c>
      <c r="DH7" s="731"/>
      <c r="DI7" s="731"/>
      <c r="DJ7" s="731"/>
      <c r="DK7" s="732"/>
      <c r="DL7" s="730" t="s">
        <v>547</v>
      </c>
      <c r="DM7" s="731"/>
      <c r="DN7" s="731"/>
      <c r="DO7" s="731"/>
      <c r="DP7" s="732"/>
      <c r="DQ7" s="730" t="s">
        <v>547</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546</v>
      </c>
      <c r="BT8" s="761"/>
      <c r="BU8" s="761"/>
      <c r="BV8" s="761"/>
      <c r="BW8" s="761"/>
      <c r="BX8" s="761"/>
      <c r="BY8" s="761"/>
      <c r="BZ8" s="761"/>
      <c r="CA8" s="761"/>
      <c r="CB8" s="761"/>
      <c r="CC8" s="761"/>
      <c r="CD8" s="761"/>
      <c r="CE8" s="761"/>
      <c r="CF8" s="761"/>
      <c r="CG8" s="762"/>
      <c r="CH8" s="763">
        <v>-71</v>
      </c>
      <c r="CI8" s="764"/>
      <c r="CJ8" s="764"/>
      <c r="CK8" s="764"/>
      <c r="CL8" s="765"/>
      <c r="CM8" s="763">
        <v>-12619</v>
      </c>
      <c r="CN8" s="764"/>
      <c r="CO8" s="764"/>
      <c r="CP8" s="764"/>
      <c r="CQ8" s="765"/>
      <c r="CR8" s="763">
        <v>0</v>
      </c>
      <c r="CS8" s="764"/>
      <c r="CT8" s="764"/>
      <c r="CU8" s="764"/>
      <c r="CV8" s="765"/>
      <c r="CW8" s="763" t="s">
        <v>547</v>
      </c>
      <c r="CX8" s="764"/>
      <c r="CY8" s="764"/>
      <c r="CZ8" s="764"/>
      <c r="DA8" s="765"/>
      <c r="DB8" s="763">
        <v>14</v>
      </c>
      <c r="DC8" s="764"/>
      <c r="DD8" s="764"/>
      <c r="DE8" s="764"/>
      <c r="DF8" s="765"/>
      <c r="DG8" s="763" t="s">
        <v>547</v>
      </c>
      <c r="DH8" s="764"/>
      <c r="DI8" s="764"/>
      <c r="DJ8" s="764"/>
      <c r="DK8" s="765"/>
      <c r="DL8" s="763" t="s">
        <v>547</v>
      </c>
      <c r="DM8" s="764"/>
      <c r="DN8" s="764"/>
      <c r="DO8" s="764"/>
      <c r="DP8" s="765"/>
      <c r="DQ8" s="763" t="s">
        <v>547</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10462</v>
      </c>
      <c r="R23" s="780"/>
      <c r="S23" s="780"/>
      <c r="T23" s="780"/>
      <c r="U23" s="780"/>
      <c r="V23" s="780">
        <v>10080</v>
      </c>
      <c r="W23" s="780"/>
      <c r="X23" s="780"/>
      <c r="Y23" s="780"/>
      <c r="Z23" s="780"/>
      <c r="AA23" s="780">
        <v>382</v>
      </c>
      <c r="AB23" s="780"/>
      <c r="AC23" s="780"/>
      <c r="AD23" s="780"/>
      <c r="AE23" s="781"/>
      <c r="AF23" s="782">
        <v>344</v>
      </c>
      <c r="AG23" s="780"/>
      <c r="AH23" s="780"/>
      <c r="AI23" s="780"/>
      <c r="AJ23" s="783"/>
      <c r="AK23" s="784"/>
      <c r="AL23" s="785"/>
      <c r="AM23" s="785"/>
      <c r="AN23" s="785"/>
      <c r="AO23" s="785"/>
      <c r="AP23" s="780">
        <v>6998</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2404</v>
      </c>
      <c r="R28" s="810"/>
      <c r="S28" s="810"/>
      <c r="T28" s="810"/>
      <c r="U28" s="810"/>
      <c r="V28" s="810">
        <v>2076</v>
      </c>
      <c r="W28" s="810"/>
      <c r="X28" s="810"/>
      <c r="Y28" s="810"/>
      <c r="Z28" s="810"/>
      <c r="AA28" s="810">
        <v>327</v>
      </c>
      <c r="AB28" s="810"/>
      <c r="AC28" s="810"/>
      <c r="AD28" s="810"/>
      <c r="AE28" s="811"/>
      <c r="AF28" s="812">
        <v>327</v>
      </c>
      <c r="AG28" s="810"/>
      <c r="AH28" s="810"/>
      <c r="AI28" s="810"/>
      <c r="AJ28" s="813"/>
      <c r="AK28" s="814">
        <v>218</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1921</v>
      </c>
      <c r="R29" s="771"/>
      <c r="S29" s="771"/>
      <c r="T29" s="771"/>
      <c r="U29" s="771"/>
      <c r="V29" s="771">
        <v>1727</v>
      </c>
      <c r="W29" s="771"/>
      <c r="X29" s="771"/>
      <c r="Y29" s="771"/>
      <c r="Z29" s="771"/>
      <c r="AA29" s="771">
        <v>194</v>
      </c>
      <c r="AB29" s="771"/>
      <c r="AC29" s="771"/>
      <c r="AD29" s="771"/>
      <c r="AE29" s="772"/>
      <c r="AF29" s="773">
        <v>194</v>
      </c>
      <c r="AG29" s="774"/>
      <c r="AH29" s="774"/>
      <c r="AI29" s="774"/>
      <c r="AJ29" s="775"/>
      <c r="AK29" s="821">
        <v>355</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527</v>
      </c>
      <c r="R30" s="771"/>
      <c r="S30" s="771"/>
      <c r="T30" s="771"/>
      <c r="U30" s="771"/>
      <c r="V30" s="771">
        <v>520</v>
      </c>
      <c r="W30" s="771"/>
      <c r="X30" s="771"/>
      <c r="Y30" s="771"/>
      <c r="Z30" s="771"/>
      <c r="AA30" s="771">
        <v>6</v>
      </c>
      <c r="AB30" s="771"/>
      <c r="AC30" s="771"/>
      <c r="AD30" s="771"/>
      <c r="AE30" s="772"/>
      <c r="AF30" s="773">
        <v>6</v>
      </c>
      <c r="AG30" s="774"/>
      <c r="AH30" s="774"/>
      <c r="AI30" s="774"/>
      <c r="AJ30" s="775"/>
      <c r="AK30" s="821">
        <v>89</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347</v>
      </c>
      <c r="R31" s="771"/>
      <c r="S31" s="771"/>
      <c r="T31" s="771"/>
      <c r="U31" s="771"/>
      <c r="V31" s="771">
        <v>277</v>
      </c>
      <c r="W31" s="771"/>
      <c r="X31" s="771"/>
      <c r="Y31" s="771"/>
      <c r="Z31" s="771"/>
      <c r="AA31" s="771">
        <v>70</v>
      </c>
      <c r="AB31" s="771"/>
      <c r="AC31" s="771"/>
      <c r="AD31" s="771"/>
      <c r="AE31" s="772"/>
      <c r="AF31" s="773">
        <v>622</v>
      </c>
      <c r="AG31" s="774"/>
      <c r="AH31" s="774"/>
      <c r="AI31" s="774"/>
      <c r="AJ31" s="775"/>
      <c r="AK31" s="821">
        <v>20</v>
      </c>
      <c r="AL31" s="817"/>
      <c r="AM31" s="817"/>
      <c r="AN31" s="817"/>
      <c r="AO31" s="817"/>
      <c r="AP31" s="817">
        <v>1009</v>
      </c>
      <c r="AQ31" s="817"/>
      <c r="AR31" s="817"/>
      <c r="AS31" s="817"/>
      <c r="AT31" s="817"/>
      <c r="AU31" s="817" t="s">
        <v>547</v>
      </c>
      <c r="AV31" s="817"/>
      <c r="AW31" s="817"/>
      <c r="AX31" s="817"/>
      <c r="AY31" s="817"/>
      <c r="AZ31" s="818" t="s">
        <v>547</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17</v>
      </c>
      <c r="R32" s="771"/>
      <c r="S32" s="771"/>
      <c r="T32" s="771"/>
      <c r="U32" s="771"/>
      <c r="V32" s="771">
        <v>15</v>
      </c>
      <c r="W32" s="771"/>
      <c r="X32" s="771"/>
      <c r="Y32" s="771"/>
      <c r="Z32" s="771"/>
      <c r="AA32" s="771">
        <v>2</v>
      </c>
      <c r="AB32" s="771"/>
      <c r="AC32" s="771"/>
      <c r="AD32" s="771"/>
      <c r="AE32" s="772"/>
      <c r="AF32" s="773">
        <v>2</v>
      </c>
      <c r="AG32" s="774"/>
      <c r="AH32" s="774"/>
      <c r="AI32" s="774"/>
      <c r="AJ32" s="775"/>
      <c r="AK32" s="821">
        <v>9</v>
      </c>
      <c r="AL32" s="817"/>
      <c r="AM32" s="817"/>
      <c r="AN32" s="817"/>
      <c r="AO32" s="817"/>
      <c r="AP32" s="817">
        <v>4</v>
      </c>
      <c r="AQ32" s="817"/>
      <c r="AR32" s="817"/>
      <c r="AS32" s="817"/>
      <c r="AT32" s="817"/>
      <c r="AU32" s="817" t="s">
        <v>547</v>
      </c>
      <c r="AV32" s="817"/>
      <c r="AW32" s="817"/>
      <c r="AX32" s="817"/>
      <c r="AY32" s="817"/>
      <c r="AZ32" s="818" t="s">
        <v>547</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1152</v>
      </c>
      <c r="AG63" s="831"/>
      <c r="AH63" s="831"/>
      <c r="AI63" s="831"/>
      <c r="AJ63" s="832"/>
      <c r="AK63" s="833"/>
      <c r="AL63" s="828"/>
      <c r="AM63" s="828"/>
      <c r="AN63" s="828"/>
      <c r="AO63" s="828"/>
      <c r="AP63" s="831">
        <v>1013</v>
      </c>
      <c r="AQ63" s="831"/>
      <c r="AR63" s="831"/>
      <c r="AS63" s="831"/>
      <c r="AT63" s="831"/>
      <c r="AU63" s="831" t="s">
        <v>547</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400</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548</v>
      </c>
      <c r="C68" s="857" t="s">
        <v>548</v>
      </c>
      <c r="D68" s="857" t="s">
        <v>548</v>
      </c>
      <c r="E68" s="857" t="s">
        <v>548</v>
      </c>
      <c r="F68" s="857" t="s">
        <v>548</v>
      </c>
      <c r="G68" s="857" t="s">
        <v>548</v>
      </c>
      <c r="H68" s="857" t="s">
        <v>548</v>
      </c>
      <c r="I68" s="857" t="s">
        <v>548</v>
      </c>
      <c r="J68" s="857" t="s">
        <v>548</v>
      </c>
      <c r="K68" s="857" t="s">
        <v>548</v>
      </c>
      <c r="L68" s="857" t="s">
        <v>548</v>
      </c>
      <c r="M68" s="857" t="s">
        <v>548</v>
      </c>
      <c r="N68" s="857" t="s">
        <v>548</v>
      </c>
      <c r="O68" s="857" t="s">
        <v>548</v>
      </c>
      <c r="P68" s="858" t="s">
        <v>548</v>
      </c>
      <c r="Q68" s="859">
        <v>2008</v>
      </c>
      <c r="R68" s="853"/>
      <c r="S68" s="853"/>
      <c r="T68" s="853"/>
      <c r="U68" s="853"/>
      <c r="V68" s="853">
        <v>1901</v>
      </c>
      <c r="W68" s="853"/>
      <c r="X68" s="853"/>
      <c r="Y68" s="853"/>
      <c r="Z68" s="853"/>
      <c r="AA68" s="853">
        <v>107</v>
      </c>
      <c r="AB68" s="853"/>
      <c r="AC68" s="853"/>
      <c r="AD68" s="853"/>
      <c r="AE68" s="853"/>
      <c r="AF68" s="853">
        <v>107</v>
      </c>
      <c r="AG68" s="853"/>
      <c r="AH68" s="853"/>
      <c r="AI68" s="853"/>
      <c r="AJ68" s="853"/>
      <c r="AK68" s="853">
        <v>25</v>
      </c>
      <c r="AL68" s="853"/>
      <c r="AM68" s="853"/>
      <c r="AN68" s="853"/>
      <c r="AO68" s="853"/>
      <c r="AP68" s="853" t="s">
        <v>547</v>
      </c>
      <c r="AQ68" s="853"/>
      <c r="AR68" s="853"/>
      <c r="AS68" s="853"/>
      <c r="AT68" s="853"/>
      <c r="AU68" s="853" t="s">
        <v>547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549</v>
      </c>
      <c r="C69" s="861" t="s">
        <v>549</v>
      </c>
      <c r="D69" s="861" t="s">
        <v>549</v>
      </c>
      <c r="E69" s="861" t="s">
        <v>549</v>
      </c>
      <c r="F69" s="861" t="s">
        <v>549</v>
      </c>
      <c r="G69" s="861" t="s">
        <v>549</v>
      </c>
      <c r="H69" s="861" t="s">
        <v>549</v>
      </c>
      <c r="I69" s="861" t="s">
        <v>549</v>
      </c>
      <c r="J69" s="861" t="s">
        <v>549</v>
      </c>
      <c r="K69" s="861" t="s">
        <v>549</v>
      </c>
      <c r="L69" s="861" t="s">
        <v>549</v>
      </c>
      <c r="M69" s="861" t="s">
        <v>549</v>
      </c>
      <c r="N69" s="861" t="s">
        <v>549</v>
      </c>
      <c r="O69" s="861" t="s">
        <v>549</v>
      </c>
      <c r="P69" s="862" t="s">
        <v>549</v>
      </c>
      <c r="Q69" s="863">
        <v>30</v>
      </c>
      <c r="R69" s="817"/>
      <c r="S69" s="817"/>
      <c r="T69" s="817"/>
      <c r="U69" s="817"/>
      <c r="V69" s="817">
        <v>26</v>
      </c>
      <c r="W69" s="817"/>
      <c r="X69" s="817"/>
      <c r="Y69" s="817"/>
      <c r="Z69" s="817"/>
      <c r="AA69" s="817">
        <v>4</v>
      </c>
      <c r="AB69" s="817"/>
      <c r="AC69" s="817"/>
      <c r="AD69" s="817"/>
      <c r="AE69" s="817"/>
      <c r="AF69" s="817">
        <v>4</v>
      </c>
      <c r="AG69" s="817"/>
      <c r="AH69" s="817"/>
      <c r="AI69" s="817"/>
      <c r="AJ69" s="817"/>
      <c r="AK69" s="817">
        <v>13</v>
      </c>
      <c r="AL69" s="817"/>
      <c r="AM69" s="817"/>
      <c r="AN69" s="817"/>
      <c r="AO69" s="817"/>
      <c r="AP69" s="817" t="s">
        <v>547</v>
      </c>
      <c r="AQ69" s="817"/>
      <c r="AR69" s="817"/>
      <c r="AS69" s="817"/>
      <c r="AT69" s="817"/>
      <c r="AU69" s="817" t="s">
        <v>547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550</v>
      </c>
      <c r="C70" s="861" t="s">
        <v>550</v>
      </c>
      <c r="D70" s="861" t="s">
        <v>550</v>
      </c>
      <c r="E70" s="861" t="s">
        <v>550</v>
      </c>
      <c r="F70" s="861" t="s">
        <v>550</v>
      </c>
      <c r="G70" s="861" t="s">
        <v>550</v>
      </c>
      <c r="H70" s="861" t="s">
        <v>550</v>
      </c>
      <c r="I70" s="861" t="s">
        <v>550</v>
      </c>
      <c r="J70" s="861" t="s">
        <v>550</v>
      </c>
      <c r="K70" s="861" t="s">
        <v>550</v>
      </c>
      <c r="L70" s="861" t="s">
        <v>550</v>
      </c>
      <c r="M70" s="861" t="s">
        <v>550</v>
      </c>
      <c r="N70" s="861" t="s">
        <v>550</v>
      </c>
      <c r="O70" s="861" t="s">
        <v>550</v>
      </c>
      <c r="P70" s="862" t="s">
        <v>550</v>
      </c>
      <c r="Q70" s="863">
        <v>22</v>
      </c>
      <c r="R70" s="817"/>
      <c r="S70" s="817"/>
      <c r="T70" s="817"/>
      <c r="U70" s="817"/>
      <c r="V70" s="817">
        <v>20</v>
      </c>
      <c r="W70" s="817"/>
      <c r="X70" s="817"/>
      <c r="Y70" s="817"/>
      <c r="Z70" s="817"/>
      <c r="AA70" s="817">
        <v>2</v>
      </c>
      <c r="AB70" s="817"/>
      <c r="AC70" s="817"/>
      <c r="AD70" s="817"/>
      <c r="AE70" s="817"/>
      <c r="AF70" s="817">
        <v>2</v>
      </c>
      <c r="AG70" s="817"/>
      <c r="AH70" s="817"/>
      <c r="AI70" s="817"/>
      <c r="AJ70" s="817"/>
      <c r="AK70" s="817" t="s">
        <v>547</v>
      </c>
      <c r="AL70" s="817"/>
      <c r="AM70" s="817"/>
      <c r="AN70" s="817"/>
      <c r="AO70" s="817"/>
      <c r="AP70" s="817" t="s">
        <v>547</v>
      </c>
      <c r="AQ70" s="817"/>
      <c r="AR70" s="817"/>
      <c r="AS70" s="817"/>
      <c r="AT70" s="817"/>
      <c r="AU70" s="817" t="s">
        <v>547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551</v>
      </c>
      <c r="C71" s="861" t="s">
        <v>551</v>
      </c>
      <c r="D71" s="861" t="s">
        <v>551</v>
      </c>
      <c r="E71" s="861" t="s">
        <v>551</v>
      </c>
      <c r="F71" s="861" t="s">
        <v>551</v>
      </c>
      <c r="G71" s="861" t="s">
        <v>551</v>
      </c>
      <c r="H71" s="861" t="s">
        <v>551</v>
      </c>
      <c r="I71" s="861" t="s">
        <v>551</v>
      </c>
      <c r="J71" s="861" t="s">
        <v>551</v>
      </c>
      <c r="K71" s="861" t="s">
        <v>551</v>
      </c>
      <c r="L71" s="861" t="s">
        <v>551</v>
      </c>
      <c r="M71" s="861" t="s">
        <v>551</v>
      </c>
      <c r="N71" s="861" t="s">
        <v>551</v>
      </c>
      <c r="O71" s="861" t="s">
        <v>551</v>
      </c>
      <c r="P71" s="862" t="s">
        <v>551</v>
      </c>
      <c r="Q71" s="863">
        <v>113</v>
      </c>
      <c r="R71" s="817"/>
      <c r="S71" s="817"/>
      <c r="T71" s="817"/>
      <c r="U71" s="817"/>
      <c r="V71" s="817">
        <v>107</v>
      </c>
      <c r="W71" s="817"/>
      <c r="X71" s="817"/>
      <c r="Y71" s="817"/>
      <c r="Z71" s="817"/>
      <c r="AA71" s="817">
        <v>6</v>
      </c>
      <c r="AB71" s="817"/>
      <c r="AC71" s="817"/>
      <c r="AD71" s="817"/>
      <c r="AE71" s="817"/>
      <c r="AF71" s="817">
        <v>6</v>
      </c>
      <c r="AG71" s="817"/>
      <c r="AH71" s="817"/>
      <c r="AI71" s="817"/>
      <c r="AJ71" s="817"/>
      <c r="AK71" s="817">
        <v>5</v>
      </c>
      <c r="AL71" s="817"/>
      <c r="AM71" s="817"/>
      <c r="AN71" s="817"/>
      <c r="AO71" s="817"/>
      <c r="AP71" s="817" t="s">
        <v>547</v>
      </c>
      <c r="AQ71" s="817"/>
      <c r="AR71" s="817"/>
      <c r="AS71" s="817"/>
      <c r="AT71" s="817"/>
      <c r="AU71" s="817" t="s">
        <v>547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552</v>
      </c>
      <c r="C72" s="861" t="s">
        <v>552</v>
      </c>
      <c r="D72" s="861" t="s">
        <v>552</v>
      </c>
      <c r="E72" s="861" t="s">
        <v>552</v>
      </c>
      <c r="F72" s="861" t="s">
        <v>552</v>
      </c>
      <c r="G72" s="861" t="s">
        <v>552</v>
      </c>
      <c r="H72" s="861" t="s">
        <v>552</v>
      </c>
      <c r="I72" s="861" t="s">
        <v>552</v>
      </c>
      <c r="J72" s="861" t="s">
        <v>552</v>
      </c>
      <c r="K72" s="861" t="s">
        <v>552</v>
      </c>
      <c r="L72" s="861" t="s">
        <v>552</v>
      </c>
      <c r="M72" s="861" t="s">
        <v>552</v>
      </c>
      <c r="N72" s="861" t="s">
        <v>552</v>
      </c>
      <c r="O72" s="861" t="s">
        <v>552</v>
      </c>
      <c r="P72" s="862" t="s">
        <v>552</v>
      </c>
      <c r="Q72" s="863">
        <v>169552</v>
      </c>
      <c r="R72" s="817"/>
      <c r="S72" s="817"/>
      <c r="T72" s="817"/>
      <c r="U72" s="817"/>
      <c r="V72" s="817">
        <v>166609</v>
      </c>
      <c r="W72" s="817"/>
      <c r="X72" s="817"/>
      <c r="Y72" s="817"/>
      <c r="Z72" s="817"/>
      <c r="AA72" s="817">
        <v>2943</v>
      </c>
      <c r="AB72" s="817"/>
      <c r="AC72" s="817"/>
      <c r="AD72" s="817"/>
      <c r="AE72" s="817"/>
      <c r="AF72" s="817">
        <v>2943</v>
      </c>
      <c r="AG72" s="817"/>
      <c r="AH72" s="817"/>
      <c r="AI72" s="817"/>
      <c r="AJ72" s="817"/>
      <c r="AK72" s="817">
        <v>1308</v>
      </c>
      <c r="AL72" s="817"/>
      <c r="AM72" s="817"/>
      <c r="AN72" s="817"/>
      <c r="AO72" s="817"/>
      <c r="AP72" s="817" t="s">
        <v>547</v>
      </c>
      <c r="AQ72" s="817"/>
      <c r="AR72" s="817"/>
      <c r="AS72" s="817"/>
      <c r="AT72" s="817"/>
      <c r="AU72" s="817" t="s">
        <v>547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553</v>
      </c>
      <c r="C73" s="861" t="s">
        <v>553</v>
      </c>
      <c r="D73" s="861" t="s">
        <v>553</v>
      </c>
      <c r="E73" s="861" t="s">
        <v>553</v>
      </c>
      <c r="F73" s="861" t="s">
        <v>553</v>
      </c>
      <c r="G73" s="861" t="s">
        <v>553</v>
      </c>
      <c r="H73" s="861" t="s">
        <v>553</v>
      </c>
      <c r="I73" s="861" t="s">
        <v>553</v>
      </c>
      <c r="J73" s="861" t="s">
        <v>553</v>
      </c>
      <c r="K73" s="861" t="s">
        <v>553</v>
      </c>
      <c r="L73" s="861" t="s">
        <v>553</v>
      </c>
      <c r="M73" s="861" t="s">
        <v>553</v>
      </c>
      <c r="N73" s="861" t="s">
        <v>553</v>
      </c>
      <c r="O73" s="861" t="s">
        <v>553</v>
      </c>
      <c r="P73" s="862" t="s">
        <v>553</v>
      </c>
      <c r="Q73" s="863">
        <v>40</v>
      </c>
      <c r="R73" s="817"/>
      <c r="S73" s="817"/>
      <c r="T73" s="817"/>
      <c r="U73" s="817"/>
      <c r="V73" s="817">
        <v>36</v>
      </c>
      <c r="W73" s="817"/>
      <c r="X73" s="817"/>
      <c r="Y73" s="817"/>
      <c r="Z73" s="817"/>
      <c r="AA73" s="817">
        <v>4</v>
      </c>
      <c r="AB73" s="817"/>
      <c r="AC73" s="817"/>
      <c r="AD73" s="817"/>
      <c r="AE73" s="817"/>
      <c r="AF73" s="817">
        <v>4</v>
      </c>
      <c r="AG73" s="817"/>
      <c r="AH73" s="817"/>
      <c r="AI73" s="817"/>
      <c r="AJ73" s="817"/>
      <c r="AK73" s="817">
        <v>31</v>
      </c>
      <c r="AL73" s="817"/>
      <c r="AM73" s="817"/>
      <c r="AN73" s="817"/>
      <c r="AO73" s="817"/>
      <c r="AP73" s="817" t="s">
        <v>547</v>
      </c>
      <c r="AQ73" s="817"/>
      <c r="AR73" s="817"/>
      <c r="AS73" s="817"/>
      <c r="AT73" s="817"/>
      <c r="AU73" s="817" t="s">
        <v>547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554</v>
      </c>
      <c r="C74" s="861" t="s">
        <v>554</v>
      </c>
      <c r="D74" s="861" t="s">
        <v>554</v>
      </c>
      <c r="E74" s="861" t="s">
        <v>554</v>
      </c>
      <c r="F74" s="861" t="s">
        <v>554</v>
      </c>
      <c r="G74" s="861" t="s">
        <v>554</v>
      </c>
      <c r="H74" s="861" t="s">
        <v>554</v>
      </c>
      <c r="I74" s="861" t="s">
        <v>554</v>
      </c>
      <c r="J74" s="861" t="s">
        <v>554</v>
      </c>
      <c r="K74" s="861" t="s">
        <v>554</v>
      </c>
      <c r="L74" s="861" t="s">
        <v>554</v>
      </c>
      <c r="M74" s="861" t="s">
        <v>554</v>
      </c>
      <c r="N74" s="861" t="s">
        <v>554</v>
      </c>
      <c r="O74" s="861" t="s">
        <v>554</v>
      </c>
      <c r="P74" s="862" t="s">
        <v>554</v>
      </c>
      <c r="Q74" s="863">
        <v>37</v>
      </c>
      <c r="R74" s="817"/>
      <c r="S74" s="817"/>
      <c r="T74" s="817"/>
      <c r="U74" s="817"/>
      <c r="V74" s="817">
        <v>33</v>
      </c>
      <c r="W74" s="817"/>
      <c r="X74" s="817"/>
      <c r="Y74" s="817"/>
      <c r="Z74" s="817"/>
      <c r="AA74" s="817">
        <v>4</v>
      </c>
      <c r="AB74" s="817"/>
      <c r="AC74" s="817"/>
      <c r="AD74" s="817"/>
      <c r="AE74" s="817"/>
      <c r="AF74" s="817">
        <v>4</v>
      </c>
      <c r="AG74" s="817"/>
      <c r="AH74" s="817"/>
      <c r="AI74" s="817"/>
      <c r="AJ74" s="817"/>
      <c r="AK74" s="817">
        <v>32</v>
      </c>
      <c r="AL74" s="817"/>
      <c r="AM74" s="817"/>
      <c r="AN74" s="817"/>
      <c r="AO74" s="817"/>
      <c r="AP74" s="817" t="s">
        <v>547</v>
      </c>
      <c r="AQ74" s="817"/>
      <c r="AR74" s="817"/>
      <c r="AS74" s="817"/>
      <c r="AT74" s="817"/>
      <c r="AU74" s="817" t="s">
        <v>547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555</v>
      </c>
      <c r="C75" s="861"/>
      <c r="D75" s="861"/>
      <c r="E75" s="861"/>
      <c r="F75" s="861"/>
      <c r="G75" s="861"/>
      <c r="H75" s="861"/>
      <c r="I75" s="861"/>
      <c r="J75" s="861"/>
      <c r="K75" s="861"/>
      <c r="L75" s="861"/>
      <c r="M75" s="861"/>
      <c r="N75" s="861"/>
      <c r="O75" s="861"/>
      <c r="P75" s="862"/>
      <c r="Q75" s="864">
        <v>640</v>
      </c>
      <c r="R75" s="865"/>
      <c r="S75" s="865"/>
      <c r="T75" s="865"/>
      <c r="U75" s="821"/>
      <c r="V75" s="866">
        <v>598</v>
      </c>
      <c r="W75" s="865"/>
      <c r="X75" s="865"/>
      <c r="Y75" s="865"/>
      <c r="Z75" s="821"/>
      <c r="AA75" s="866">
        <v>41</v>
      </c>
      <c r="AB75" s="865"/>
      <c r="AC75" s="865"/>
      <c r="AD75" s="865"/>
      <c r="AE75" s="821"/>
      <c r="AF75" s="866">
        <v>41</v>
      </c>
      <c r="AG75" s="865"/>
      <c r="AH75" s="865"/>
      <c r="AI75" s="865"/>
      <c r="AJ75" s="821"/>
      <c r="AK75" s="866">
        <v>2</v>
      </c>
      <c r="AL75" s="865"/>
      <c r="AM75" s="865"/>
      <c r="AN75" s="865"/>
      <c r="AO75" s="821"/>
      <c r="AP75" s="866">
        <v>15</v>
      </c>
      <c r="AQ75" s="865"/>
      <c r="AR75" s="865"/>
      <c r="AS75" s="865"/>
      <c r="AT75" s="821"/>
      <c r="AU75" s="866">
        <v>3</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3112</v>
      </c>
      <c r="AG88" s="831"/>
      <c r="AH88" s="831"/>
      <c r="AI88" s="831"/>
      <c r="AJ88" s="831"/>
      <c r="AK88" s="828"/>
      <c r="AL88" s="828"/>
      <c r="AM88" s="828"/>
      <c r="AN88" s="828"/>
      <c r="AO88" s="828"/>
      <c r="AP88" s="831">
        <v>15</v>
      </c>
      <c r="AQ88" s="831"/>
      <c r="AR88" s="831"/>
      <c r="AS88" s="831"/>
      <c r="AT88" s="831"/>
      <c r="AU88" s="831">
        <v>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30</v>
      </c>
      <c r="CS102" s="839"/>
      <c r="CT102" s="839"/>
      <c r="CU102" s="839"/>
      <c r="CV102" s="878"/>
      <c r="CW102" s="877" t="s">
        <v>547</v>
      </c>
      <c r="CX102" s="839"/>
      <c r="CY102" s="839"/>
      <c r="CZ102" s="839"/>
      <c r="DA102" s="878"/>
      <c r="DB102" s="877">
        <v>14</v>
      </c>
      <c r="DC102" s="839"/>
      <c r="DD102" s="839"/>
      <c r="DE102" s="839"/>
      <c r="DF102" s="878"/>
      <c r="DG102" s="877" t="s">
        <v>561</v>
      </c>
      <c r="DH102" s="839"/>
      <c r="DI102" s="839"/>
      <c r="DJ102" s="839"/>
      <c r="DK102" s="878"/>
      <c r="DL102" s="877" t="s">
        <v>561</v>
      </c>
      <c r="DM102" s="839"/>
      <c r="DN102" s="839"/>
      <c r="DO102" s="839"/>
      <c r="DP102" s="878"/>
      <c r="DQ102" s="877" t="s">
        <v>562</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295</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295</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295</v>
      </c>
      <c r="DR109" s="880"/>
      <c r="DS109" s="880"/>
      <c r="DT109" s="880"/>
      <c r="DU109" s="881"/>
      <c r="DV109" s="879" t="s">
        <v>412</v>
      </c>
      <c r="DW109" s="880"/>
      <c r="DX109" s="880"/>
      <c r="DY109" s="880"/>
      <c r="DZ109" s="882"/>
    </row>
    <row r="110" spans="1:131" s="224" customFormat="1" ht="26.25" customHeight="1" x14ac:dyDescent="0.2">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645355</v>
      </c>
      <c r="AB110" s="887"/>
      <c r="AC110" s="887"/>
      <c r="AD110" s="887"/>
      <c r="AE110" s="888"/>
      <c r="AF110" s="889">
        <v>690132</v>
      </c>
      <c r="AG110" s="887"/>
      <c r="AH110" s="887"/>
      <c r="AI110" s="887"/>
      <c r="AJ110" s="888"/>
      <c r="AK110" s="889">
        <v>713512</v>
      </c>
      <c r="AL110" s="887"/>
      <c r="AM110" s="887"/>
      <c r="AN110" s="887"/>
      <c r="AO110" s="888"/>
      <c r="AP110" s="890">
        <v>16.3</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7613061</v>
      </c>
      <c r="BR110" s="918"/>
      <c r="BS110" s="918"/>
      <c r="BT110" s="918"/>
      <c r="BU110" s="918"/>
      <c r="BV110" s="918">
        <v>7425417</v>
      </c>
      <c r="BW110" s="918"/>
      <c r="BX110" s="918"/>
      <c r="BY110" s="918"/>
      <c r="BZ110" s="918"/>
      <c r="CA110" s="918">
        <v>6998181</v>
      </c>
      <c r="CB110" s="918"/>
      <c r="CC110" s="918"/>
      <c r="CD110" s="918"/>
      <c r="CE110" s="918"/>
      <c r="CF110" s="931">
        <v>159.5</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15774</v>
      </c>
      <c r="BR111" s="913"/>
      <c r="BS111" s="913"/>
      <c r="BT111" s="913"/>
      <c r="BU111" s="913"/>
      <c r="BV111" s="913">
        <v>13454</v>
      </c>
      <c r="BW111" s="913"/>
      <c r="BX111" s="913"/>
      <c r="BY111" s="913"/>
      <c r="BZ111" s="913"/>
      <c r="CA111" s="913" t="s">
        <v>121</v>
      </c>
      <c r="CB111" s="913"/>
      <c r="CC111" s="913"/>
      <c r="CD111" s="913"/>
      <c r="CE111" s="913"/>
      <c r="CF111" s="907" t="s">
        <v>121</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t="s">
        <v>121</v>
      </c>
      <c r="BR112" s="913"/>
      <c r="BS112" s="913"/>
      <c r="BT112" s="913"/>
      <c r="BU112" s="913"/>
      <c r="BV112" s="913" t="s">
        <v>121</v>
      </c>
      <c r="BW112" s="913"/>
      <c r="BX112" s="913"/>
      <c r="BY112" s="913"/>
      <c r="BZ112" s="913"/>
      <c r="CA112" s="913" t="s">
        <v>121</v>
      </c>
      <c r="CB112" s="913"/>
      <c r="CC112" s="913"/>
      <c r="CD112" s="913"/>
      <c r="CE112" s="913"/>
      <c r="CF112" s="907" t="s">
        <v>121</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v>
      </c>
      <c r="AB113" s="925"/>
      <c r="AC113" s="925"/>
      <c r="AD113" s="925"/>
      <c r="AE113" s="926"/>
      <c r="AF113" s="927">
        <v>15</v>
      </c>
      <c r="AG113" s="925"/>
      <c r="AH113" s="925"/>
      <c r="AI113" s="925"/>
      <c r="AJ113" s="926"/>
      <c r="AK113" s="927">
        <v>198</v>
      </c>
      <c r="AL113" s="925"/>
      <c r="AM113" s="925"/>
      <c r="AN113" s="925"/>
      <c r="AO113" s="926"/>
      <c r="AP113" s="928">
        <v>0</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25205</v>
      </c>
      <c r="BR113" s="913"/>
      <c r="BS113" s="913"/>
      <c r="BT113" s="913"/>
      <c r="BU113" s="913"/>
      <c r="BV113" s="913">
        <v>9728</v>
      </c>
      <c r="BW113" s="913"/>
      <c r="BX113" s="913"/>
      <c r="BY113" s="913"/>
      <c r="BZ113" s="913"/>
      <c r="CA113" s="913">
        <v>3236</v>
      </c>
      <c r="CB113" s="913"/>
      <c r="CC113" s="913"/>
      <c r="CD113" s="913"/>
      <c r="CE113" s="913"/>
      <c r="CF113" s="907">
        <v>0.1</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13493</v>
      </c>
      <c r="AB114" s="946"/>
      <c r="AC114" s="946"/>
      <c r="AD114" s="946"/>
      <c r="AE114" s="947"/>
      <c r="AF114" s="948">
        <v>14015</v>
      </c>
      <c r="AG114" s="946"/>
      <c r="AH114" s="946"/>
      <c r="AI114" s="946"/>
      <c r="AJ114" s="947"/>
      <c r="AK114" s="948">
        <v>7273</v>
      </c>
      <c r="AL114" s="946"/>
      <c r="AM114" s="946"/>
      <c r="AN114" s="946"/>
      <c r="AO114" s="947"/>
      <c r="AP114" s="949">
        <v>0.2</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213998</v>
      </c>
      <c r="BR114" s="913"/>
      <c r="BS114" s="913"/>
      <c r="BT114" s="913"/>
      <c r="BU114" s="913"/>
      <c r="BV114" s="913">
        <v>164375</v>
      </c>
      <c r="BW114" s="913"/>
      <c r="BX114" s="913"/>
      <c r="BY114" s="913"/>
      <c r="BZ114" s="913"/>
      <c r="CA114" s="913">
        <v>67397</v>
      </c>
      <c r="CB114" s="913"/>
      <c r="CC114" s="913"/>
      <c r="CD114" s="913"/>
      <c r="CE114" s="913"/>
      <c r="CF114" s="907">
        <v>1.5</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v>15774</v>
      </c>
      <c r="DH114" s="946"/>
      <c r="DI114" s="946"/>
      <c r="DJ114" s="946"/>
      <c r="DK114" s="947"/>
      <c r="DL114" s="948">
        <v>13454</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2207</v>
      </c>
      <c r="AB115" s="925"/>
      <c r="AC115" s="925"/>
      <c r="AD115" s="925"/>
      <c r="AE115" s="926"/>
      <c r="AF115" s="927">
        <v>2189</v>
      </c>
      <c r="AG115" s="925"/>
      <c r="AH115" s="925"/>
      <c r="AI115" s="925"/>
      <c r="AJ115" s="926"/>
      <c r="AK115" s="927">
        <v>12904</v>
      </c>
      <c r="AL115" s="925"/>
      <c r="AM115" s="925"/>
      <c r="AN115" s="925"/>
      <c r="AO115" s="926"/>
      <c r="AP115" s="928">
        <v>0.3</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661065</v>
      </c>
      <c r="AB117" s="966"/>
      <c r="AC117" s="966"/>
      <c r="AD117" s="966"/>
      <c r="AE117" s="967"/>
      <c r="AF117" s="968">
        <v>706351</v>
      </c>
      <c r="AG117" s="966"/>
      <c r="AH117" s="966"/>
      <c r="AI117" s="966"/>
      <c r="AJ117" s="967"/>
      <c r="AK117" s="968">
        <v>733887</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295</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442</v>
      </c>
      <c r="BP119" s="992"/>
      <c r="BQ119" s="986">
        <v>7868038</v>
      </c>
      <c r="BR119" s="987"/>
      <c r="BS119" s="987"/>
      <c r="BT119" s="987"/>
      <c r="BU119" s="987"/>
      <c r="BV119" s="987">
        <v>7612974</v>
      </c>
      <c r="BW119" s="987"/>
      <c r="BX119" s="987"/>
      <c r="BY119" s="987"/>
      <c r="BZ119" s="987"/>
      <c r="CA119" s="987">
        <v>7068814</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4574966</v>
      </c>
      <c r="BR120" s="918"/>
      <c r="BS120" s="918"/>
      <c r="BT120" s="918"/>
      <c r="BU120" s="918"/>
      <c r="BV120" s="918">
        <v>5045891</v>
      </c>
      <c r="BW120" s="918"/>
      <c r="BX120" s="918"/>
      <c r="BY120" s="918"/>
      <c r="BZ120" s="918"/>
      <c r="CA120" s="918">
        <v>5340422</v>
      </c>
      <c r="CB120" s="918"/>
      <c r="CC120" s="918"/>
      <c r="CD120" s="918"/>
      <c r="CE120" s="918"/>
      <c r="CF120" s="931">
        <v>121.7</v>
      </c>
      <c r="CG120" s="932"/>
      <c r="CH120" s="932"/>
      <c r="CI120" s="932"/>
      <c r="CJ120" s="932"/>
      <c r="CK120" s="993" t="s">
        <v>446</v>
      </c>
      <c r="CL120" s="994"/>
      <c r="CM120" s="994"/>
      <c r="CN120" s="994"/>
      <c r="CO120" s="995"/>
      <c r="CP120" s="1001" t="s">
        <v>390</v>
      </c>
      <c r="CQ120" s="1002"/>
      <c r="CR120" s="1002"/>
      <c r="CS120" s="1002"/>
      <c r="CT120" s="1002"/>
      <c r="CU120" s="1002"/>
      <c r="CV120" s="1002"/>
      <c r="CW120" s="1002"/>
      <c r="CX120" s="1002"/>
      <c r="CY120" s="1002"/>
      <c r="CZ120" s="1002"/>
      <c r="DA120" s="1002"/>
      <c r="DB120" s="1002"/>
      <c r="DC120" s="1002"/>
      <c r="DD120" s="1002"/>
      <c r="DE120" s="1002"/>
      <c r="DF120" s="1003"/>
      <c r="DG120" s="917" t="s">
        <v>121</v>
      </c>
      <c r="DH120" s="918"/>
      <c r="DI120" s="918"/>
      <c r="DJ120" s="918"/>
      <c r="DK120" s="918"/>
      <c r="DL120" s="918" t="s">
        <v>121</v>
      </c>
      <c r="DM120" s="918"/>
      <c r="DN120" s="918"/>
      <c r="DO120" s="918"/>
      <c r="DP120" s="918"/>
      <c r="DQ120" s="918" t="s">
        <v>121</v>
      </c>
      <c r="DR120" s="918"/>
      <c r="DS120" s="918"/>
      <c r="DT120" s="918"/>
      <c r="DU120" s="918"/>
      <c r="DV120" s="919" t="s">
        <v>121</v>
      </c>
      <c r="DW120" s="919"/>
      <c r="DX120" s="919"/>
      <c r="DY120" s="919"/>
      <c r="DZ120" s="920"/>
    </row>
    <row r="121" spans="1:130" s="224" customFormat="1" ht="26.25" customHeight="1" x14ac:dyDescent="0.2">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429971</v>
      </c>
      <c r="BR121" s="913"/>
      <c r="BS121" s="913"/>
      <c r="BT121" s="913"/>
      <c r="BU121" s="913"/>
      <c r="BV121" s="913">
        <v>432579</v>
      </c>
      <c r="BW121" s="913"/>
      <c r="BX121" s="913"/>
      <c r="BY121" s="913"/>
      <c r="BZ121" s="913"/>
      <c r="CA121" s="913">
        <v>444477</v>
      </c>
      <c r="CB121" s="913"/>
      <c r="CC121" s="913"/>
      <c r="CD121" s="913"/>
      <c r="CE121" s="913"/>
      <c r="CF121" s="907">
        <v>10.1</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2">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v>1914</v>
      </c>
      <c r="AB122" s="946"/>
      <c r="AC122" s="946"/>
      <c r="AD122" s="946"/>
      <c r="AE122" s="947"/>
      <c r="AF122" s="948">
        <v>1915</v>
      </c>
      <c r="AG122" s="946"/>
      <c r="AH122" s="946"/>
      <c r="AI122" s="946"/>
      <c r="AJ122" s="947"/>
      <c r="AK122" s="948">
        <v>12696</v>
      </c>
      <c r="AL122" s="946"/>
      <c r="AM122" s="946"/>
      <c r="AN122" s="946"/>
      <c r="AO122" s="947"/>
      <c r="AP122" s="949">
        <v>0.3</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5188687</v>
      </c>
      <c r="BR122" s="987"/>
      <c r="BS122" s="987"/>
      <c r="BT122" s="987"/>
      <c r="BU122" s="987"/>
      <c r="BV122" s="987">
        <v>4977971</v>
      </c>
      <c r="BW122" s="987"/>
      <c r="BX122" s="987"/>
      <c r="BY122" s="987"/>
      <c r="BZ122" s="987"/>
      <c r="CA122" s="987">
        <v>4746217</v>
      </c>
      <c r="CB122" s="987"/>
      <c r="CC122" s="987"/>
      <c r="CD122" s="987"/>
      <c r="CE122" s="987"/>
      <c r="CF122" s="1004">
        <v>108.2</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450</v>
      </c>
      <c r="BP123" s="992"/>
      <c r="BQ123" s="1050">
        <v>10193624</v>
      </c>
      <c r="BR123" s="1051"/>
      <c r="BS123" s="1051"/>
      <c r="BT123" s="1051"/>
      <c r="BU123" s="1051"/>
      <c r="BV123" s="1051">
        <v>10456441</v>
      </c>
      <c r="BW123" s="1051"/>
      <c r="BX123" s="1051"/>
      <c r="BY123" s="1051"/>
      <c r="BZ123" s="1051"/>
      <c r="CA123" s="1051">
        <v>10531116</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293</v>
      </c>
      <c r="AB127" s="946"/>
      <c r="AC127" s="946"/>
      <c r="AD127" s="946"/>
      <c r="AE127" s="947"/>
      <c r="AF127" s="948">
        <v>274</v>
      </c>
      <c r="AG127" s="946"/>
      <c r="AH127" s="946"/>
      <c r="AI127" s="946"/>
      <c r="AJ127" s="947"/>
      <c r="AK127" s="948">
        <v>208</v>
      </c>
      <c r="AL127" s="946"/>
      <c r="AM127" s="946"/>
      <c r="AN127" s="946"/>
      <c r="AO127" s="947"/>
      <c r="AP127" s="949">
        <v>0</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37616</v>
      </c>
      <c r="AB128" s="1033"/>
      <c r="AC128" s="1033"/>
      <c r="AD128" s="1033"/>
      <c r="AE128" s="1034"/>
      <c r="AF128" s="1035">
        <v>37483</v>
      </c>
      <c r="AG128" s="1033"/>
      <c r="AH128" s="1033"/>
      <c r="AI128" s="1033"/>
      <c r="AJ128" s="1034"/>
      <c r="AK128" s="1035">
        <v>39046</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4678675</v>
      </c>
      <c r="AB129" s="946"/>
      <c r="AC129" s="946"/>
      <c r="AD129" s="946"/>
      <c r="AE129" s="947"/>
      <c r="AF129" s="948">
        <v>4614852</v>
      </c>
      <c r="AG129" s="946"/>
      <c r="AH129" s="946"/>
      <c r="AI129" s="946"/>
      <c r="AJ129" s="947"/>
      <c r="AK129" s="948">
        <v>4766695</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359458</v>
      </c>
      <c r="AB130" s="946"/>
      <c r="AC130" s="946"/>
      <c r="AD130" s="946"/>
      <c r="AE130" s="947"/>
      <c r="AF130" s="948">
        <v>351802</v>
      </c>
      <c r="AG130" s="946"/>
      <c r="AH130" s="946"/>
      <c r="AI130" s="946"/>
      <c r="AJ130" s="947"/>
      <c r="AK130" s="948">
        <v>379155</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6.9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4319217</v>
      </c>
      <c r="AB131" s="973"/>
      <c r="AC131" s="973"/>
      <c r="AD131" s="973"/>
      <c r="AE131" s="974"/>
      <c r="AF131" s="972">
        <v>4263050</v>
      </c>
      <c r="AG131" s="973"/>
      <c r="AH131" s="973"/>
      <c r="AI131" s="973"/>
      <c r="AJ131" s="974"/>
      <c r="AK131" s="972">
        <v>4387540</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6.1120105799999997</v>
      </c>
      <c r="AB132" s="1084"/>
      <c r="AC132" s="1084"/>
      <c r="AD132" s="1084"/>
      <c r="AE132" s="1085"/>
      <c r="AF132" s="1086">
        <v>7.4375388510000002</v>
      </c>
      <c r="AG132" s="1084"/>
      <c r="AH132" s="1084"/>
      <c r="AI132" s="1084"/>
      <c r="AJ132" s="1085"/>
      <c r="AK132" s="1086">
        <v>7.195056911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5.4</v>
      </c>
      <c r="AB133" s="1067"/>
      <c r="AC133" s="1067"/>
      <c r="AD133" s="1067"/>
      <c r="AE133" s="1068"/>
      <c r="AF133" s="1066">
        <v>6.2</v>
      </c>
      <c r="AG133" s="1067"/>
      <c r="AH133" s="1067"/>
      <c r="AI133" s="1067"/>
      <c r="AJ133" s="1068"/>
      <c r="AK133" s="1066">
        <v>6.9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ymV8l5XQu7DVtxzZsd4gNfAXmzbwv05BqJ1t8sCHOzBOlRZFg8Gn5LGxpx/UByemNIBWyOKVI/Th11eUZN9w==" saltValue="Y4gN2eiIU7SUPXYJaoVS7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KxlGjzV09deSmKpjq8PO4MGGiTCWOYLJLLYhKnuL3DQFSHVEihd1MQ4xrrNrwqEMKk/E1TJhocCghO+ejV9FA==" saltValue="7YQryVSKbL0A3cNZZUNf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2" zoomScaleNormal="82"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wJbZKWrERiQ4rJgSRnSQRKC8qdctmqwhu0plaO1QfiMgql1UnULaVi8arht6K6g+k9DVu7MXdlIZqUHaHN6ZA==" saltValue="y0DDf1KHO3t42gNtb3dA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2" x14ac:dyDescent="0.2">
      <c r="A8" s="259"/>
      <c r="AK8" s="268"/>
      <c r="AL8" s="269"/>
      <c r="AM8" s="269"/>
      <c r="AN8" s="270"/>
      <c r="AO8" s="1102"/>
      <c r="AP8" s="271" t="s">
        <v>481</v>
      </c>
      <c r="AQ8" s="272" t="s">
        <v>482</v>
      </c>
      <c r="AR8" s="273" t="s">
        <v>483</v>
      </c>
    </row>
    <row r="9" spans="1:46" ht="13.2" x14ac:dyDescent="0.2">
      <c r="A9" s="259"/>
      <c r="AK9" s="1103" t="s">
        <v>484</v>
      </c>
      <c r="AL9" s="1104"/>
      <c r="AM9" s="1104"/>
      <c r="AN9" s="1105"/>
      <c r="AO9" s="274">
        <v>1259486</v>
      </c>
      <c r="AP9" s="274">
        <v>73065</v>
      </c>
      <c r="AQ9" s="275">
        <v>93942</v>
      </c>
      <c r="AR9" s="276">
        <v>-22.2</v>
      </c>
    </row>
    <row r="10" spans="1:46" ht="13.5" customHeight="1" x14ac:dyDescent="0.2">
      <c r="A10" s="259"/>
      <c r="AK10" s="1103" t="s">
        <v>485</v>
      </c>
      <c r="AL10" s="1104"/>
      <c r="AM10" s="1104"/>
      <c r="AN10" s="1105"/>
      <c r="AO10" s="277">
        <v>21567</v>
      </c>
      <c r="AP10" s="277">
        <v>1251</v>
      </c>
      <c r="AQ10" s="278">
        <v>12590</v>
      </c>
      <c r="AR10" s="279">
        <v>-90.1</v>
      </c>
    </row>
    <row r="11" spans="1:46" ht="13.5" customHeight="1" x14ac:dyDescent="0.2">
      <c r="A11" s="259"/>
      <c r="AK11" s="1103" t="s">
        <v>486</v>
      </c>
      <c r="AL11" s="1104"/>
      <c r="AM11" s="1104"/>
      <c r="AN11" s="1105"/>
      <c r="AO11" s="277" t="s">
        <v>487</v>
      </c>
      <c r="AP11" s="277" t="s">
        <v>487</v>
      </c>
      <c r="AQ11" s="278">
        <v>461</v>
      </c>
      <c r="AR11" s="279" t="s">
        <v>487</v>
      </c>
    </row>
    <row r="12" spans="1:46" ht="13.5" customHeight="1" x14ac:dyDescent="0.2">
      <c r="A12" s="259"/>
      <c r="AK12" s="1103" t="s">
        <v>488</v>
      </c>
      <c r="AL12" s="1104"/>
      <c r="AM12" s="1104"/>
      <c r="AN12" s="1105"/>
      <c r="AO12" s="277" t="s">
        <v>487</v>
      </c>
      <c r="AP12" s="277" t="s">
        <v>487</v>
      </c>
      <c r="AQ12" s="278">
        <v>24</v>
      </c>
      <c r="AR12" s="279" t="s">
        <v>487</v>
      </c>
    </row>
    <row r="13" spans="1:46" ht="13.5" customHeight="1" x14ac:dyDescent="0.2">
      <c r="A13" s="259"/>
      <c r="AK13" s="1103" t="s">
        <v>489</v>
      </c>
      <c r="AL13" s="1104"/>
      <c r="AM13" s="1104"/>
      <c r="AN13" s="1105"/>
      <c r="AO13" s="277">
        <v>72613</v>
      </c>
      <c r="AP13" s="277">
        <v>4212</v>
      </c>
      <c r="AQ13" s="278">
        <v>3962</v>
      </c>
      <c r="AR13" s="279">
        <v>6.3</v>
      </c>
    </row>
    <row r="14" spans="1:46" ht="13.5" customHeight="1" x14ac:dyDescent="0.2">
      <c r="A14" s="259"/>
      <c r="AK14" s="1103" t="s">
        <v>490</v>
      </c>
      <c r="AL14" s="1104"/>
      <c r="AM14" s="1104"/>
      <c r="AN14" s="1105"/>
      <c r="AO14" s="277">
        <v>15605</v>
      </c>
      <c r="AP14" s="277">
        <v>905</v>
      </c>
      <c r="AQ14" s="278">
        <v>1657</v>
      </c>
      <c r="AR14" s="279">
        <v>-45.4</v>
      </c>
    </row>
    <row r="15" spans="1:46" ht="13.5" customHeight="1" x14ac:dyDescent="0.2">
      <c r="A15" s="259"/>
      <c r="AK15" s="1106" t="s">
        <v>491</v>
      </c>
      <c r="AL15" s="1107"/>
      <c r="AM15" s="1107"/>
      <c r="AN15" s="1108"/>
      <c r="AO15" s="277">
        <v>-80912</v>
      </c>
      <c r="AP15" s="277">
        <v>-4694</v>
      </c>
      <c r="AQ15" s="278">
        <v>-5526</v>
      </c>
      <c r="AR15" s="279">
        <v>-15.1</v>
      </c>
    </row>
    <row r="16" spans="1:46" ht="13.2" x14ac:dyDescent="0.2">
      <c r="A16" s="259"/>
      <c r="AK16" s="1106" t="s">
        <v>178</v>
      </c>
      <c r="AL16" s="1107"/>
      <c r="AM16" s="1107"/>
      <c r="AN16" s="1108"/>
      <c r="AO16" s="277">
        <v>1288359</v>
      </c>
      <c r="AP16" s="277">
        <v>74739</v>
      </c>
      <c r="AQ16" s="278">
        <v>107111</v>
      </c>
      <c r="AR16" s="279">
        <v>-30.2</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09" t="s">
        <v>496</v>
      </c>
      <c r="AL21" s="1110"/>
      <c r="AM21" s="1110"/>
      <c r="AN21" s="1111"/>
      <c r="AO21" s="289">
        <v>8.1199999999999992</v>
      </c>
      <c r="AP21" s="290">
        <v>9.3000000000000007</v>
      </c>
      <c r="AQ21" s="291">
        <v>-1.18</v>
      </c>
      <c r="AS21" s="292"/>
      <c r="AT21" s="288"/>
    </row>
    <row r="22" spans="1:46" s="260" customFormat="1" ht="13.2" x14ac:dyDescent="0.2">
      <c r="A22" s="288"/>
      <c r="AK22" s="1109" t="s">
        <v>497</v>
      </c>
      <c r="AL22" s="1110"/>
      <c r="AM22" s="1110"/>
      <c r="AN22" s="1111"/>
      <c r="AO22" s="293">
        <v>97.2</v>
      </c>
      <c r="AP22" s="294">
        <v>96.8</v>
      </c>
      <c r="AQ22" s="295">
        <v>0.4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2"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713512</v>
      </c>
      <c r="AP32" s="303">
        <v>41392</v>
      </c>
      <c r="AQ32" s="304">
        <v>49869</v>
      </c>
      <c r="AR32" s="305">
        <v>-17</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t="s">
        <v>487</v>
      </c>
      <c r="AR34" s="305" t="s">
        <v>487</v>
      </c>
    </row>
    <row r="35" spans="1:46" ht="27" customHeight="1" x14ac:dyDescent="0.2">
      <c r="A35" s="259"/>
      <c r="AK35" s="1117" t="s">
        <v>504</v>
      </c>
      <c r="AL35" s="1118"/>
      <c r="AM35" s="1118"/>
      <c r="AN35" s="1119"/>
      <c r="AO35" s="303">
        <v>198</v>
      </c>
      <c r="AP35" s="303">
        <v>11</v>
      </c>
      <c r="AQ35" s="304">
        <v>14647</v>
      </c>
      <c r="AR35" s="305">
        <v>-99.9</v>
      </c>
    </row>
    <row r="36" spans="1:46" ht="27" customHeight="1" x14ac:dyDescent="0.2">
      <c r="A36" s="259"/>
      <c r="AK36" s="1117" t="s">
        <v>505</v>
      </c>
      <c r="AL36" s="1118"/>
      <c r="AM36" s="1118"/>
      <c r="AN36" s="1119"/>
      <c r="AO36" s="303">
        <v>7273</v>
      </c>
      <c r="AP36" s="303">
        <v>422</v>
      </c>
      <c r="AQ36" s="304">
        <v>2417</v>
      </c>
      <c r="AR36" s="305">
        <v>-82.5</v>
      </c>
    </row>
    <row r="37" spans="1:46" ht="13.5" customHeight="1" x14ac:dyDescent="0.2">
      <c r="A37" s="259"/>
      <c r="AK37" s="1117" t="s">
        <v>506</v>
      </c>
      <c r="AL37" s="1118"/>
      <c r="AM37" s="1118"/>
      <c r="AN37" s="1119"/>
      <c r="AO37" s="303">
        <v>12904</v>
      </c>
      <c r="AP37" s="303">
        <v>749</v>
      </c>
      <c r="AQ37" s="304">
        <v>490</v>
      </c>
      <c r="AR37" s="305">
        <v>52.9</v>
      </c>
    </row>
    <row r="38" spans="1:46" ht="27" customHeight="1" x14ac:dyDescent="0.2">
      <c r="A38" s="259"/>
      <c r="AK38" s="1120" t="s">
        <v>507</v>
      </c>
      <c r="AL38" s="1121"/>
      <c r="AM38" s="1121"/>
      <c r="AN38" s="1122"/>
      <c r="AO38" s="306" t="s">
        <v>487</v>
      </c>
      <c r="AP38" s="306" t="s">
        <v>487</v>
      </c>
      <c r="AQ38" s="307">
        <v>2</v>
      </c>
      <c r="AR38" s="295" t="s">
        <v>487</v>
      </c>
      <c r="AS38" s="302"/>
    </row>
    <row r="39" spans="1:46" ht="13.2" x14ac:dyDescent="0.2">
      <c r="A39" s="259"/>
      <c r="AK39" s="1120" t="s">
        <v>508</v>
      </c>
      <c r="AL39" s="1121"/>
      <c r="AM39" s="1121"/>
      <c r="AN39" s="1122"/>
      <c r="AO39" s="303">
        <v>-39046</v>
      </c>
      <c r="AP39" s="303">
        <v>-2265</v>
      </c>
      <c r="AQ39" s="304">
        <v>-2755</v>
      </c>
      <c r="AR39" s="305">
        <v>-17.8</v>
      </c>
      <c r="AS39" s="302"/>
    </row>
    <row r="40" spans="1:46" ht="27" customHeight="1" x14ac:dyDescent="0.2">
      <c r="A40" s="259"/>
      <c r="AK40" s="1117" t="s">
        <v>509</v>
      </c>
      <c r="AL40" s="1118"/>
      <c r="AM40" s="1118"/>
      <c r="AN40" s="1119"/>
      <c r="AO40" s="303">
        <v>-379155</v>
      </c>
      <c r="AP40" s="303">
        <v>-21995</v>
      </c>
      <c r="AQ40" s="304">
        <v>-44075</v>
      </c>
      <c r="AR40" s="305">
        <v>-50.1</v>
      </c>
      <c r="AS40" s="302"/>
    </row>
    <row r="41" spans="1:46" ht="13.2" x14ac:dyDescent="0.2">
      <c r="A41" s="259"/>
      <c r="AK41" s="1123" t="s">
        <v>288</v>
      </c>
      <c r="AL41" s="1124"/>
      <c r="AM41" s="1124"/>
      <c r="AN41" s="1125"/>
      <c r="AO41" s="303">
        <v>315686</v>
      </c>
      <c r="AP41" s="303">
        <v>18313</v>
      </c>
      <c r="AQ41" s="304">
        <v>20595</v>
      </c>
      <c r="AR41" s="305">
        <v>-11.1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2" x14ac:dyDescent="0.2">
      <c r="A50" s="259"/>
      <c r="AK50" s="317"/>
      <c r="AL50" s="318"/>
      <c r="AM50" s="1113"/>
      <c r="AN50" s="319" t="s">
        <v>513</v>
      </c>
      <c r="AO50" s="320" t="s">
        <v>514</v>
      </c>
      <c r="AP50" s="321" t="s">
        <v>515</v>
      </c>
      <c r="AQ50" s="322" t="s">
        <v>516</v>
      </c>
      <c r="AR50" s="323" t="s">
        <v>517</v>
      </c>
    </row>
    <row r="51" spans="1:44" ht="13.2" x14ac:dyDescent="0.2">
      <c r="A51" s="259"/>
      <c r="AK51" s="315" t="s">
        <v>518</v>
      </c>
      <c r="AL51" s="316"/>
      <c r="AM51" s="324">
        <v>1390442</v>
      </c>
      <c r="AN51" s="325">
        <v>77328</v>
      </c>
      <c r="AO51" s="326">
        <v>62.6</v>
      </c>
      <c r="AP51" s="327">
        <v>87464</v>
      </c>
      <c r="AQ51" s="328">
        <v>19</v>
      </c>
      <c r="AR51" s="329">
        <v>43.6</v>
      </c>
    </row>
    <row r="52" spans="1:44" ht="13.2" x14ac:dyDescent="0.2">
      <c r="A52" s="259"/>
      <c r="AK52" s="330"/>
      <c r="AL52" s="331" t="s">
        <v>519</v>
      </c>
      <c r="AM52" s="332">
        <v>765563</v>
      </c>
      <c r="AN52" s="333">
        <v>42576</v>
      </c>
      <c r="AO52" s="334">
        <v>101.8</v>
      </c>
      <c r="AP52" s="335">
        <v>47479</v>
      </c>
      <c r="AQ52" s="336">
        <v>10.199999999999999</v>
      </c>
      <c r="AR52" s="337">
        <v>91.6</v>
      </c>
    </row>
    <row r="53" spans="1:44" ht="13.2" x14ac:dyDescent="0.2">
      <c r="A53" s="259"/>
      <c r="AK53" s="315" t="s">
        <v>520</v>
      </c>
      <c r="AL53" s="316"/>
      <c r="AM53" s="324">
        <v>2963507</v>
      </c>
      <c r="AN53" s="325">
        <v>166349</v>
      </c>
      <c r="AO53" s="326">
        <v>115.1</v>
      </c>
      <c r="AP53" s="327">
        <v>96248</v>
      </c>
      <c r="AQ53" s="328">
        <v>10</v>
      </c>
      <c r="AR53" s="329">
        <v>105.1</v>
      </c>
    </row>
    <row r="54" spans="1:44" ht="13.2" x14ac:dyDescent="0.2">
      <c r="A54" s="259"/>
      <c r="AK54" s="330"/>
      <c r="AL54" s="331" t="s">
        <v>519</v>
      </c>
      <c r="AM54" s="332">
        <v>2675304</v>
      </c>
      <c r="AN54" s="333">
        <v>150171</v>
      </c>
      <c r="AO54" s="334">
        <v>252.7</v>
      </c>
      <c r="AP54" s="335">
        <v>55768</v>
      </c>
      <c r="AQ54" s="336">
        <v>17.5</v>
      </c>
      <c r="AR54" s="337">
        <v>235.2</v>
      </c>
    </row>
    <row r="55" spans="1:44" ht="13.2" x14ac:dyDescent="0.2">
      <c r="A55" s="259"/>
      <c r="AK55" s="315" t="s">
        <v>521</v>
      </c>
      <c r="AL55" s="316"/>
      <c r="AM55" s="324">
        <v>1291174</v>
      </c>
      <c r="AN55" s="325">
        <v>73179</v>
      </c>
      <c r="AO55" s="326">
        <v>-56</v>
      </c>
      <c r="AP55" s="327">
        <v>76413</v>
      </c>
      <c r="AQ55" s="328">
        <v>-20.6</v>
      </c>
      <c r="AR55" s="329">
        <v>-35.4</v>
      </c>
    </row>
    <row r="56" spans="1:44" ht="13.2" x14ac:dyDescent="0.2">
      <c r="A56" s="259"/>
      <c r="AK56" s="330"/>
      <c r="AL56" s="331" t="s">
        <v>519</v>
      </c>
      <c r="AM56" s="332">
        <v>747294</v>
      </c>
      <c r="AN56" s="333">
        <v>42354</v>
      </c>
      <c r="AO56" s="334">
        <v>-71.8</v>
      </c>
      <c r="AP56" s="335">
        <v>39658</v>
      </c>
      <c r="AQ56" s="336">
        <v>-28.9</v>
      </c>
      <c r="AR56" s="337">
        <v>-42.9</v>
      </c>
    </row>
    <row r="57" spans="1:44" ht="13.2" x14ac:dyDescent="0.2">
      <c r="A57" s="259"/>
      <c r="AK57" s="315" t="s">
        <v>522</v>
      </c>
      <c r="AL57" s="316"/>
      <c r="AM57" s="324">
        <v>1119075</v>
      </c>
      <c r="AN57" s="325">
        <v>64370</v>
      </c>
      <c r="AO57" s="326">
        <v>-12</v>
      </c>
      <c r="AP57" s="327">
        <v>66481</v>
      </c>
      <c r="AQ57" s="328">
        <v>-13</v>
      </c>
      <c r="AR57" s="329">
        <v>1</v>
      </c>
    </row>
    <row r="58" spans="1:44" ht="13.2" x14ac:dyDescent="0.2">
      <c r="A58" s="259"/>
      <c r="AK58" s="330"/>
      <c r="AL58" s="331" t="s">
        <v>519</v>
      </c>
      <c r="AM58" s="332">
        <v>395380</v>
      </c>
      <c r="AN58" s="333">
        <v>22743</v>
      </c>
      <c r="AO58" s="334">
        <v>-46.3</v>
      </c>
      <c r="AP58" s="335">
        <v>36120</v>
      </c>
      <c r="AQ58" s="336">
        <v>-8.9</v>
      </c>
      <c r="AR58" s="337">
        <v>-37.4</v>
      </c>
    </row>
    <row r="59" spans="1:44" ht="13.2" x14ac:dyDescent="0.2">
      <c r="A59" s="259"/>
      <c r="AK59" s="315" t="s">
        <v>523</v>
      </c>
      <c r="AL59" s="316"/>
      <c r="AM59" s="324">
        <v>580404</v>
      </c>
      <c r="AN59" s="325">
        <v>33670</v>
      </c>
      <c r="AO59" s="326">
        <v>-47.7</v>
      </c>
      <c r="AP59" s="327">
        <v>67825</v>
      </c>
      <c r="AQ59" s="328">
        <v>2</v>
      </c>
      <c r="AR59" s="329">
        <v>-49.7</v>
      </c>
    </row>
    <row r="60" spans="1:44" ht="13.2" x14ac:dyDescent="0.2">
      <c r="A60" s="259"/>
      <c r="AK60" s="330"/>
      <c r="AL60" s="331" t="s">
        <v>519</v>
      </c>
      <c r="AM60" s="332">
        <v>395737</v>
      </c>
      <c r="AN60" s="333">
        <v>22957</v>
      </c>
      <c r="AO60" s="334">
        <v>0.9</v>
      </c>
      <c r="AP60" s="335">
        <v>39417</v>
      </c>
      <c r="AQ60" s="336">
        <v>9.1</v>
      </c>
      <c r="AR60" s="337">
        <v>-8.1999999999999993</v>
      </c>
    </row>
    <row r="61" spans="1:44" ht="13.2" x14ac:dyDescent="0.2">
      <c r="A61" s="259"/>
      <c r="AK61" s="315" t="s">
        <v>524</v>
      </c>
      <c r="AL61" s="338"/>
      <c r="AM61" s="324">
        <v>1468920</v>
      </c>
      <c r="AN61" s="325">
        <v>82979</v>
      </c>
      <c r="AO61" s="326">
        <v>12.4</v>
      </c>
      <c r="AP61" s="327">
        <v>78886</v>
      </c>
      <c r="AQ61" s="339">
        <v>-0.5</v>
      </c>
      <c r="AR61" s="329">
        <v>12.9</v>
      </c>
    </row>
    <row r="62" spans="1:44" ht="13.2" x14ac:dyDescent="0.2">
      <c r="A62" s="259"/>
      <c r="AK62" s="330"/>
      <c r="AL62" s="331" t="s">
        <v>519</v>
      </c>
      <c r="AM62" s="332">
        <v>995856</v>
      </c>
      <c r="AN62" s="333">
        <v>56160</v>
      </c>
      <c r="AO62" s="334">
        <v>47.5</v>
      </c>
      <c r="AP62" s="335">
        <v>43688</v>
      </c>
      <c r="AQ62" s="336">
        <v>-0.2</v>
      </c>
      <c r="AR62" s="337">
        <v>47.7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91gL03BVtvGWi7n3IoMBDEyq90MJPs6/cJZtnfdbjpYd6TjIU66lXfCg5xmzqfYxZC7r2j4/bKU/1DWVkZIlow==" saltValue="dwhlTayh+dahQxocs0dL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3" zoomScaleNormal="53"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UpVJleD8IfX0tI8n35gO+5jleRSAtF5H/86wCPq+FG/jCWDh8gvIXrY9VU1bybr7Nm82moQzkPWXmLkbpu16kg==" saltValue="r9b2KtV0QqbYkcU95iyo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JAZJjNDZQdzvYJ+Rkvyaa/vBegfel20bJJmDhJM3T72h/EsF6vOmXLHOARepE4o2LEvifK3x93q/m67gzQK5xA==" saltValue="SMkLvwjY8o+pnIW7hGri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sqref="A1:A104857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43.98</v>
      </c>
      <c r="G47" s="12">
        <v>42.78</v>
      </c>
      <c r="H47" s="12">
        <v>43.62</v>
      </c>
      <c r="I47" s="12">
        <v>38.78</v>
      </c>
      <c r="J47" s="13">
        <v>40.340000000000003</v>
      </c>
    </row>
    <row r="48" spans="2:10" ht="57.75" customHeight="1" x14ac:dyDescent="0.2">
      <c r="B48" s="14"/>
      <c r="C48" s="1128" t="s">
        <v>4</v>
      </c>
      <c r="D48" s="1128"/>
      <c r="E48" s="1129"/>
      <c r="F48" s="15">
        <v>6.74</v>
      </c>
      <c r="G48" s="16">
        <v>9.4600000000000009</v>
      </c>
      <c r="H48" s="16">
        <v>11.47</v>
      </c>
      <c r="I48" s="16">
        <v>9.36</v>
      </c>
      <c r="J48" s="17">
        <v>7.21</v>
      </c>
    </row>
    <row r="49" spans="2:10" ht="57.75" customHeight="1" thickBot="1" x14ac:dyDescent="0.25">
      <c r="B49" s="18"/>
      <c r="C49" s="1130" t="s">
        <v>5</v>
      </c>
      <c r="D49" s="1130"/>
      <c r="E49" s="1131"/>
      <c r="F49" s="19">
        <v>3.74</v>
      </c>
      <c r="G49" s="20">
        <v>3.35</v>
      </c>
      <c r="H49" s="20">
        <v>5.8</v>
      </c>
      <c r="I49" s="20" t="s">
        <v>531</v>
      </c>
      <c r="J49" s="21">
        <v>0.94</v>
      </c>
    </row>
    <row r="50" spans="2:10" ht="13.2" x14ac:dyDescent="0.2"/>
  </sheetData>
  <sheetProtection algorithmName="SHA-512" hashValue="e1UJ4mLTBWjAbgH9dpuouKY8mMOJTYgHpEBannCIC/Oa5gUqhvU4Y5DzZsff5uuiN1uNLCTsw1ETim79KJv4vw==" saltValue="Kv8xMYc4z4NSc2RL3alc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532</v>
      </c>
      <c r="D34" s="1136"/>
      <c r="E34" s="1137"/>
      <c r="F34" s="32">
        <v>10.78</v>
      </c>
      <c r="G34" s="33">
        <v>12.23</v>
      </c>
      <c r="H34" s="33">
        <v>11.99</v>
      </c>
      <c r="I34" s="33">
        <v>12.2</v>
      </c>
      <c r="J34" s="34">
        <v>13.05</v>
      </c>
      <c r="K34" s="22"/>
      <c r="L34" s="22"/>
      <c r="M34" s="22"/>
      <c r="N34" s="22"/>
      <c r="O34" s="22"/>
      <c r="P34" s="22"/>
    </row>
    <row r="35" spans="1:16" ht="39" customHeight="1" x14ac:dyDescent="0.2">
      <c r="A35" s="22"/>
      <c r="B35" s="35"/>
      <c r="C35" s="1132" t="s">
        <v>533</v>
      </c>
      <c r="D35" s="1132"/>
      <c r="E35" s="1133"/>
      <c r="F35" s="36">
        <v>6.73</v>
      </c>
      <c r="G35" s="37">
        <v>9.4600000000000009</v>
      </c>
      <c r="H35" s="37">
        <v>11.47</v>
      </c>
      <c r="I35" s="37">
        <v>9.35</v>
      </c>
      <c r="J35" s="38">
        <v>7.21</v>
      </c>
      <c r="K35" s="22"/>
      <c r="L35" s="22"/>
      <c r="M35" s="22"/>
      <c r="N35" s="22"/>
      <c r="O35" s="22"/>
      <c r="P35" s="22"/>
    </row>
    <row r="36" spans="1:16" ht="39" customHeight="1" x14ac:dyDescent="0.2">
      <c r="A36" s="22"/>
      <c r="B36" s="35"/>
      <c r="C36" s="1132" t="s">
        <v>534</v>
      </c>
      <c r="D36" s="1132"/>
      <c r="E36" s="1133"/>
      <c r="F36" s="36">
        <v>5.98</v>
      </c>
      <c r="G36" s="37">
        <v>5.71</v>
      </c>
      <c r="H36" s="37">
        <v>6.17</v>
      </c>
      <c r="I36" s="37">
        <v>6.82</v>
      </c>
      <c r="J36" s="38">
        <v>6.86</v>
      </c>
      <c r="K36" s="22"/>
      <c r="L36" s="22"/>
      <c r="M36" s="22"/>
      <c r="N36" s="22"/>
      <c r="O36" s="22"/>
      <c r="P36" s="22"/>
    </row>
    <row r="37" spans="1:16" ht="39" customHeight="1" x14ac:dyDescent="0.2">
      <c r="A37" s="22"/>
      <c r="B37" s="35"/>
      <c r="C37" s="1132" t="s">
        <v>535</v>
      </c>
      <c r="D37" s="1132"/>
      <c r="E37" s="1133"/>
      <c r="F37" s="36">
        <v>2.08</v>
      </c>
      <c r="G37" s="37">
        <v>1.99</v>
      </c>
      <c r="H37" s="37">
        <v>0.08</v>
      </c>
      <c r="I37" s="37">
        <v>3.88</v>
      </c>
      <c r="J37" s="38">
        <v>4.07</v>
      </c>
      <c r="K37" s="22"/>
      <c r="L37" s="22"/>
      <c r="M37" s="22"/>
      <c r="N37" s="22"/>
      <c r="O37" s="22"/>
      <c r="P37" s="22"/>
    </row>
    <row r="38" spans="1:16" ht="39" customHeight="1" x14ac:dyDescent="0.2">
      <c r="A38" s="22"/>
      <c r="B38" s="35"/>
      <c r="C38" s="1132" t="s">
        <v>536</v>
      </c>
      <c r="D38" s="1132"/>
      <c r="E38" s="1133"/>
      <c r="F38" s="36">
        <v>0.09</v>
      </c>
      <c r="G38" s="37">
        <v>0.09</v>
      </c>
      <c r="H38" s="37">
        <v>2.37</v>
      </c>
      <c r="I38" s="37">
        <v>0.09</v>
      </c>
      <c r="J38" s="38">
        <v>0.13</v>
      </c>
      <c r="K38" s="22"/>
      <c r="L38" s="22"/>
      <c r="M38" s="22"/>
      <c r="N38" s="22"/>
      <c r="O38" s="22"/>
      <c r="P38" s="22"/>
    </row>
    <row r="39" spans="1:16" ht="39" customHeight="1" x14ac:dyDescent="0.2">
      <c r="A39" s="22"/>
      <c r="B39" s="35"/>
      <c r="C39" s="1132" t="s">
        <v>537</v>
      </c>
      <c r="D39" s="1132"/>
      <c r="E39" s="1133"/>
      <c r="F39" s="36">
        <v>7.0000000000000007E-2</v>
      </c>
      <c r="G39" s="37">
        <v>0.04</v>
      </c>
      <c r="H39" s="37">
        <v>0.04</v>
      </c>
      <c r="I39" s="37">
        <v>0.03</v>
      </c>
      <c r="J39" s="38">
        <v>0.04</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539</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8TBOgCzXe8DqcO5LG6T9Z7e16CXRqOiveSaG279Dn0b204nYtF81N48TMtZQYWL+xDNaPnh+piUp2ZeQnaffw==" saltValue="OwS4PGQZB9ZymcOhaBo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574</v>
      </c>
      <c r="L45" s="58">
        <v>594</v>
      </c>
      <c r="M45" s="58">
        <v>645</v>
      </c>
      <c r="N45" s="58">
        <v>690</v>
      </c>
      <c r="O45" s="59">
        <v>714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0</v>
      </c>
      <c r="L48" s="62">
        <v>0</v>
      </c>
      <c r="M48" s="62">
        <v>0</v>
      </c>
      <c r="N48" s="62">
        <v>0</v>
      </c>
      <c r="O48" s="63">
        <v>0</v>
      </c>
      <c r="P48" s="46"/>
      <c r="Q48" s="46"/>
      <c r="R48" s="46"/>
      <c r="S48" s="46"/>
      <c r="T48" s="46"/>
      <c r="U48" s="46"/>
    </row>
    <row r="49" spans="1:21" ht="30.75" customHeight="1" x14ac:dyDescent="0.2">
      <c r="A49" s="46"/>
      <c r="B49" s="1140"/>
      <c r="C49" s="1141"/>
      <c r="D49" s="60"/>
      <c r="E49" s="1146" t="s">
        <v>14</v>
      </c>
      <c r="F49" s="1146"/>
      <c r="G49" s="1146"/>
      <c r="H49" s="1146"/>
      <c r="I49" s="1146"/>
      <c r="J49" s="1147"/>
      <c r="K49" s="61">
        <v>23</v>
      </c>
      <c r="L49" s="62">
        <v>15</v>
      </c>
      <c r="M49" s="62">
        <v>13</v>
      </c>
      <c r="N49" s="62">
        <v>14</v>
      </c>
      <c r="O49" s="63">
        <v>7</v>
      </c>
      <c r="P49" s="46"/>
      <c r="Q49" s="46"/>
      <c r="R49" s="46"/>
      <c r="S49" s="46"/>
      <c r="T49" s="46"/>
      <c r="U49" s="46"/>
    </row>
    <row r="50" spans="1:21" ht="30.75" customHeight="1" x14ac:dyDescent="0.2">
      <c r="A50" s="46"/>
      <c r="B50" s="1140"/>
      <c r="C50" s="1141"/>
      <c r="D50" s="60"/>
      <c r="E50" s="1146" t="s">
        <v>15</v>
      </c>
      <c r="F50" s="1146"/>
      <c r="G50" s="1146"/>
      <c r="H50" s="1146"/>
      <c r="I50" s="1146"/>
      <c r="J50" s="1147"/>
      <c r="K50" s="61">
        <v>2</v>
      </c>
      <c r="L50" s="62">
        <v>2</v>
      </c>
      <c r="M50" s="62">
        <v>2</v>
      </c>
      <c r="N50" s="62">
        <v>2</v>
      </c>
      <c r="O50" s="63">
        <v>13</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407</v>
      </c>
      <c r="L52" s="62">
        <v>400</v>
      </c>
      <c r="M52" s="62">
        <v>398</v>
      </c>
      <c r="N52" s="62">
        <v>389</v>
      </c>
      <c r="O52" s="63">
        <v>418</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192</v>
      </c>
      <c r="L53" s="67">
        <v>211</v>
      </c>
      <c r="M53" s="67">
        <v>262</v>
      </c>
      <c r="N53" s="67">
        <v>317</v>
      </c>
      <c r="O53" s="68">
        <v>316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azqG5h4G6ufTeFKi/JRb67IKyHXgQnbyq13LnjyvOpEE5yazsHbyOowc+zf7yRyC6RYhUcHo2zJ4yOjkafbkg==" saltValue="TMc3rIK6566lTatEBS9m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50" sqref="M50"/>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5977</v>
      </c>
      <c r="J41" s="343">
        <v>7539</v>
      </c>
      <c r="K41" s="343">
        <v>7613</v>
      </c>
      <c r="L41" s="343">
        <v>7425</v>
      </c>
      <c r="M41" s="344">
        <v>6998</v>
      </c>
    </row>
    <row r="42" spans="2:13" ht="27.75" customHeight="1" x14ac:dyDescent="0.2">
      <c r="B42" s="1171"/>
      <c r="C42" s="1172"/>
      <c r="D42" s="104"/>
      <c r="E42" s="1177" t="s">
        <v>32</v>
      </c>
      <c r="F42" s="1177"/>
      <c r="G42" s="1177"/>
      <c r="H42" s="1178"/>
      <c r="I42" s="345">
        <v>20</v>
      </c>
      <c r="J42" s="346">
        <v>18</v>
      </c>
      <c r="K42" s="346">
        <v>16</v>
      </c>
      <c r="L42" s="346">
        <v>13</v>
      </c>
      <c r="M42" s="347" t="s">
        <v>487</v>
      </c>
    </row>
    <row r="43" spans="2:13" ht="27.75" customHeight="1" x14ac:dyDescent="0.2">
      <c r="B43" s="1171"/>
      <c r="C43" s="1172"/>
      <c r="D43" s="104"/>
      <c r="E43" s="1177" t="s">
        <v>33</v>
      </c>
      <c r="F43" s="1177"/>
      <c r="G43" s="1177"/>
      <c r="H43" s="1178"/>
      <c r="I43" s="345">
        <v>7</v>
      </c>
      <c r="J43" s="346" t="s">
        <v>487</v>
      </c>
      <c r="K43" s="346" t="s">
        <v>487</v>
      </c>
      <c r="L43" s="346" t="s">
        <v>487</v>
      </c>
      <c r="M43" s="347" t="s">
        <v>487</v>
      </c>
    </row>
    <row r="44" spans="2:13" ht="27.75" customHeight="1" x14ac:dyDescent="0.2">
      <c r="B44" s="1171"/>
      <c r="C44" s="1172"/>
      <c r="D44" s="104"/>
      <c r="E44" s="1177" t="s">
        <v>34</v>
      </c>
      <c r="F44" s="1177"/>
      <c r="G44" s="1177"/>
      <c r="H44" s="1178"/>
      <c r="I44" s="345">
        <v>60</v>
      </c>
      <c r="J44" s="346">
        <v>41</v>
      </c>
      <c r="K44" s="346">
        <v>25</v>
      </c>
      <c r="L44" s="346">
        <v>10</v>
      </c>
      <c r="M44" s="347">
        <v>3</v>
      </c>
    </row>
    <row r="45" spans="2:13" ht="27.75" customHeight="1" x14ac:dyDescent="0.2">
      <c r="B45" s="1171"/>
      <c r="C45" s="1172"/>
      <c r="D45" s="104"/>
      <c r="E45" s="1177" t="s">
        <v>35</v>
      </c>
      <c r="F45" s="1177"/>
      <c r="G45" s="1177"/>
      <c r="H45" s="1178"/>
      <c r="I45" s="345">
        <v>147</v>
      </c>
      <c r="J45" s="346">
        <v>253</v>
      </c>
      <c r="K45" s="346">
        <v>214</v>
      </c>
      <c r="L45" s="346">
        <v>164</v>
      </c>
      <c r="M45" s="347">
        <v>67</v>
      </c>
    </row>
    <row r="46" spans="2:13" ht="27.75" customHeight="1" x14ac:dyDescent="0.2">
      <c r="B46" s="1171"/>
      <c r="C46" s="1172"/>
      <c r="D46" s="105"/>
      <c r="E46" s="1177" t="s">
        <v>36</v>
      </c>
      <c r="F46" s="1177"/>
      <c r="G46" s="1177"/>
      <c r="H46" s="1178"/>
      <c r="I46" s="345">
        <v>3</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4727</v>
      </c>
      <c r="J50" s="346">
        <v>3985</v>
      </c>
      <c r="K50" s="346">
        <v>4575</v>
      </c>
      <c r="L50" s="346">
        <v>5046</v>
      </c>
      <c r="M50" s="347">
        <v>5340</v>
      </c>
    </row>
    <row r="51" spans="2:13" ht="27.75" customHeight="1" x14ac:dyDescent="0.2">
      <c r="B51" s="1171"/>
      <c r="C51" s="1172"/>
      <c r="D51" s="104"/>
      <c r="E51" s="1177" t="s">
        <v>42</v>
      </c>
      <c r="F51" s="1177"/>
      <c r="G51" s="1177"/>
      <c r="H51" s="1178"/>
      <c r="I51" s="345">
        <v>476</v>
      </c>
      <c r="J51" s="346">
        <v>448</v>
      </c>
      <c r="K51" s="346">
        <v>430</v>
      </c>
      <c r="L51" s="346">
        <v>433</v>
      </c>
      <c r="M51" s="347">
        <v>444</v>
      </c>
    </row>
    <row r="52" spans="2:13" ht="27.75" customHeight="1" x14ac:dyDescent="0.2">
      <c r="B52" s="1173"/>
      <c r="C52" s="1174"/>
      <c r="D52" s="104"/>
      <c r="E52" s="1177" t="s">
        <v>43</v>
      </c>
      <c r="F52" s="1177"/>
      <c r="G52" s="1177"/>
      <c r="H52" s="1178"/>
      <c r="I52" s="345">
        <v>4931</v>
      </c>
      <c r="J52" s="346">
        <v>5319</v>
      </c>
      <c r="K52" s="346">
        <v>5189</v>
      </c>
      <c r="L52" s="346">
        <v>4978</v>
      </c>
      <c r="M52" s="347">
        <v>4746</v>
      </c>
    </row>
    <row r="53" spans="2:13" ht="27.75" customHeight="1" thickBot="1" x14ac:dyDescent="0.25">
      <c r="B53" s="1184" t="s">
        <v>19</v>
      </c>
      <c r="C53" s="1185"/>
      <c r="D53" s="108"/>
      <c r="E53" s="1186" t="s">
        <v>44</v>
      </c>
      <c r="F53" s="1186"/>
      <c r="G53" s="1186"/>
      <c r="H53" s="1187"/>
      <c r="I53" s="348">
        <v>-3920</v>
      </c>
      <c r="J53" s="349">
        <v>-1900</v>
      </c>
      <c r="K53" s="349">
        <v>-2326</v>
      </c>
      <c r="L53" s="349">
        <v>-2843</v>
      </c>
      <c r="M53" s="350">
        <v>-3462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WZB2A50+N73o9k5I42JAKamR6o0vetbyPJRJOAE/Zoof0HSxHxTMmLPbwoM+ah92djwBDjdoQyWYBtJMK/VLgg==" saltValue="00q3Q8nKZlFUbln9YkL8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2" sqref="I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2041</v>
      </c>
      <c r="G55" s="120">
        <v>1790</v>
      </c>
      <c r="H55" s="121">
        <v>1923</v>
      </c>
    </row>
    <row r="56" spans="2:8" ht="52.5" customHeight="1" x14ac:dyDescent="0.2">
      <c r="B56" s="122"/>
      <c r="C56" s="1198" t="s">
        <v>47</v>
      </c>
      <c r="D56" s="1198"/>
      <c r="E56" s="1199"/>
      <c r="F56" s="123">
        <v>57</v>
      </c>
      <c r="G56" s="123">
        <v>57</v>
      </c>
      <c r="H56" s="124">
        <v>65</v>
      </c>
    </row>
    <row r="57" spans="2:8" ht="53.25" customHeight="1" x14ac:dyDescent="0.2">
      <c r="B57" s="122"/>
      <c r="C57" s="1200" t="s">
        <v>48</v>
      </c>
      <c r="D57" s="1200"/>
      <c r="E57" s="1201"/>
      <c r="F57" s="125">
        <v>1825</v>
      </c>
      <c r="G57" s="125">
        <v>2501</v>
      </c>
      <c r="H57" s="126">
        <v>2605</v>
      </c>
    </row>
    <row r="58" spans="2:8" ht="45.75" customHeight="1" x14ac:dyDescent="0.2">
      <c r="B58" s="127"/>
      <c r="C58" s="1188" t="s">
        <v>556</v>
      </c>
      <c r="D58" s="1189"/>
      <c r="E58" s="1190"/>
      <c r="F58" s="128">
        <v>1179</v>
      </c>
      <c r="G58" s="128">
        <v>1719</v>
      </c>
      <c r="H58" s="129">
        <v>1899</v>
      </c>
    </row>
    <row r="59" spans="2:8" ht="45.75" customHeight="1" x14ac:dyDescent="0.2">
      <c r="B59" s="127"/>
      <c r="C59" s="1188" t="s">
        <v>557</v>
      </c>
      <c r="D59" s="1189"/>
      <c r="E59" s="1190"/>
      <c r="F59" s="128">
        <v>358</v>
      </c>
      <c r="G59" s="128">
        <v>487</v>
      </c>
      <c r="H59" s="129">
        <v>422</v>
      </c>
    </row>
    <row r="60" spans="2:8" ht="45.75" customHeight="1" x14ac:dyDescent="0.2">
      <c r="B60" s="127"/>
      <c r="C60" s="1188" t="s">
        <v>558</v>
      </c>
      <c r="D60" s="1189"/>
      <c r="E60" s="1190"/>
      <c r="F60" s="128">
        <v>227</v>
      </c>
      <c r="G60" s="128">
        <v>227</v>
      </c>
      <c r="H60" s="129">
        <v>227</v>
      </c>
    </row>
    <row r="61" spans="2:8" ht="45.75" customHeight="1" x14ac:dyDescent="0.2">
      <c r="B61" s="127"/>
      <c r="C61" s="1188" t="s">
        <v>559</v>
      </c>
      <c r="D61" s="1189"/>
      <c r="E61" s="1190"/>
      <c r="F61" s="128">
        <v>20</v>
      </c>
      <c r="G61" s="128">
        <v>20</v>
      </c>
      <c r="H61" s="129">
        <v>20</v>
      </c>
    </row>
    <row r="62" spans="2:8" ht="45.75" customHeight="1" thickBot="1" x14ac:dyDescent="0.25">
      <c r="B62" s="130"/>
      <c r="C62" s="1191" t="s">
        <v>560</v>
      </c>
      <c r="D62" s="1192"/>
      <c r="E62" s="1193"/>
      <c r="F62" s="131">
        <v>13</v>
      </c>
      <c r="G62" s="131">
        <v>13</v>
      </c>
      <c r="H62" s="132">
        <v>13</v>
      </c>
    </row>
    <row r="63" spans="2:8" ht="52.5" customHeight="1" thickBot="1" x14ac:dyDescent="0.25">
      <c r="B63" s="133"/>
      <c r="C63" s="1194" t="s">
        <v>49</v>
      </c>
      <c r="D63" s="1194"/>
      <c r="E63" s="1195"/>
      <c r="F63" s="134">
        <v>3922</v>
      </c>
      <c r="G63" s="134">
        <v>4348</v>
      </c>
      <c r="H63" s="135">
        <v>4592</v>
      </c>
    </row>
    <row r="64" spans="2:8" ht="13.2" x14ac:dyDescent="0.2"/>
  </sheetData>
  <sheetProtection algorithmName="SHA-512" hashValue="vv75mbY0Bl/Y4/8l939cFVky2AFSkYbtAojxGXz6cj3AJg9eW6AY0JJg5XTu3aY4Y1YNtiezbmcmR+3061WlRg==" saltValue="ziU281vfelf9MvX4wQu9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77328</v>
      </c>
      <c r="E3" s="154"/>
      <c r="F3" s="155">
        <v>87464</v>
      </c>
      <c r="G3" s="156"/>
      <c r="H3" s="157"/>
    </row>
    <row r="4" spans="1:8" x14ac:dyDescent="0.2">
      <c r="A4" s="158"/>
      <c r="B4" s="159"/>
      <c r="C4" s="160"/>
      <c r="D4" s="161">
        <v>42576</v>
      </c>
      <c r="E4" s="162"/>
      <c r="F4" s="163">
        <v>47479</v>
      </c>
      <c r="G4" s="164"/>
      <c r="H4" s="165"/>
    </row>
    <row r="5" spans="1:8" x14ac:dyDescent="0.2">
      <c r="A5" s="146" t="s">
        <v>520</v>
      </c>
      <c r="B5" s="151"/>
      <c r="C5" s="152"/>
      <c r="D5" s="153">
        <v>166349</v>
      </c>
      <c r="E5" s="154"/>
      <c r="F5" s="155">
        <v>96248</v>
      </c>
      <c r="G5" s="156"/>
      <c r="H5" s="157"/>
    </row>
    <row r="6" spans="1:8" x14ac:dyDescent="0.2">
      <c r="A6" s="158"/>
      <c r="B6" s="159"/>
      <c r="C6" s="160"/>
      <c r="D6" s="161">
        <v>150171</v>
      </c>
      <c r="E6" s="162"/>
      <c r="F6" s="163">
        <v>55768</v>
      </c>
      <c r="G6" s="164"/>
      <c r="H6" s="165"/>
    </row>
    <row r="7" spans="1:8" x14ac:dyDescent="0.2">
      <c r="A7" s="146" t="s">
        <v>521</v>
      </c>
      <c r="B7" s="151"/>
      <c r="C7" s="152"/>
      <c r="D7" s="153">
        <v>73179</v>
      </c>
      <c r="E7" s="154"/>
      <c r="F7" s="155">
        <v>76413</v>
      </c>
      <c r="G7" s="156"/>
      <c r="H7" s="157"/>
    </row>
    <row r="8" spans="1:8" x14ac:dyDescent="0.2">
      <c r="A8" s="158"/>
      <c r="B8" s="159"/>
      <c r="C8" s="160"/>
      <c r="D8" s="161">
        <v>42354</v>
      </c>
      <c r="E8" s="162"/>
      <c r="F8" s="163">
        <v>39658</v>
      </c>
      <c r="G8" s="164"/>
      <c r="H8" s="165"/>
    </row>
    <row r="9" spans="1:8" x14ac:dyDescent="0.2">
      <c r="A9" s="146" t="s">
        <v>522</v>
      </c>
      <c r="B9" s="151"/>
      <c r="C9" s="152"/>
      <c r="D9" s="153">
        <v>64370</v>
      </c>
      <c r="E9" s="154"/>
      <c r="F9" s="155">
        <v>66481</v>
      </c>
      <c r="G9" s="156"/>
      <c r="H9" s="157"/>
    </row>
    <row r="10" spans="1:8" x14ac:dyDescent="0.2">
      <c r="A10" s="158"/>
      <c r="B10" s="159"/>
      <c r="C10" s="160"/>
      <c r="D10" s="161">
        <v>22743</v>
      </c>
      <c r="E10" s="162"/>
      <c r="F10" s="163">
        <v>36120</v>
      </c>
      <c r="G10" s="164"/>
      <c r="H10" s="165"/>
    </row>
    <row r="11" spans="1:8" x14ac:dyDescent="0.2">
      <c r="A11" s="146" t="s">
        <v>523</v>
      </c>
      <c r="B11" s="151"/>
      <c r="C11" s="152"/>
      <c r="D11" s="153">
        <v>33670</v>
      </c>
      <c r="E11" s="154"/>
      <c r="F11" s="155">
        <v>67825</v>
      </c>
      <c r="G11" s="156"/>
      <c r="H11" s="157"/>
    </row>
    <row r="12" spans="1:8" x14ac:dyDescent="0.2">
      <c r="A12" s="158"/>
      <c r="B12" s="159"/>
      <c r="C12" s="166"/>
      <c r="D12" s="161">
        <v>22957</v>
      </c>
      <c r="E12" s="162"/>
      <c r="F12" s="163">
        <v>39417</v>
      </c>
      <c r="G12" s="164"/>
      <c r="H12" s="165"/>
    </row>
    <row r="13" spans="1:8" x14ac:dyDescent="0.2">
      <c r="A13" s="146"/>
      <c r="B13" s="151"/>
      <c r="C13" s="152"/>
      <c r="D13" s="153">
        <v>82979</v>
      </c>
      <c r="E13" s="154"/>
      <c r="F13" s="155">
        <v>78886</v>
      </c>
      <c r="G13" s="167"/>
      <c r="H13" s="157"/>
    </row>
    <row r="14" spans="1:8" x14ac:dyDescent="0.2">
      <c r="A14" s="158"/>
      <c r="B14" s="159"/>
      <c r="C14" s="160"/>
      <c r="D14" s="161">
        <v>56160</v>
      </c>
      <c r="E14" s="162"/>
      <c r="F14" s="163">
        <v>43688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6.74</v>
      </c>
      <c r="C19" s="168">
        <f>ROUND(VALUE(SUBSTITUTE(実質収支比率等に係る経年分析!G$48,"▲","-")),2)</f>
        <v>9.4600000000000009</v>
      </c>
      <c r="D19" s="168">
        <f>ROUND(VALUE(SUBSTITUTE(実質収支比率等に係る経年分析!H$48,"▲","-")),2)</f>
        <v>11.47</v>
      </c>
      <c r="E19" s="168">
        <f>ROUND(VALUE(SUBSTITUTE(実質収支比率等に係る経年分析!I$48,"▲","-")),2)</f>
        <v>9.36</v>
      </c>
      <c r="F19" s="168">
        <f>ROUND(VALUE(SUBSTITUTE(実質収支比率等に係る経年分析!J$48,"▲","-")),2)</f>
        <v>7.21</v>
      </c>
    </row>
    <row r="20" spans="1:11" x14ac:dyDescent="0.2">
      <c r="A20" s="168" t="s">
        <v>53</v>
      </c>
      <c r="B20" s="168">
        <f>ROUND(VALUE(SUBSTITUTE(実質収支比率等に係る経年分析!F$47,"▲","-")),2)</f>
        <v>43.98</v>
      </c>
      <c r="C20" s="168">
        <f>ROUND(VALUE(SUBSTITUTE(実質収支比率等に係る経年分析!G$47,"▲","-")),2)</f>
        <v>42.78</v>
      </c>
      <c r="D20" s="168">
        <f>ROUND(VALUE(SUBSTITUTE(実質収支比率等に係る経年分析!H$47,"▲","-")),2)</f>
        <v>43.62</v>
      </c>
      <c r="E20" s="168">
        <f>ROUND(VALUE(SUBSTITUTE(実質収支比率等に係る経年分析!I$47,"▲","-")),2)</f>
        <v>38.78</v>
      </c>
      <c r="F20" s="168">
        <f>ROUND(VALUE(SUBSTITUTE(実質収支比率等に係る経年分析!J$47,"▲","-")),2)</f>
        <v>40.340000000000003</v>
      </c>
    </row>
    <row r="21" spans="1:11" x14ac:dyDescent="0.2">
      <c r="A21" s="168" t="s">
        <v>54</v>
      </c>
      <c r="B21" s="168">
        <f>IF(ISNUMBER(VALUE(SUBSTITUTE(実質収支比率等に係る経年分析!F$49,"▲","-"))),ROUND(VALUE(SUBSTITUTE(実質収支比率等に係る経年分析!F$49,"▲","-")),2),NA())</f>
        <v>3.74</v>
      </c>
      <c r="C21" s="168">
        <f>IF(ISNUMBER(VALUE(SUBSTITUTE(実質収支比率等に係る経年分析!G$49,"▲","-"))),ROUND(VALUE(SUBSTITUTE(実質収支比率等に係る経年分析!G$49,"▲","-")),2),NA())</f>
        <v>3.35</v>
      </c>
      <c r="D21" s="168">
        <f>IF(ISNUMBER(VALUE(SUBSTITUTE(実質収支比率等に係る経年分析!H$49,"▲","-"))),ROUND(VALUE(SUBSTITUTE(実質収支比率等に係る経年分析!H$49,"▲","-")),2),NA())</f>
        <v>5.8</v>
      </c>
      <c r="E21" s="168">
        <f>IF(ISNUMBER(VALUE(SUBSTITUTE(実質収支比率等に係る経年分析!I$49,"▲","-"))),ROUND(VALUE(SUBSTITUTE(実質収支比率等に係る経年分析!I$49,"▲","-")),2),NA())</f>
        <v>-7.71</v>
      </c>
      <c r="F21" s="168">
        <f>IF(ISNUMBER(VALUE(SUBSTITUTE(実質収支比率等に係る経年分析!J$49,"▲","-"))),ROUND(VALUE(SUBSTITUTE(実質収支比率等に係る経年分析!J$49,"▲","-")),2),NA())</f>
        <v>0.94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2.37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0.13</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3.88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4.07</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6.86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9.4600000000000009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11.47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9.35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7.21</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13.05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407</v>
      </c>
      <c r="E42" s="170"/>
      <c r="F42" s="170"/>
      <c r="G42" s="170">
        <f>'実質公債費比率（分子）の構造'!L$52</f>
        <v>400</v>
      </c>
      <c r="H42" s="170"/>
      <c r="I42" s="170"/>
      <c r="J42" s="170">
        <f>'実質公債費比率（分子）の構造'!M$52</f>
        <v>398</v>
      </c>
      <c r="K42" s="170"/>
      <c r="L42" s="170"/>
      <c r="M42" s="170">
        <f>'実質公債費比率（分子）の構造'!N$52</f>
        <v>389</v>
      </c>
      <c r="N42" s="170"/>
      <c r="O42" s="170"/>
      <c r="P42" s="170">
        <f>'実質公債費比率（分子）の構造'!O$52</f>
        <v>418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13</v>
      </c>
      <c r="O44" s="170"/>
      <c r="P44" s="170"/>
    </row>
    <row r="45" spans="1:16" x14ac:dyDescent="0.2">
      <c r="A45" s="170" t="s">
        <v>63</v>
      </c>
      <c r="B45" s="170">
        <f>'実質公債費比率（分子）の構造'!K$49</f>
        <v>23</v>
      </c>
      <c r="C45" s="170"/>
      <c r="D45" s="170"/>
      <c r="E45" s="170">
        <f>'実質公債費比率（分子）の構造'!L$49</f>
        <v>15</v>
      </c>
      <c r="F45" s="170"/>
      <c r="G45" s="170"/>
      <c r="H45" s="170">
        <f>'実質公債費比率（分子）の構造'!M$49</f>
        <v>13</v>
      </c>
      <c r="I45" s="170"/>
      <c r="J45" s="170"/>
      <c r="K45" s="170">
        <f>'実質公債費比率（分子）の構造'!N$49</f>
        <v>14</v>
      </c>
      <c r="L45" s="170"/>
      <c r="M45" s="170"/>
      <c r="N45" s="170">
        <f>'実質公債費比率（分子）の構造'!O$49</f>
        <v>7</v>
      </c>
      <c r="O45" s="170"/>
      <c r="P45" s="170"/>
    </row>
    <row r="46" spans="1:16" x14ac:dyDescent="0.2">
      <c r="A46" s="170" t="s">
        <v>64</v>
      </c>
      <c r="B46" s="170">
        <f>'実質公債費比率（分子）の構造'!K$48</f>
        <v>0</v>
      </c>
      <c r="C46" s="170"/>
      <c r="D46" s="170"/>
      <c r="E46" s="170">
        <f>'実質公債費比率（分子）の構造'!L$48</f>
        <v>0</v>
      </c>
      <c r="F46" s="170"/>
      <c r="G46" s="170"/>
      <c r="H46" s="170">
        <f>'実質公債費比率（分子）の構造'!M$48</f>
        <v>0</v>
      </c>
      <c r="I46" s="170"/>
      <c r="J46" s="170"/>
      <c r="K46" s="170">
        <f>'実質公債費比率（分子）の構造'!N$48</f>
        <v>0</v>
      </c>
      <c r="L46" s="170"/>
      <c r="M46" s="170"/>
      <c r="N46" s="170">
        <f>'実質公債費比率（分子）の構造'!O$48</f>
        <v>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574</v>
      </c>
      <c r="C49" s="170"/>
      <c r="D49" s="170"/>
      <c r="E49" s="170">
        <f>'実質公債費比率（分子）の構造'!L$45</f>
        <v>594</v>
      </c>
      <c r="F49" s="170"/>
      <c r="G49" s="170"/>
      <c r="H49" s="170">
        <f>'実質公債費比率（分子）の構造'!M$45</f>
        <v>645</v>
      </c>
      <c r="I49" s="170"/>
      <c r="J49" s="170"/>
      <c r="K49" s="170">
        <f>'実質公債費比率（分子）の構造'!N$45</f>
        <v>690</v>
      </c>
      <c r="L49" s="170"/>
      <c r="M49" s="170"/>
      <c r="N49" s="170">
        <f>'実質公債費比率（分子）の構造'!O$45</f>
        <v>714</v>
      </c>
      <c r="O49" s="170"/>
      <c r="P49" s="170"/>
    </row>
    <row r="50" spans="1:16" x14ac:dyDescent="0.2">
      <c r="A50" s="170" t="s">
        <v>67</v>
      </c>
      <c r="B50" s="170" t="e">
        <f>NA()</f>
        <v>#N/A</v>
      </c>
      <c r="C50" s="170">
        <f>IF(ISNUMBER('実質公債費比率（分子）の構造'!K$53),'実質公債費比率（分子）の構造'!K$53,NA())</f>
        <v>192</v>
      </c>
      <c r="D50" s="170" t="e">
        <f>NA()</f>
        <v>#N/A</v>
      </c>
      <c r="E50" s="170" t="e">
        <f>NA()</f>
        <v>#N/A</v>
      </c>
      <c r="F50" s="170">
        <f>IF(ISNUMBER('実質公債費比率（分子）の構造'!L$53),'実質公債費比率（分子）の構造'!L$53,NA())</f>
        <v>211</v>
      </c>
      <c r="G50" s="170" t="e">
        <f>NA()</f>
        <v>#N/A</v>
      </c>
      <c r="H50" s="170" t="e">
        <f>NA()</f>
        <v>#N/A</v>
      </c>
      <c r="I50" s="170">
        <f>IF(ISNUMBER('実質公債費比率（分子）の構造'!M$53),'実質公債費比率（分子）の構造'!M$53,NA())</f>
        <v>262</v>
      </c>
      <c r="J50" s="170" t="e">
        <f>NA()</f>
        <v>#N/A</v>
      </c>
      <c r="K50" s="170" t="e">
        <f>NA()</f>
        <v>#N/A</v>
      </c>
      <c r="L50" s="170">
        <f>IF(ISNUMBER('実質公債費比率（分子）の構造'!N$53),'実質公債費比率（分子）の構造'!N$53,NA())</f>
        <v>317</v>
      </c>
      <c r="M50" s="170" t="e">
        <f>NA()</f>
        <v>#N/A</v>
      </c>
      <c r="N50" s="170" t="e">
        <f>NA()</f>
        <v>#N/A</v>
      </c>
      <c r="O50" s="170">
        <f>IF(ISNUMBER('実質公債費比率（分子）の構造'!O$53),'実質公債費比率（分子）の構造'!O$53,NA())</f>
        <v>316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4931</v>
      </c>
      <c r="E56" s="169"/>
      <c r="F56" s="169"/>
      <c r="G56" s="169">
        <f>'将来負担比率（分子）の構造'!J$52</f>
        <v>5319</v>
      </c>
      <c r="H56" s="169"/>
      <c r="I56" s="169"/>
      <c r="J56" s="169">
        <f>'将来負担比率（分子）の構造'!K$52</f>
        <v>5189</v>
      </c>
      <c r="K56" s="169"/>
      <c r="L56" s="169"/>
      <c r="M56" s="169">
        <f>'将来負担比率（分子）の構造'!L$52</f>
        <v>4978</v>
      </c>
      <c r="N56" s="169"/>
      <c r="O56" s="169"/>
      <c r="P56" s="169">
        <f>'将来負担比率（分子）の構造'!M$52</f>
        <v>4746</v>
      </c>
    </row>
    <row r="57" spans="1:16" x14ac:dyDescent="0.2">
      <c r="A57" s="169" t="s">
        <v>42</v>
      </c>
      <c r="B57" s="169"/>
      <c r="C57" s="169"/>
      <c r="D57" s="169">
        <f>'将来負担比率（分子）の構造'!I$51</f>
        <v>476</v>
      </c>
      <c r="E57" s="169"/>
      <c r="F57" s="169"/>
      <c r="G57" s="169">
        <f>'将来負担比率（分子）の構造'!J$51</f>
        <v>448</v>
      </c>
      <c r="H57" s="169"/>
      <c r="I57" s="169"/>
      <c r="J57" s="169">
        <f>'将来負担比率（分子）の構造'!K$51</f>
        <v>430</v>
      </c>
      <c r="K57" s="169"/>
      <c r="L57" s="169"/>
      <c r="M57" s="169">
        <f>'将来負担比率（分子）の構造'!L$51</f>
        <v>433</v>
      </c>
      <c r="N57" s="169"/>
      <c r="O57" s="169"/>
      <c r="P57" s="169">
        <f>'将来負担比率（分子）の構造'!M$51</f>
        <v>444</v>
      </c>
    </row>
    <row r="58" spans="1:16" x14ac:dyDescent="0.2">
      <c r="A58" s="169" t="s">
        <v>41</v>
      </c>
      <c r="B58" s="169"/>
      <c r="C58" s="169"/>
      <c r="D58" s="169">
        <f>'将来負担比率（分子）の構造'!I$50</f>
        <v>4727</v>
      </c>
      <c r="E58" s="169"/>
      <c r="F58" s="169"/>
      <c r="G58" s="169">
        <f>'将来負担比率（分子）の構造'!J$50</f>
        <v>3985</v>
      </c>
      <c r="H58" s="169"/>
      <c r="I58" s="169"/>
      <c r="J58" s="169">
        <f>'将来負担比率（分子）の構造'!K$50</f>
        <v>4575</v>
      </c>
      <c r="K58" s="169"/>
      <c r="L58" s="169"/>
      <c r="M58" s="169">
        <f>'将来負担比率（分子）の構造'!L$50</f>
        <v>5046</v>
      </c>
      <c r="N58" s="169"/>
      <c r="O58" s="169"/>
      <c r="P58" s="169">
        <f>'将来負担比率（分子）の構造'!M$50</f>
        <v>5340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3</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147</v>
      </c>
      <c r="C62" s="169"/>
      <c r="D62" s="169"/>
      <c r="E62" s="169">
        <f>'将来負担比率（分子）の構造'!J$45</f>
        <v>253</v>
      </c>
      <c r="F62" s="169"/>
      <c r="G62" s="169"/>
      <c r="H62" s="169">
        <f>'将来負担比率（分子）の構造'!K$45</f>
        <v>214</v>
      </c>
      <c r="I62" s="169"/>
      <c r="J62" s="169"/>
      <c r="K62" s="169">
        <f>'将来負担比率（分子）の構造'!L$45</f>
        <v>164</v>
      </c>
      <c r="L62" s="169"/>
      <c r="M62" s="169"/>
      <c r="N62" s="169">
        <f>'将来負担比率（分子）の構造'!M$45</f>
        <v>67</v>
      </c>
      <c r="O62" s="169"/>
      <c r="P62" s="169"/>
    </row>
    <row r="63" spans="1:16" x14ac:dyDescent="0.2">
      <c r="A63" s="169" t="s">
        <v>34</v>
      </c>
      <c r="B63" s="169">
        <f>'将来負担比率（分子）の構造'!I$44</f>
        <v>60</v>
      </c>
      <c r="C63" s="169"/>
      <c r="D63" s="169"/>
      <c r="E63" s="169">
        <f>'将来負担比率（分子）の構造'!J$44</f>
        <v>41</v>
      </c>
      <c r="F63" s="169"/>
      <c r="G63" s="169"/>
      <c r="H63" s="169">
        <f>'将来負担比率（分子）の構造'!K$44</f>
        <v>25</v>
      </c>
      <c r="I63" s="169"/>
      <c r="J63" s="169"/>
      <c r="K63" s="169">
        <f>'将来負担比率（分子）の構造'!L$44</f>
        <v>10</v>
      </c>
      <c r="L63" s="169"/>
      <c r="M63" s="169"/>
      <c r="N63" s="169">
        <f>'将来負担比率（分子）の構造'!M$44</f>
        <v>3</v>
      </c>
      <c r="O63" s="169"/>
      <c r="P63" s="169"/>
    </row>
    <row r="64" spans="1:16" x14ac:dyDescent="0.2">
      <c r="A64" s="169" t="s">
        <v>33</v>
      </c>
      <c r="B64" s="169">
        <f>'将来負担比率（分子）の構造'!I$43</f>
        <v>7</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f>'将来負担比率（分子）の構造'!I$42</f>
        <v>20</v>
      </c>
      <c r="C65" s="169"/>
      <c r="D65" s="169"/>
      <c r="E65" s="169">
        <f>'将来負担比率（分子）の構造'!J$42</f>
        <v>18</v>
      </c>
      <c r="F65" s="169"/>
      <c r="G65" s="169"/>
      <c r="H65" s="169">
        <f>'将来負担比率（分子）の構造'!K$42</f>
        <v>16</v>
      </c>
      <c r="I65" s="169"/>
      <c r="J65" s="169"/>
      <c r="K65" s="169">
        <f>'将来負担比率（分子）の構造'!L$42</f>
        <v>13</v>
      </c>
      <c r="L65" s="169"/>
      <c r="M65" s="169"/>
      <c r="N65" s="169" t="str">
        <f>'将来負担比率（分子）の構造'!M$42</f>
        <v>-</v>
      </c>
      <c r="O65" s="169"/>
      <c r="P65" s="169"/>
    </row>
    <row r="66" spans="1:16" x14ac:dyDescent="0.2">
      <c r="A66" s="169" t="s">
        <v>31</v>
      </c>
      <c r="B66" s="169">
        <f>'将来負担比率（分子）の構造'!I$41</f>
        <v>5977</v>
      </c>
      <c r="C66" s="169"/>
      <c r="D66" s="169"/>
      <c r="E66" s="169">
        <f>'将来負担比率（分子）の構造'!J$41</f>
        <v>7539</v>
      </c>
      <c r="F66" s="169"/>
      <c r="G66" s="169"/>
      <c r="H66" s="169">
        <f>'将来負担比率（分子）の構造'!K$41</f>
        <v>7613</v>
      </c>
      <c r="I66" s="169"/>
      <c r="J66" s="169"/>
      <c r="K66" s="169">
        <f>'将来負担比率（分子）の構造'!L$41</f>
        <v>7425</v>
      </c>
      <c r="L66" s="169"/>
      <c r="M66" s="169"/>
      <c r="N66" s="169">
        <f>'将来負担比率（分子）の構造'!M$41</f>
        <v>6998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2041</v>
      </c>
      <c r="C72" s="173">
        <f>基金残高に係る経年分析!G55</f>
        <v>1790</v>
      </c>
      <c r="D72" s="173">
        <f>基金残高に係る経年分析!H55</f>
        <v>1923</v>
      </c>
    </row>
    <row r="73" spans="1:16" x14ac:dyDescent="0.2">
      <c r="A73" s="172" t="s">
        <v>74</v>
      </c>
      <c r="B73" s="173">
        <f>基金残高に係る経年分析!F56</f>
        <v>57</v>
      </c>
      <c r="C73" s="173">
        <f>基金残高に係る経年分析!G56</f>
        <v>57</v>
      </c>
      <c r="D73" s="173">
        <f>基金残高に係る経年分析!H56</f>
        <v>65</v>
      </c>
    </row>
    <row r="74" spans="1:16" x14ac:dyDescent="0.2">
      <c r="A74" s="172" t="s">
        <v>75</v>
      </c>
      <c r="B74" s="173">
        <f>基金残高に係る経年分析!F57</f>
        <v>1825</v>
      </c>
      <c r="C74" s="173">
        <f>基金残高に係る経年分析!G57</f>
        <v>2501</v>
      </c>
      <c r="D74" s="173">
        <f>基金残高に係る経年分析!H57</f>
        <v>2605</v>
      </c>
    </row>
  </sheetData>
  <sheetProtection algorithmName="SHA-512" hashValue="qHvG3+tLRqyJauNpMCStW5uSYLc9koTla4y00wrskDgiZDNdR7Ak5cjGEexS5GfsAuEGdHPIVgvE3hxNsNPsuA==" saltValue="Tz8YA4+iTYG0iJiv31MuT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2025-03-12T05:05:27Z</cp:lastPrinted>
  <dcterms:created xsi:type="dcterms:W3CDTF">2025-02-19T05:30:31Z</dcterms:created>
  <dcterms:modified xsi:type="dcterms:W3CDTF">2025-03-17T02:05:44Z</dcterms:modified>
  <cp:category/>
</cp:coreProperties>
</file>