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K:\1221_市町村課\●選挙係Ｆドライブ●\01 選挙\03参院選\Ｒ７年参院選（第２７回）\05 臨時啓発\09 HP\"/>
    </mc:Choice>
  </mc:AlternateContent>
  <xr:revisionPtr revIDLastSave="0" documentId="13_ncr:1_{A620AB0A-BEB2-4266-80C2-E024C0C03158}" xr6:coauthVersionLast="47" xr6:coauthVersionMax="47" xr10:uidLastSave="{00000000-0000-0000-0000-000000000000}"/>
  <bookViews>
    <workbookView xWindow="-28920" yWindow="-120" windowWidth="29040" windowHeight="15840" xr2:uid="{A02B95D5-D2B7-4C72-9F62-7B4E39D9430E}"/>
  </bookViews>
  <sheets>
    <sheet name="選挙人名簿登録者数" sheetId="3" r:id="rId1"/>
  </sheets>
  <definedNames>
    <definedName name="_xlnm.Print_Area" localSheetId="0">選挙人名簿登録者数!$A$1:$Q$40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49" i="3" l="1"/>
  <c r="M47" i="3"/>
  <c r="M45" i="3"/>
  <c r="M43" i="3"/>
  <c r="L43" i="3"/>
  <c r="Y39" i="3"/>
  <c r="W39" i="3"/>
  <c r="T39" i="3"/>
  <c r="S39" i="3"/>
  <c r="Y38" i="3"/>
  <c r="W38" i="3"/>
  <c r="T38" i="3"/>
  <c r="S38" i="3"/>
  <c r="Y37" i="3"/>
  <c r="X37" i="3"/>
  <c r="N49" i="3"/>
  <c r="L49" i="3"/>
  <c r="T36" i="3"/>
  <c r="S35" i="3"/>
  <c r="Y35" i="3"/>
  <c r="T35" i="3"/>
  <c r="W35" i="3"/>
  <c r="V35" i="3"/>
  <c r="Y34" i="3"/>
  <c r="S34" i="3"/>
  <c r="S33" i="3"/>
  <c r="Y33" i="3"/>
  <c r="T33" i="3"/>
  <c r="W33" i="3"/>
  <c r="V33" i="3"/>
  <c r="Y32" i="3"/>
  <c r="M48" i="3"/>
  <c r="Y30" i="3"/>
  <c r="W30" i="3"/>
  <c r="U30" i="3"/>
  <c r="T30" i="3"/>
  <c r="S30" i="3"/>
  <c r="Y29" i="3"/>
  <c r="W29" i="3"/>
  <c r="U29" i="3"/>
  <c r="T29" i="3"/>
  <c r="S29" i="3"/>
  <c r="Y28" i="3"/>
  <c r="W28" i="3"/>
  <c r="U28" i="3"/>
  <c r="T28" i="3"/>
  <c r="S28" i="3"/>
  <c r="Y27" i="3"/>
  <c r="W27" i="3"/>
  <c r="T27" i="3"/>
  <c r="S27" i="3"/>
  <c r="Y26" i="3"/>
  <c r="W26" i="3"/>
  <c r="U26" i="3"/>
  <c r="T26" i="3"/>
  <c r="S26" i="3"/>
  <c r="Y25" i="3"/>
  <c r="U25" i="3"/>
  <c r="N47" i="3"/>
  <c r="L47" i="3"/>
  <c r="Q47" i="3"/>
  <c r="Y23" i="3"/>
  <c r="V23" i="3"/>
  <c r="S22" i="3"/>
  <c r="M46" i="3"/>
  <c r="O46" i="3"/>
  <c r="Y20" i="3"/>
  <c r="U20" i="3"/>
  <c r="T20" i="3"/>
  <c r="Q45" i="3"/>
  <c r="N45" i="3"/>
  <c r="Y19" i="3"/>
  <c r="T19" i="3"/>
  <c r="W18" i="3"/>
  <c r="Y15" i="3"/>
  <c r="V15" i="3"/>
  <c r="X15" i="3"/>
  <c r="W15" i="3"/>
  <c r="T15" i="3"/>
  <c r="S15" i="3"/>
  <c r="Y14" i="3"/>
  <c r="X14" i="3"/>
  <c r="V14" i="3"/>
  <c r="Y13" i="3"/>
  <c r="X13" i="3"/>
  <c r="W13" i="3"/>
  <c r="T13" i="3"/>
  <c r="V13" i="3"/>
  <c r="Y12" i="3"/>
  <c r="X12" i="3"/>
  <c r="W12" i="3"/>
  <c r="T12" i="3"/>
  <c r="S12" i="3"/>
  <c r="V12" i="3"/>
  <c r="Y11" i="3"/>
  <c r="V11" i="3"/>
  <c r="X11" i="3"/>
  <c r="W11" i="3"/>
  <c r="T11" i="3"/>
  <c r="S11" i="3"/>
  <c r="Y10" i="3"/>
  <c r="X10" i="3"/>
  <c r="V10" i="3"/>
  <c r="Y9" i="3"/>
  <c r="X9" i="3"/>
  <c r="W9" i="3"/>
  <c r="T9" i="3"/>
  <c r="V9" i="3"/>
  <c r="Y8" i="3"/>
  <c r="X8" i="3"/>
  <c r="W8" i="3"/>
  <c r="T8" i="3"/>
  <c r="S8" i="3"/>
  <c r="V8" i="3"/>
  <c r="Y7" i="3"/>
  <c r="V7" i="3"/>
  <c r="X7" i="3"/>
  <c r="W7" i="3"/>
  <c r="T7" i="3"/>
  <c r="L50" i="3"/>
  <c r="S16" i="3" l="1"/>
  <c r="W17" i="3"/>
  <c r="U14" i="3"/>
  <c r="U34" i="3"/>
  <c r="X34" i="3"/>
  <c r="U9" i="3"/>
  <c r="N43" i="3"/>
  <c r="S18" i="3"/>
  <c r="U18" i="3"/>
  <c r="X18" i="3"/>
  <c r="T22" i="3"/>
  <c r="Y22" i="3"/>
  <c r="N46" i="3"/>
  <c r="W23" i="3"/>
  <c r="S31" i="3"/>
  <c r="S32" i="3"/>
  <c r="U32" i="3"/>
  <c r="X32" i="3"/>
  <c r="W34" i="3"/>
  <c r="X38" i="3"/>
  <c r="V39" i="3"/>
  <c r="U39" i="3"/>
  <c r="U10" i="3"/>
  <c r="T16" i="3"/>
  <c r="U23" i="3"/>
  <c r="X23" i="3"/>
  <c r="P48" i="3"/>
  <c r="W31" i="3"/>
  <c r="V38" i="3"/>
  <c r="U38" i="3"/>
  <c r="U13" i="3"/>
  <c r="U8" i="3"/>
  <c r="S10" i="3"/>
  <c r="U12" i="3"/>
  <c r="S14" i="3"/>
  <c r="T17" i="3"/>
  <c r="M44" i="3"/>
  <c r="M50" i="3"/>
  <c r="T18" i="3"/>
  <c r="Y18" i="3"/>
  <c r="S23" i="3"/>
  <c r="Y24" i="3"/>
  <c r="T24" i="3"/>
  <c r="W25" i="3"/>
  <c r="T25" i="3"/>
  <c r="O48" i="3"/>
  <c r="V34" i="3"/>
  <c r="X39" i="3"/>
  <c r="S17" i="3"/>
  <c r="U7" i="3"/>
  <c r="S9" i="3"/>
  <c r="T10" i="3"/>
  <c r="W10" i="3"/>
  <c r="U11" i="3"/>
  <c r="S13" i="3"/>
  <c r="T14" i="3"/>
  <c r="W14" i="3"/>
  <c r="U15" i="3"/>
  <c r="Y16" i="3"/>
  <c r="O44" i="3"/>
  <c r="V17" i="3"/>
  <c r="V18" i="3"/>
  <c r="W21" i="3"/>
  <c r="W22" i="3"/>
  <c r="U27" i="3"/>
  <c r="V32" i="3"/>
  <c r="Q49" i="3"/>
  <c r="S37" i="3"/>
  <c r="V37" i="3"/>
  <c r="U37" i="3"/>
  <c r="T31" i="3"/>
  <c r="T32" i="3"/>
  <c r="W32" i="3"/>
  <c r="T34" i="3"/>
  <c r="Y36" i="3"/>
  <c r="W37" i="3"/>
  <c r="S7" i="3"/>
  <c r="X19" i="3"/>
  <c r="S20" i="3"/>
  <c r="S19" i="3"/>
  <c r="V20" i="3"/>
  <c r="X20" i="3"/>
  <c r="T23" i="3"/>
  <c r="V31" i="3"/>
  <c r="U33" i="3"/>
  <c r="X33" i="3"/>
  <c r="U35" i="3"/>
  <c r="X35" i="3"/>
  <c r="T37" i="3"/>
  <c r="L45" i="3"/>
  <c r="P44" i="3"/>
  <c r="W20" i="3"/>
  <c r="P46" i="3"/>
  <c r="V21" i="3"/>
  <c r="U22" i="3"/>
  <c r="X22" i="3"/>
  <c r="V22" i="3"/>
  <c r="X24" i="3"/>
  <c r="S25" i="3"/>
  <c r="S24" i="3"/>
  <c r="V25" i="3"/>
  <c r="X25" i="3"/>
  <c r="V26" i="3"/>
  <c r="X26" i="3"/>
  <c r="V27" i="3"/>
  <c r="X27" i="3"/>
  <c r="V28" i="3"/>
  <c r="X28" i="3"/>
  <c r="V29" i="3"/>
  <c r="X29" i="3"/>
  <c r="V30" i="3"/>
  <c r="X30" i="3"/>
  <c r="N48" i="3"/>
  <c r="L44" i="3"/>
  <c r="L46" i="3"/>
  <c r="L48" i="3"/>
  <c r="N44" i="3" l="1"/>
  <c r="W19" i="3"/>
  <c r="P45" i="3"/>
  <c r="W36" i="3"/>
  <c r="P49" i="3"/>
  <c r="U17" i="3"/>
  <c r="X17" i="3"/>
  <c r="Q44" i="3"/>
  <c r="S21" i="3"/>
  <c r="V24" i="3"/>
  <c r="O47" i="3"/>
  <c r="U31" i="3"/>
  <c r="X31" i="3"/>
  <c r="Q48" i="3"/>
  <c r="Y17" i="3"/>
  <c r="U21" i="3"/>
  <c r="X21" i="3"/>
  <c r="Q46" i="3"/>
  <c r="V36" i="3"/>
  <c r="O49" i="3"/>
  <c r="U36" i="3"/>
  <c r="W24" i="3"/>
  <c r="P47" i="3"/>
  <c r="Y31" i="3"/>
  <c r="U24" i="3"/>
  <c r="V19" i="3"/>
  <c r="O45" i="3"/>
  <c r="U19" i="3"/>
  <c r="S36" i="3"/>
  <c r="X36" i="3"/>
  <c r="Q43" i="3"/>
  <c r="U16" i="3"/>
  <c r="X16" i="3"/>
  <c r="O43" i="3"/>
  <c r="V16" i="3"/>
  <c r="Y21" i="3"/>
  <c r="T21" i="3"/>
  <c r="Y40" i="3"/>
  <c r="P43" i="3"/>
  <c r="W16" i="3"/>
  <c r="W6" i="3" l="1"/>
  <c r="S40" i="3"/>
  <c r="S6" i="3"/>
  <c r="W40" i="3"/>
  <c r="Q50" i="3"/>
  <c r="V40" i="3"/>
  <c r="T40" i="3"/>
  <c r="T6" i="3"/>
  <c r="U40" i="3"/>
  <c r="X40" i="3"/>
  <c r="N50" i="3"/>
  <c r="Y6" i="3"/>
  <c r="V6" i="3" l="1"/>
  <c r="O50" i="3"/>
  <c r="X6" i="3"/>
  <c r="P50" i="3"/>
  <c r="U6" i="3"/>
</calcChain>
</file>

<file path=xl/sharedStrings.xml><?xml version="1.0" encoding="utf-8"?>
<sst xmlns="http://schemas.openxmlformats.org/spreadsheetml/2006/main" count="66" uniqueCount="55">
  <si>
    <t>女</t>
    <rPh sb="0" eb="1">
      <t>オンナ</t>
    </rPh>
    <phoneticPr fontId="1"/>
  </si>
  <si>
    <t>宮崎県選挙管理委員会</t>
    <rPh sb="0" eb="3">
      <t>ミヤザキケン</t>
    </rPh>
    <rPh sb="3" eb="5">
      <t>センキョ</t>
    </rPh>
    <rPh sb="5" eb="7">
      <t>カンリ</t>
    </rPh>
    <rPh sb="7" eb="10">
      <t>イインカイ</t>
    </rPh>
    <phoneticPr fontId="1"/>
  </si>
  <si>
    <t>選挙人名簿登録者数</t>
    <rPh sb="0" eb="3">
      <t>センキョニン</t>
    </rPh>
    <rPh sb="3" eb="5">
      <t>メイボ</t>
    </rPh>
    <rPh sb="5" eb="8">
      <t>トウロクシャ</t>
    </rPh>
    <rPh sb="8" eb="9">
      <t>スウ</t>
    </rPh>
    <phoneticPr fontId="1"/>
  </si>
  <si>
    <t>国　　　　　内</t>
    <rPh sb="0" eb="7">
      <t>コクナイ</t>
    </rPh>
    <phoneticPr fontId="5"/>
  </si>
  <si>
    <t>在　　　　　外</t>
    <rPh sb="0" eb="7">
      <t>ザイガイ</t>
    </rPh>
    <phoneticPr fontId="5"/>
  </si>
  <si>
    <t>合　　　　　計</t>
    <rPh sb="0" eb="1">
      <t>ゴウ</t>
    </rPh>
    <rPh sb="6" eb="7">
      <t>ケイ</t>
    </rPh>
    <phoneticPr fontId="5"/>
  </si>
  <si>
    <t>増減</t>
    <rPh sb="0" eb="2">
      <t>ゾウゲン</t>
    </rPh>
    <phoneticPr fontId="1"/>
  </si>
  <si>
    <t>男</t>
    <rPh sb="0" eb="1">
      <t>オトコ</t>
    </rPh>
    <phoneticPr fontId="5"/>
  </si>
  <si>
    <t>計</t>
    <rPh sb="0" eb="1">
      <t>ケイ</t>
    </rPh>
    <phoneticPr fontId="5"/>
  </si>
  <si>
    <t>女</t>
    <rPh sb="0" eb="1">
      <t>オンナ</t>
    </rPh>
    <phoneticPr fontId="5"/>
  </si>
  <si>
    <t>県計</t>
    <rPh sb="0" eb="2">
      <t>ケンケイ</t>
    </rPh>
    <phoneticPr fontId="1"/>
  </si>
  <si>
    <t>宮崎市</t>
  </si>
  <si>
    <t>都城市</t>
  </si>
  <si>
    <t>延岡市</t>
  </si>
  <si>
    <t>日南市</t>
  </si>
  <si>
    <t>小林市</t>
  </si>
  <si>
    <t>日向市</t>
  </si>
  <si>
    <t>串間市</t>
  </si>
  <si>
    <t>西都市</t>
  </si>
  <si>
    <t>えびの市</t>
  </si>
  <si>
    <t>市計</t>
    <rPh sb="0" eb="1">
      <t>シ</t>
    </rPh>
    <rPh sb="1" eb="2">
      <t>ケイ</t>
    </rPh>
    <phoneticPr fontId="1"/>
  </si>
  <si>
    <t>北諸県郡</t>
    <rPh sb="0" eb="4">
      <t>キタモロカタグン</t>
    </rPh>
    <phoneticPr fontId="1"/>
  </si>
  <si>
    <t>三股町</t>
    <phoneticPr fontId="1"/>
  </si>
  <si>
    <t>西諸県郡</t>
    <rPh sb="0" eb="3">
      <t>ニシモロカタ</t>
    </rPh>
    <rPh sb="3" eb="4">
      <t>グン</t>
    </rPh>
    <phoneticPr fontId="1"/>
  </si>
  <si>
    <t>高原町</t>
    <phoneticPr fontId="1"/>
  </si>
  <si>
    <t>東諸県郡</t>
    <rPh sb="0" eb="4">
      <t>ヒガシモロカタグン</t>
    </rPh>
    <phoneticPr fontId="1"/>
  </si>
  <si>
    <t>国富町</t>
  </si>
  <si>
    <t>綾町</t>
  </si>
  <si>
    <t>児湯郡</t>
    <rPh sb="0" eb="3">
      <t>コユグン</t>
    </rPh>
    <phoneticPr fontId="1"/>
  </si>
  <si>
    <t>高鍋町</t>
  </si>
  <si>
    <t>新富町</t>
  </si>
  <si>
    <t>西米良村</t>
  </si>
  <si>
    <t>木城町</t>
  </si>
  <si>
    <t>川南町</t>
  </si>
  <si>
    <t>都農町</t>
  </si>
  <si>
    <t>東臼杵郡</t>
    <rPh sb="0" eb="4">
      <t>ヒガシウスキグン</t>
    </rPh>
    <phoneticPr fontId="1"/>
  </si>
  <si>
    <t>門川町</t>
  </si>
  <si>
    <t>諸塚村</t>
  </si>
  <si>
    <t>椎葉村</t>
  </si>
  <si>
    <t>美郷町</t>
    <rPh sb="0" eb="3">
      <t>ミサトチョウ</t>
    </rPh>
    <phoneticPr fontId="1"/>
  </si>
  <si>
    <t>西臼杵郡</t>
    <rPh sb="0" eb="4">
      <t>ニシウスキグン</t>
    </rPh>
    <phoneticPr fontId="1"/>
  </si>
  <si>
    <t>高千穂町</t>
  </si>
  <si>
    <t>日之影町</t>
  </si>
  <si>
    <t>五ヶ瀬町</t>
  </si>
  <si>
    <t>郡計</t>
    <rPh sb="0" eb="1">
      <t>ケイ</t>
    </rPh>
    <phoneticPr fontId="1"/>
  </si>
  <si>
    <t>国内
男+女＝計</t>
    <rPh sb="0" eb="2">
      <t>コクナイ</t>
    </rPh>
    <rPh sb="3" eb="4">
      <t>オトコ</t>
    </rPh>
    <rPh sb="5" eb="6">
      <t>オンナ</t>
    </rPh>
    <rPh sb="7" eb="8">
      <t>ケイ</t>
    </rPh>
    <phoneticPr fontId="1"/>
  </si>
  <si>
    <t>在外
男+女＝計</t>
    <rPh sb="0" eb="2">
      <t>ザイガイ</t>
    </rPh>
    <rPh sb="3" eb="4">
      <t>オトコ</t>
    </rPh>
    <rPh sb="5" eb="6">
      <t>オンナ</t>
    </rPh>
    <rPh sb="7" eb="8">
      <t>ケイ</t>
    </rPh>
    <phoneticPr fontId="1"/>
  </si>
  <si>
    <t>全体
男+女＝計</t>
    <rPh sb="0" eb="2">
      <t>ゼンタイ</t>
    </rPh>
    <rPh sb="3" eb="4">
      <t>オトコ</t>
    </rPh>
    <rPh sb="5" eb="6">
      <t>オンナ</t>
    </rPh>
    <rPh sb="7" eb="8">
      <t>ケイ</t>
    </rPh>
    <phoneticPr fontId="1"/>
  </si>
  <si>
    <t>男
国内+在外＝全体</t>
    <rPh sb="0" eb="1">
      <t>オトコ</t>
    </rPh>
    <rPh sb="2" eb="4">
      <t>コクナイ</t>
    </rPh>
    <rPh sb="5" eb="7">
      <t>ザイガイ</t>
    </rPh>
    <rPh sb="8" eb="10">
      <t>ゼンタイ</t>
    </rPh>
    <phoneticPr fontId="1"/>
  </si>
  <si>
    <t>女
国内+在外＝全体</t>
    <rPh sb="0" eb="1">
      <t>オンナ</t>
    </rPh>
    <rPh sb="2" eb="4">
      <t>コクナイ</t>
    </rPh>
    <rPh sb="5" eb="7">
      <t>ザイガイ</t>
    </rPh>
    <rPh sb="8" eb="10">
      <t>ゼンタイ</t>
    </rPh>
    <phoneticPr fontId="1"/>
  </si>
  <si>
    <t>計
国内+在外＝全体</t>
    <rPh sb="0" eb="1">
      <t>ケイ</t>
    </rPh>
    <rPh sb="2" eb="4">
      <t>コクナイ</t>
    </rPh>
    <rPh sb="5" eb="7">
      <t>ザイガイ</t>
    </rPh>
    <rPh sb="8" eb="10">
      <t>ゼンタイ</t>
    </rPh>
    <phoneticPr fontId="1"/>
  </si>
  <si>
    <t>前回データ
男+女＝計</t>
    <rPh sb="0" eb="2">
      <t>ゼンカイ</t>
    </rPh>
    <rPh sb="6" eb="7">
      <t>オトコ</t>
    </rPh>
    <rPh sb="8" eb="9">
      <t>オンナ</t>
    </rPh>
    <rPh sb="10" eb="11">
      <t>ケイ</t>
    </rPh>
    <phoneticPr fontId="1"/>
  </si>
  <si>
    <t>第２７回参議院議員通常選挙選挙人名簿登録者数（令和７年７月２日現在）</t>
    <rPh sb="23" eb="25">
      <t>レイワ</t>
    </rPh>
    <rPh sb="26" eb="27">
      <t>ネン</t>
    </rPh>
    <rPh sb="28" eb="29">
      <t>ガツ</t>
    </rPh>
    <rPh sb="30" eb="31">
      <t>ヒ</t>
    </rPh>
    <rPh sb="31" eb="33">
      <t>ゲンザイ</t>
    </rPh>
    <phoneticPr fontId="1"/>
  </si>
  <si>
    <t>　　【参考】前回（令和４年６月21日現在）との比較</t>
    <rPh sb="3" eb="5">
      <t>サンコウ</t>
    </rPh>
    <rPh sb="6" eb="8">
      <t>ゼンカイ</t>
    </rPh>
    <rPh sb="9" eb="11">
      <t>レイワ</t>
    </rPh>
    <rPh sb="12" eb="13">
      <t>ネン</t>
    </rPh>
    <rPh sb="14" eb="15">
      <t>ガツ</t>
    </rPh>
    <rPh sb="17" eb="18">
      <t>ヒ</t>
    </rPh>
    <rPh sb="18" eb="20">
      <t>ゲンザイ</t>
    </rPh>
    <rPh sb="23" eb="25">
      <t>ヒカク</t>
    </rPh>
    <phoneticPr fontId="1"/>
  </si>
  <si>
    <t>前回（令和４年）合計</t>
    <rPh sb="0" eb="2">
      <t>ゼンカイ</t>
    </rPh>
    <rPh sb="3" eb="5">
      <t>レイワ</t>
    </rPh>
    <rPh sb="6" eb="7">
      <t>ネン</t>
    </rPh>
    <rPh sb="8" eb="10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</si>
</sst>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;[Red]\-#,##0\ "/>
    <numFmt numFmtId="177" formatCode="#,##0_ "/>
    <numFmt numFmtId="178" formatCode="#,##0;&quot;△ &quot;#,##0"/>
    <numFmt numFmtId="179" formatCode="#,##0;&quot;▲ &quot;#,##0"/>
  </numFmts>
  <fonts count="10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12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99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2" fillId="0" borderId="0"/>
    <xf numFmtId="38" fontId="2" fillId="0" borderId="0" applyFont="0" applyFill="0" applyBorder="0" applyAlignment="0" applyProtection="0"/>
  </cellStyleXfs>
  <cellXfs count="154">
    <xf numFmtId="0" fontId="0" fillId="0" borderId="0" xfId="0">
      <alignment vertical="center"/>
    </xf>
    <xf numFmtId="0" fontId="2" fillId="0" borderId="0" xfId="1"/>
    <xf numFmtId="0" fontId="4" fillId="0" borderId="15" xfId="1" applyFont="1" applyBorder="1" applyAlignment="1">
      <alignment vertical="center"/>
    </xf>
    <xf numFmtId="0" fontId="4" fillId="0" borderId="16" xfId="1" applyFont="1" applyBorder="1" applyAlignment="1">
      <alignment vertical="center"/>
    </xf>
    <xf numFmtId="0" fontId="2" fillId="0" borderId="18" xfId="1" applyBorder="1" applyAlignment="1">
      <alignment horizontal="center" vertical="center"/>
    </xf>
    <xf numFmtId="0" fontId="2" fillId="0" borderId="19" xfId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20" xfId="1" applyBorder="1" applyAlignment="1">
      <alignment horizontal="center" vertical="center"/>
    </xf>
    <xf numFmtId="0" fontId="0" fillId="0" borderId="18" xfId="2" applyFont="1" applyBorder="1" applyAlignment="1">
      <alignment horizontal="center" vertical="center"/>
    </xf>
    <xf numFmtId="0" fontId="0" fillId="0" borderId="19" xfId="2" applyFont="1" applyBorder="1" applyAlignment="1">
      <alignment horizontal="center" vertical="center"/>
    </xf>
    <xf numFmtId="0" fontId="0" fillId="0" borderId="1" xfId="2" applyFont="1" applyBorder="1" applyAlignment="1">
      <alignment horizontal="center" vertical="center"/>
    </xf>
    <xf numFmtId="0" fontId="0" fillId="0" borderId="20" xfId="2" applyFont="1" applyBorder="1" applyAlignment="1">
      <alignment horizontal="center" vertical="center"/>
    </xf>
    <xf numFmtId="176" fontId="6" fillId="2" borderId="23" xfId="1" applyNumberFormat="1" applyFont="1" applyFill="1" applyBorder="1" applyAlignment="1">
      <alignment horizontal="right" vertical="center"/>
    </xf>
    <xf numFmtId="176" fontId="6" fillId="2" borderId="24" xfId="1" applyNumberFormat="1" applyFont="1" applyFill="1" applyBorder="1" applyAlignment="1">
      <alignment horizontal="right" vertical="center"/>
    </xf>
    <xf numFmtId="176" fontId="6" fillId="2" borderId="13" xfId="1" applyNumberFormat="1" applyFont="1" applyFill="1" applyBorder="1" applyAlignment="1">
      <alignment horizontal="right" vertical="center"/>
    </xf>
    <xf numFmtId="176" fontId="6" fillId="2" borderId="14" xfId="1" applyNumberFormat="1" applyFont="1" applyFill="1" applyBorder="1" applyAlignment="1">
      <alignment horizontal="right" vertical="center"/>
    </xf>
    <xf numFmtId="176" fontId="6" fillId="2" borderId="22" xfId="1" applyNumberFormat="1" applyFont="1" applyFill="1" applyBorder="1" applyAlignment="1">
      <alignment horizontal="right" vertical="center"/>
    </xf>
    <xf numFmtId="176" fontId="6" fillId="0" borderId="27" xfId="1" applyNumberFormat="1" applyFont="1" applyBorder="1" applyAlignment="1">
      <alignment vertical="center" shrinkToFit="1"/>
    </xf>
    <xf numFmtId="176" fontId="6" fillId="0" borderId="28" xfId="1" applyNumberFormat="1" applyFont="1" applyBorder="1" applyAlignment="1">
      <alignment vertical="center" shrinkToFit="1"/>
    </xf>
    <xf numFmtId="176" fontId="6" fillId="0" borderId="5" xfId="1" applyNumberFormat="1" applyFont="1" applyBorder="1" applyAlignment="1">
      <alignment vertical="center" shrinkToFit="1"/>
    </xf>
    <xf numFmtId="176" fontId="6" fillId="0" borderId="29" xfId="1" applyNumberFormat="1" applyFont="1" applyBorder="1" applyAlignment="1">
      <alignment vertical="center" shrinkToFit="1"/>
    </xf>
    <xf numFmtId="176" fontId="6" fillId="0" borderId="27" xfId="3" applyNumberFormat="1" applyFont="1" applyBorder="1" applyAlignment="1">
      <alignment vertical="center"/>
    </xf>
    <xf numFmtId="176" fontId="6" fillId="0" borderId="28" xfId="3" applyNumberFormat="1" applyFont="1" applyBorder="1" applyAlignment="1">
      <alignment vertical="center"/>
    </xf>
    <xf numFmtId="176" fontId="6" fillId="0" borderId="4" xfId="3" applyNumberFormat="1" applyFont="1" applyBorder="1" applyAlignment="1">
      <alignment vertical="center"/>
    </xf>
    <xf numFmtId="176" fontId="6" fillId="0" borderId="33" xfId="1" applyNumberFormat="1" applyFont="1" applyBorder="1" applyAlignment="1">
      <alignment vertical="center" shrinkToFit="1"/>
    </xf>
    <xf numFmtId="176" fontId="6" fillId="0" borderId="34" xfId="1" applyNumberFormat="1" applyFont="1" applyBorder="1" applyAlignment="1">
      <alignment vertical="center" shrinkToFit="1"/>
    </xf>
    <xf numFmtId="176" fontId="6" fillId="0" borderId="35" xfId="1" applyNumberFormat="1" applyFont="1" applyBorder="1" applyAlignment="1">
      <alignment vertical="center" shrinkToFit="1"/>
    </xf>
    <xf numFmtId="176" fontId="6" fillId="0" borderId="36" xfId="1" applyNumberFormat="1" applyFont="1" applyBorder="1" applyAlignment="1">
      <alignment vertical="center" shrinkToFit="1"/>
    </xf>
    <xf numFmtId="176" fontId="6" fillId="0" borderId="34" xfId="3" applyNumberFormat="1" applyFont="1" applyBorder="1" applyAlignment="1">
      <alignment vertical="center"/>
    </xf>
    <xf numFmtId="176" fontId="6" fillId="0" borderId="19" xfId="3" applyNumberFormat="1" applyFont="1" applyBorder="1" applyAlignment="1">
      <alignment vertical="center"/>
    </xf>
    <xf numFmtId="176" fontId="6" fillId="0" borderId="38" xfId="3" applyNumberFormat="1" applyFont="1" applyBorder="1" applyAlignment="1">
      <alignment vertical="center"/>
    </xf>
    <xf numFmtId="176" fontId="6" fillId="0" borderId="18" xfId="1" applyNumberFormat="1" applyFont="1" applyBorder="1" applyAlignment="1">
      <alignment vertical="center" shrinkToFit="1"/>
    </xf>
    <xf numFmtId="176" fontId="6" fillId="0" borderId="19" xfId="1" applyNumberFormat="1" applyFont="1" applyBorder="1" applyAlignment="1">
      <alignment vertical="center" shrinkToFit="1"/>
    </xf>
    <xf numFmtId="176" fontId="6" fillId="0" borderId="2" xfId="1" applyNumberFormat="1" applyFont="1" applyBorder="1" applyAlignment="1">
      <alignment vertical="center" shrinkToFit="1"/>
    </xf>
    <xf numFmtId="176" fontId="6" fillId="0" borderId="20" xfId="1" applyNumberFormat="1" applyFont="1" applyBorder="1" applyAlignment="1">
      <alignment vertical="center" shrinkToFit="1"/>
    </xf>
    <xf numFmtId="176" fontId="6" fillId="0" borderId="40" xfId="3" applyNumberFormat="1" applyFont="1" applyBorder="1" applyAlignment="1">
      <alignment vertical="center"/>
    </xf>
    <xf numFmtId="176" fontId="6" fillId="0" borderId="3" xfId="3" applyNumberFormat="1" applyFont="1" applyBorder="1" applyAlignment="1">
      <alignment vertical="center"/>
    </xf>
    <xf numFmtId="176" fontId="6" fillId="3" borderId="33" xfId="1" applyNumberFormat="1" applyFont="1" applyFill="1" applyBorder="1" applyAlignment="1">
      <alignment vertical="center" shrinkToFit="1"/>
    </xf>
    <xf numFmtId="176" fontId="6" fillId="3" borderId="34" xfId="1" applyNumberFormat="1" applyFont="1" applyFill="1" applyBorder="1" applyAlignment="1">
      <alignment vertical="center" shrinkToFit="1"/>
    </xf>
    <xf numFmtId="176" fontId="6" fillId="3" borderId="35" xfId="1" applyNumberFormat="1" applyFont="1" applyFill="1" applyBorder="1" applyAlignment="1">
      <alignment vertical="center" shrinkToFit="1"/>
    </xf>
    <xf numFmtId="176" fontId="6" fillId="3" borderId="36" xfId="1" applyNumberFormat="1" applyFont="1" applyFill="1" applyBorder="1" applyAlignment="1">
      <alignment vertical="center" shrinkToFit="1"/>
    </xf>
    <xf numFmtId="176" fontId="6" fillId="3" borderId="33" xfId="3" applyNumberFormat="1" applyFont="1" applyFill="1" applyBorder="1" applyAlignment="1">
      <alignment vertical="center"/>
    </xf>
    <xf numFmtId="176" fontId="6" fillId="3" borderId="34" xfId="3" applyNumberFormat="1" applyFont="1" applyFill="1" applyBorder="1" applyAlignment="1">
      <alignment vertical="center"/>
    </xf>
    <xf numFmtId="176" fontId="6" fillId="3" borderId="32" xfId="3" applyNumberFormat="1" applyFont="1" applyFill="1" applyBorder="1" applyAlignment="1">
      <alignment vertical="center"/>
    </xf>
    <xf numFmtId="176" fontId="6" fillId="0" borderId="40" xfId="1" applyNumberFormat="1" applyFont="1" applyBorder="1" applyAlignment="1">
      <alignment vertical="center" shrinkToFit="1"/>
    </xf>
    <xf numFmtId="176" fontId="6" fillId="0" borderId="43" xfId="1" applyNumberFormat="1" applyFont="1" applyBorder="1" applyAlignment="1">
      <alignment vertical="center" shrinkToFit="1"/>
    </xf>
    <xf numFmtId="176" fontId="6" fillId="0" borderId="0" xfId="1" applyNumberFormat="1" applyFont="1" applyAlignment="1">
      <alignment vertical="center" shrinkToFit="1"/>
    </xf>
    <xf numFmtId="176" fontId="6" fillId="0" borderId="16" xfId="1" applyNumberFormat="1" applyFont="1" applyBorder="1" applyAlignment="1">
      <alignment vertical="center" shrinkToFit="1"/>
    </xf>
    <xf numFmtId="176" fontId="6" fillId="0" borderId="43" xfId="3" applyNumberFormat="1" applyFont="1" applyBorder="1" applyAlignment="1">
      <alignment vertical="center"/>
    </xf>
    <xf numFmtId="49" fontId="0" fillId="0" borderId="47" xfId="2" applyNumberFormat="1" applyFont="1" applyBorder="1" applyAlignment="1">
      <alignment vertical="center" wrapText="1" justifyLastLine="1"/>
    </xf>
    <xf numFmtId="49" fontId="0" fillId="0" borderId="48" xfId="2" applyNumberFormat="1" applyFont="1" applyBorder="1" applyAlignment="1">
      <alignment horizontal="distributed" vertical="center" wrapText="1" justifyLastLine="1"/>
    </xf>
    <xf numFmtId="176" fontId="6" fillId="0" borderId="49" xfId="1" applyNumberFormat="1" applyFont="1" applyBorder="1" applyAlignment="1">
      <alignment vertical="center" shrinkToFit="1"/>
    </xf>
    <xf numFmtId="176" fontId="6" fillId="0" borderId="50" xfId="1" applyNumberFormat="1" applyFont="1" applyBorder="1" applyAlignment="1">
      <alignment vertical="center" shrinkToFit="1"/>
    </xf>
    <xf numFmtId="176" fontId="6" fillId="0" borderId="51" xfId="1" applyNumberFormat="1" applyFont="1" applyBorder="1" applyAlignment="1">
      <alignment vertical="center" shrinkToFit="1"/>
    </xf>
    <xf numFmtId="176" fontId="6" fillId="0" borderId="52" xfId="1" applyNumberFormat="1" applyFont="1" applyBorder="1" applyAlignment="1">
      <alignment vertical="center" shrinkToFit="1"/>
    </xf>
    <xf numFmtId="176" fontId="6" fillId="0" borderId="49" xfId="3" applyNumberFormat="1" applyFont="1" applyBorder="1" applyAlignment="1">
      <alignment vertical="center"/>
    </xf>
    <xf numFmtId="176" fontId="6" fillId="0" borderId="50" xfId="2" applyNumberFormat="1" applyFont="1" applyBorder="1" applyAlignment="1" applyProtection="1">
      <alignment vertical="center"/>
      <protection locked="0"/>
    </xf>
    <xf numFmtId="176" fontId="6" fillId="0" borderId="53" xfId="3" applyNumberFormat="1" applyFont="1" applyBorder="1" applyAlignment="1">
      <alignment vertical="center"/>
    </xf>
    <xf numFmtId="49" fontId="0" fillId="0" borderId="27" xfId="2" applyNumberFormat="1" applyFont="1" applyBorder="1" applyAlignment="1">
      <alignment vertical="center" wrapText="1" justifyLastLine="1"/>
    </xf>
    <xf numFmtId="49" fontId="0" fillId="0" borderId="56" xfId="2" applyNumberFormat="1" applyFont="1" applyBorder="1" applyAlignment="1">
      <alignment horizontal="distributed" vertical="center" wrapText="1" justifyLastLine="1"/>
    </xf>
    <xf numFmtId="176" fontId="6" fillId="0" borderId="57" xfId="1" applyNumberFormat="1" applyFont="1" applyBorder="1" applyAlignment="1">
      <alignment vertical="center" shrinkToFit="1"/>
    </xf>
    <xf numFmtId="176" fontId="6" fillId="0" borderId="58" xfId="1" applyNumberFormat="1" applyFont="1" applyBorder="1" applyAlignment="1">
      <alignment vertical="center" shrinkToFit="1"/>
    </xf>
    <xf numFmtId="176" fontId="6" fillId="0" borderId="59" xfId="1" applyNumberFormat="1" applyFont="1" applyBorder="1" applyAlignment="1">
      <alignment vertical="center" shrinkToFit="1"/>
    </xf>
    <xf numFmtId="176" fontId="6" fillId="0" borderId="60" xfId="1" applyNumberFormat="1" applyFont="1" applyBorder="1" applyAlignment="1">
      <alignment vertical="center" shrinkToFit="1"/>
    </xf>
    <xf numFmtId="176" fontId="6" fillId="0" borderId="57" xfId="3" applyNumberFormat="1" applyFont="1" applyBorder="1" applyAlignment="1">
      <alignment vertical="center"/>
    </xf>
    <xf numFmtId="176" fontId="6" fillId="0" borderId="58" xfId="2" applyNumberFormat="1" applyFont="1" applyBorder="1" applyAlignment="1" applyProtection="1">
      <alignment vertical="center"/>
      <protection locked="0"/>
    </xf>
    <xf numFmtId="176" fontId="6" fillId="0" borderId="61" xfId="3" applyNumberFormat="1" applyFont="1" applyBorder="1" applyAlignment="1">
      <alignment vertical="center"/>
    </xf>
    <xf numFmtId="49" fontId="0" fillId="0" borderId="63" xfId="2" applyNumberFormat="1" applyFont="1" applyBorder="1" applyAlignment="1">
      <alignment horizontal="distributed" vertical="center" wrapText="1" justifyLastLine="1"/>
    </xf>
    <xf numFmtId="176" fontId="6" fillId="0" borderId="28" xfId="2" applyNumberFormat="1" applyFont="1" applyBorder="1" applyAlignment="1" applyProtection="1">
      <alignment vertical="center"/>
      <protection locked="0"/>
    </xf>
    <xf numFmtId="49" fontId="0" fillId="0" borderId="64" xfId="2" applyNumberFormat="1" applyFont="1" applyBorder="1" applyAlignment="1">
      <alignment horizontal="distributed" vertical="center" wrapText="1" justifyLastLine="1"/>
    </xf>
    <xf numFmtId="176" fontId="6" fillId="0" borderId="65" xfId="1" applyNumberFormat="1" applyFont="1" applyBorder="1" applyAlignment="1">
      <alignment vertical="center" shrinkToFit="1"/>
    </xf>
    <xf numFmtId="176" fontId="6" fillId="0" borderId="38" xfId="1" applyNumberFormat="1" applyFont="1" applyBorder="1" applyAlignment="1">
      <alignment vertical="center" shrinkToFit="1"/>
    </xf>
    <xf numFmtId="176" fontId="6" fillId="0" borderId="66" xfId="1" applyNumberFormat="1" applyFont="1" applyBorder="1" applyAlignment="1">
      <alignment vertical="center" shrinkToFit="1"/>
    </xf>
    <xf numFmtId="176" fontId="6" fillId="0" borderId="67" xfId="1" applyNumberFormat="1" applyFont="1" applyBorder="1" applyAlignment="1">
      <alignment vertical="center" shrinkToFit="1"/>
    </xf>
    <xf numFmtId="176" fontId="6" fillId="0" borderId="65" xfId="2" applyNumberFormat="1" applyFont="1" applyBorder="1" applyAlignment="1" applyProtection="1">
      <alignment vertical="center"/>
      <protection locked="0"/>
    </xf>
    <xf numFmtId="176" fontId="6" fillId="0" borderId="38" xfId="2" applyNumberFormat="1" applyFont="1" applyBorder="1" applyAlignment="1" applyProtection="1">
      <alignment vertical="center"/>
      <protection locked="0"/>
    </xf>
    <xf numFmtId="176" fontId="6" fillId="0" borderId="68" xfId="3" applyNumberFormat="1" applyFont="1" applyBorder="1" applyAlignment="1">
      <alignment vertical="center"/>
    </xf>
    <xf numFmtId="176" fontId="6" fillId="3" borderId="72" xfId="1" applyNumberFormat="1" applyFont="1" applyFill="1" applyBorder="1" applyAlignment="1">
      <alignment vertical="center" shrinkToFit="1"/>
    </xf>
    <xf numFmtId="176" fontId="6" fillId="3" borderId="73" xfId="1" applyNumberFormat="1" applyFont="1" applyFill="1" applyBorder="1" applyAlignment="1">
      <alignment vertical="center" shrinkToFit="1"/>
    </xf>
    <xf numFmtId="176" fontId="6" fillId="3" borderId="74" xfId="1" applyNumberFormat="1" applyFont="1" applyFill="1" applyBorder="1" applyAlignment="1">
      <alignment vertical="center" shrinkToFit="1"/>
    </xf>
    <xf numFmtId="176" fontId="6" fillId="3" borderId="72" xfId="2" applyNumberFormat="1" applyFont="1" applyFill="1" applyBorder="1" applyAlignment="1">
      <alignment vertical="center" shrinkToFit="1"/>
    </xf>
    <xf numFmtId="176" fontId="6" fillId="3" borderId="73" xfId="2" applyNumberFormat="1" applyFont="1" applyFill="1" applyBorder="1" applyAlignment="1">
      <alignment vertical="center" shrinkToFit="1"/>
    </xf>
    <xf numFmtId="176" fontId="6" fillId="3" borderId="75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horizontal="left" vertical="center"/>
    </xf>
    <xf numFmtId="0" fontId="4" fillId="0" borderId="0" xfId="1" applyFont="1" applyAlignment="1">
      <alignment vertical="center"/>
    </xf>
    <xf numFmtId="177" fontId="6" fillId="2" borderId="23" xfId="1" applyNumberFormat="1" applyFont="1" applyFill="1" applyBorder="1" applyAlignment="1">
      <alignment vertical="center"/>
    </xf>
    <xf numFmtId="177" fontId="6" fillId="2" borderId="24" xfId="1" applyNumberFormat="1" applyFont="1" applyFill="1" applyBorder="1" applyAlignment="1">
      <alignment vertical="center"/>
    </xf>
    <xf numFmtId="177" fontId="6" fillId="2" borderId="25" xfId="1" applyNumberFormat="1" applyFont="1" applyFill="1" applyBorder="1" applyAlignment="1">
      <alignment vertical="center"/>
    </xf>
    <xf numFmtId="177" fontId="6" fillId="0" borderId="27" xfId="1" applyNumberFormat="1" applyFont="1" applyBorder="1" applyAlignment="1">
      <alignment vertical="center"/>
    </xf>
    <xf numFmtId="177" fontId="6" fillId="0" borderId="28" xfId="1" applyNumberFormat="1" applyFont="1" applyBorder="1" applyAlignment="1">
      <alignment vertical="center"/>
    </xf>
    <xf numFmtId="177" fontId="6" fillId="0" borderId="30" xfId="1" applyNumberFormat="1" applyFont="1" applyBorder="1" applyAlignment="1">
      <alignment vertical="center"/>
    </xf>
    <xf numFmtId="177" fontId="6" fillId="0" borderId="33" xfId="1" applyNumberFormat="1" applyFont="1" applyBorder="1" applyAlignment="1">
      <alignment vertical="center"/>
    </xf>
    <xf numFmtId="177" fontId="6" fillId="0" borderId="34" xfId="1" applyNumberFormat="1" applyFont="1" applyBorder="1" applyAlignment="1">
      <alignment vertical="center"/>
    </xf>
    <xf numFmtId="177" fontId="6" fillId="0" borderId="37" xfId="1" applyNumberFormat="1" applyFont="1" applyBorder="1" applyAlignment="1">
      <alignment vertical="center"/>
    </xf>
    <xf numFmtId="177" fontId="6" fillId="0" borderId="41" xfId="1" applyNumberFormat="1" applyFont="1" applyBorder="1" applyAlignment="1">
      <alignment vertical="center"/>
    </xf>
    <xf numFmtId="177" fontId="6" fillId="3" borderId="33" xfId="1" applyNumberFormat="1" applyFont="1" applyFill="1" applyBorder="1" applyAlignment="1">
      <alignment vertical="center"/>
    </xf>
    <xf numFmtId="177" fontId="6" fillId="3" borderId="34" xfId="1" applyNumberFormat="1" applyFont="1" applyFill="1" applyBorder="1" applyAlignment="1">
      <alignment vertical="center"/>
    </xf>
    <xf numFmtId="177" fontId="6" fillId="3" borderId="37" xfId="1" applyNumberFormat="1" applyFont="1" applyFill="1" applyBorder="1" applyAlignment="1">
      <alignment vertical="center"/>
    </xf>
    <xf numFmtId="177" fontId="6" fillId="0" borderId="44" xfId="1" applyNumberFormat="1" applyFont="1" applyBorder="1" applyAlignment="1">
      <alignment vertical="center"/>
    </xf>
    <xf numFmtId="177" fontId="6" fillId="0" borderId="45" xfId="1" applyNumberFormat="1" applyFont="1" applyBorder="1" applyAlignment="1">
      <alignment vertical="center"/>
    </xf>
    <xf numFmtId="177" fontId="6" fillId="0" borderId="46" xfId="1" applyNumberFormat="1" applyFont="1" applyBorder="1" applyAlignment="1">
      <alignment vertical="center"/>
    </xf>
    <xf numFmtId="177" fontId="6" fillId="0" borderId="49" xfId="1" applyNumberFormat="1" applyFont="1" applyBorder="1" applyAlignment="1">
      <alignment vertical="center"/>
    </xf>
    <xf numFmtId="177" fontId="6" fillId="0" borderId="50" xfId="1" applyNumberFormat="1" applyFont="1" applyBorder="1" applyAlignment="1">
      <alignment vertical="center"/>
    </xf>
    <xf numFmtId="177" fontId="6" fillId="0" borderId="54" xfId="1" applyNumberFormat="1" applyFont="1" applyBorder="1" applyAlignment="1">
      <alignment vertical="center"/>
    </xf>
    <xf numFmtId="177" fontId="6" fillId="0" borderId="55" xfId="1" applyNumberFormat="1" applyFont="1" applyBorder="1" applyAlignment="1">
      <alignment vertical="center"/>
    </xf>
    <xf numFmtId="177" fontId="6" fillId="0" borderId="57" xfId="1" applyNumberFormat="1" applyFont="1" applyBorder="1" applyAlignment="1">
      <alignment vertical="center"/>
    </xf>
    <xf numFmtId="177" fontId="6" fillId="0" borderId="58" xfId="1" applyNumberFormat="1" applyFont="1" applyBorder="1" applyAlignment="1">
      <alignment vertical="center"/>
    </xf>
    <xf numFmtId="177" fontId="6" fillId="0" borderId="62" xfId="1" applyNumberFormat="1" applyFont="1" applyBorder="1" applyAlignment="1">
      <alignment vertical="center"/>
    </xf>
    <xf numFmtId="177" fontId="6" fillId="0" borderId="69" xfId="1" applyNumberFormat="1" applyFont="1" applyBorder="1" applyAlignment="1">
      <alignment vertical="center"/>
    </xf>
    <xf numFmtId="177" fontId="6" fillId="3" borderId="72" xfId="1" applyNumberFormat="1" applyFont="1" applyFill="1" applyBorder="1" applyAlignment="1">
      <alignment vertical="center"/>
    </xf>
    <xf numFmtId="177" fontId="6" fillId="3" borderId="73" xfId="1" applyNumberFormat="1" applyFont="1" applyFill="1" applyBorder="1" applyAlignment="1">
      <alignment vertical="center"/>
    </xf>
    <xf numFmtId="177" fontId="6" fillId="3" borderId="76" xfId="1" applyNumberFormat="1" applyFont="1" applyFill="1" applyBorder="1" applyAlignment="1">
      <alignment vertical="center" shrinkToFit="1"/>
    </xf>
    <xf numFmtId="0" fontId="4" fillId="0" borderId="7" xfId="1" applyFont="1" applyBorder="1" applyAlignment="1">
      <alignment horizontal="center" vertical="center" shrinkToFit="1"/>
    </xf>
    <xf numFmtId="178" fontId="9" fillId="0" borderId="7" xfId="1" applyNumberFormat="1" applyFont="1" applyBorder="1" applyAlignment="1">
      <alignment horizontal="center" vertical="center" shrinkToFit="1"/>
    </xf>
    <xf numFmtId="178" fontId="4" fillId="0" borderId="7" xfId="1" applyNumberFormat="1" applyFont="1" applyBorder="1" applyAlignment="1">
      <alignment horizontal="center" vertical="center"/>
    </xf>
    <xf numFmtId="0" fontId="0" fillId="0" borderId="0" xfId="2" applyFont="1"/>
    <xf numFmtId="179" fontId="0" fillId="0" borderId="0" xfId="2" applyNumberFormat="1" applyFont="1"/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49" fontId="0" fillId="3" borderId="31" xfId="2" applyNumberFormat="1" applyFont="1" applyFill="1" applyBorder="1" applyAlignment="1">
      <alignment horizontal="distributed" vertical="center" wrapText="1" justifyLastLine="1"/>
    </xf>
    <xf numFmtId="49" fontId="0" fillId="3" borderId="32" xfId="2" applyNumberFormat="1" applyFont="1" applyFill="1" applyBorder="1" applyAlignment="1">
      <alignment horizontal="distributed" vertical="center" wrapText="1" justifyLastLine="1"/>
    </xf>
    <xf numFmtId="0" fontId="4" fillId="3" borderId="70" xfId="1" quotePrefix="1" applyFont="1" applyFill="1" applyBorder="1" applyAlignment="1">
      <alignment horizontal="distributed" vertical="center" wrapText="1" justifyLastLine="1"/>
    </xf>
    <xf numFmtId="0" fontId="4" fillId="3" borderId="71" xfId="1" quotePrefix="1" applyFont="1" applyFill="1" applyBorder="1" applyAlignment="1">
      <alignment horizontal="distributed" vertical="center" wrapText="1" justifyLastLine="1"/>
    </xf>
    <xf numFmtId="0" fontId="7" fillId="0" borderId="0" xfId="1" applyFont="1" applyAlignment="1">
      <alignment vertical="center"/>
    </xf>
    <xf numFmtId="49" fontId="0" fillId="0" borderId="42" xfId="2" applyNumberFormat="1" applyFont="1" applyBorder="1" applyAlignment="1">
      <alignment horizontal="distributed" vertical="center" wrapText="1" justifyLastLine="1"/>
    </xf>
    <xf numFmtId="49" fontId="0" fillId="0" borderId="3" xfId="2" applyNumberFormat="1" applyFont="1" applyBorder="1" applyAlignment="1">
      <alignment horizontal="distributed" vertical="center" wrapText="1" justifyLastLine="1"/>
    </xf>
    <xf numFmtId="49" fontId="0" fillId="0" borderId="39" xfId="2" applyNumberFormat="1" applyFont="1" applyBorder="1" applyAlignment="1">
      <alignment horizontal="distributed" vertical="center" wrapText="1" justifyLastLine="1"/>
    </xf>
    <xf numFmtId="49" fontId="0" fillId="0" borderId="1" xfId="2" applyNumberFormat="1" applyFont="1" applyBorder="1" applyAlignment="1">
      <alignment horizontal="distributed" vertical="center" wrapText="1" justifyLastLine="1"/>
    </xf>
    <xf numFmtId="49" fontId="0" fillId="0" borderId="31" xfId="2" applyNumberFormat="1" applyFont="1" applyBorder="1" applyAlignment="1">
      <alignment horizontal="distributed" vertical="center" wrapText="1" justifyLastLine="1"/>
    </xf>
    <xf numFmtId="49" fontId="0" fillId="0" borderId="32" xfId="2" applyNumberFormat="1" applyFont="1" applyBorder="1" applyAlignment="1">
      <alignment horizontal="distributed" vertical="center" wrapText="1" justifyLastLine="1"/>
    </xf>
    <xf numFmtId="0" fontId="8" fillId="0" borderId="6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9" xfId="0" applyBorder="1" applyAlignment="1">
      <alignment horizontal="right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2" xfId="2" applyFont="1" applyBorder="1" applyAlignment="1">
      <alignment horizontal="center" vertical="center" wrapText="1"/>
    </xf>
    <xf numFmtId="0" fontId="0" fillId="0" borderId="13" xfId="2" applyFont="1" applyBorder="1" applyAlignment="1">
      <alignment horizontal="center" vertical="center" wrapText="1"/>
    </xf>
    <xf numFmtId="0" fontId="0" fillId="0" borderId="14" xfId="2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2" applyFont="1" applyBorder="1" applyAlignment="1">
      <alignment horizontal="center" vertical="center" wrapText="1"/>
    </xf>
    <xf numFmtId="0" fontId="0" fillId="0" borderId="5" xfId="2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49" fontId="0" fillId="2" borderId="21" xfId="2" applyNumberFormat="1" applyFont="1" applyFill="1" applyBorder="1" applyAlignment="1">
      <alignment horizontal="distributed" vertical="center" wrapText="1" justifyLastLine="1"/>
    </xf>
    <xf numFmtId="49" fontId="0" fillId="2" borderId="22" xfId="2" applyNumberFormat="1" applyFont="1" applyFill="1" applyBorder="1" applyAlignment="1">
      <alignment horizontal="distributed" vertical="center" wrapText="1" justifyLastLine="1"/>
    </xf>
    <xf numFmtId="49" fontId="0" fillId="0" borderId="26" xfId="2" applyNumberFormat="1" applyFont="1" applyBorder="1" applyAlignment="1">
      <alignment horizontal="distributed" vertical="center" wrapText="1" justifyLastLine="1"/>
    </xf>
    <xf numFmtId="49" fontId="0" fillId="0" borderId="4" xfId="2" applyNumberFormat="1" applyFont="1" applyBorder="1" applyAlignment="1">
      <alignment horizontal="distributed" vertical="center" wrapText="1" justifyLastLine="1"/>
    </xf>
  </cellXfs>
  <cellStyles count="4">
    <cellStyle name="桁区切り 2" xfId="3" xr:uid="{B2145960-07C7-4C33-82EA-73759B32AFC1}"/>
    <cellStyle name="標準" xfId="0" builtinId="0" customBuiltin="1"/>
    <cellStyle name="標準 2" xfId="1" xr:uid="{2A999A39-B55B-4E32-A9A7-7D65CB3DEC6A}"/>
    <cellStyle name="標準_Sheet1" xfId="2" xr:uid="{426330D0-88DD-4592-9DB3-17764FBB9B2B}"/>
  </cellStyles>
  <dxfs count="2">
    <dxf>
      <fill>
        <patternFill>
          <bgColor indexed="13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CCBA8-0682-4C88-A413-DA905CC1ED1B}">
  <sheetPr codeName="Sheet2"/>
  <dimension ref="A1:Y60"/>
  <sheetViews>
    <sheetView tabSelected="1" view="pageBreakPreview" zoomScale="85" zoomScaleNormal="100" zoomScaleSheetLayoutView="85" zoomScalePageLayoutView="50" workbookViewId="0">
      <selection sqref="A1:Q1"/>
    </sheetView>
  </sheetViews>
  <sheetFormatPr defaultColWidth="9" defaultRowHeight="13.2" x14ac:dyDescent="0.2"/>
  <cols>
    <col min="1" max="1" width="3.44140625" style="84" customWidth="1"/>
    <col min="2" max="2" width="10.6640625" style="84" customWidth="1"/>
    <col min="3" max="17" width="10.6640625" style="1" customWidth="1"/>
    <col min="18" max="16384" width="9" style="1"/>
  </cols>
  <sheetData>
    <row r="1" spans="1:25" ht="67.5" customHeight="1" x14ac:dyDescent="0.2">
      <c r="A1" s="134" t="s">
        <v>52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</row>
    <row r="2" spans="1:25" ht="30" customHeight="1" thickBot="1" x14ac:dyDescent="0.25">
      <c r="A2" s="135" t="s">
        <v>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</row>
    <row r="3" spans="1:25" ht="35.25" customHeight="1" thickBot="1" x14ac:dyDescent="0.25">
      <c r="A3" s="117"/>
      <c r="B3" s="118"/>
      <c r="C3" s="136" t="s">
        <v>2</v>
      </c>
      <c r="D3" s="137"/>
      <c r="E3" s="137"/>
      <c r="F3" s="137"/>
      <c r="G3" s="137"/>
      <c r="H3" s="137"/>
      <c r="I3" s="137"/>
      <c r="J3" s="137"/>
      <c r="K3" s="138"/>
      <c r="L3" s="139" t="s">
        <v>53</v>
      </c>
      <c r="M3" s="140"/>
      <c r="N3" s="140"/>
      <c r="O3" s="140"/>
      <c r="P3" s="140"/>
      <c r="Q3" s="141"/>
    </row>
    <row r="4" spans="1:25" ht="29.25" customHeight="1" x14ac:dyDescent="0.2">
      <c r="A4" s="119"/>
      <c r="B4" s="120"/>
      <c r="C4" s="142" t="s">
        <v>3</v>
      </c>
      <c r="D4" s="143"/>
      <c r="E4" s="143"/>
      <c r="F4" s="142" t="s">
        <v>4</v>
      </c>
      <c r="G4" s="143"/>
      <c r="H4" s="144"/>
      <c r="I4" s="143" t="s">
        <v>5</v>
      </c>
      <c r="J4" s="143"/>
      <c r="K4" s="144"/>
      <c r="L4" s="145" t="s">
        <v>54</v>
      </c>
      <c r="M4" s="146"/>
      <c r="N4" s="146"/>
      <c r="O4" s="147" t="s">
        <v>6</v>
      </c>
      <c r="P4" s="148"/>
      <c r="Q4" s="149"/>
      <c r="S4" s="132" t="s">
        <v>45</v>
      </c>
      <c r="T4" s="132" t="s">
        <v>46</v>
      </c>
      <c r="U4" s="132" t="s">
        <v>47</v>
      </c>
      <c r="V4" s="132" t="s">
        <v>48</v>
      </c>
      <c r="W4" s="132" t="s">
        <v>49</v>
      </c>
      <c r="X4" s="132" t="s">
        <v>50</v>
      </c>
      <c r="Y4" s="132" t="s">
        <v>51</v>
      </c>
    </row>
    <row r="5" spans="1:25" ht="29.25" customHeight="1" thickBot="1" x14ac:dyDescent="0.25">
      <c r="A5" s="2"/>
      <c r="B5" s="3"/>
      <c r="C5" s="4" t="s">
        <v>7</v>
      </c>
      <c r="D5" s="5" t="s">
        <v>0</v>
      </c>
      <c r="E5" s="6" t="s">
        <v>8</v>
      </c>
      <c r="F5" s="4" t="s">
        <v>7</v>
      </c>
      <c r="G5" s="5" t="s">
        <v>9</v>
      </c>
      <c r="H5" s="7" t="s">
        <v>8</v>
      </c>
      <c r="I5" s="4" t="s">
        <v>7</v>
      </c>
      <c r="J5" s="5" t="s">
        <v>9</v>
      </c>
      <c r="K5" s="7" t="s">
        <v>8</v>
      </c>
      <c r="L5" s="8" t="s">
        <v>7</v>
      </c>
      <c r="M5" s="9" t="s">
        <v>9</v>
      </c>
      <c r="N5" s="10" t="s">
        <v>8</v>
      </c>
      <c r="O5" s="8" t="s">
        <v>7</v>
      </c>
      <c r="P5" s="9" t="s">
        <v>9</v>
      </c>
      <c r="Q5" s="11" t="s">
        <v>8</v>
      </c>
      <c r="S5" s="133"/>
      <c r="T5" s="133"/>
      <c r="U5" s="133"/>
      <c r="V5" s="133"/>
      <c r="W5" s="133"/>
      <c r="X5" s="133"/>
      <c r="Y5" s="133"/>
    </row>
    <row r="6" spans="1:25" ht="36.75" customHeight="1" thickBot="1" x14ac:dyDescent="0.25">
      <c r="A6" s="150" t="s">
        <v>10</v>
      </c>
      <c r="B6" s="151"/>
      <c r="C6" s="12">
        <v>411464</v>
      </c>
      <c r="D6" s="13">
        <v>466164</v>
      </c>
      <c r="E6" s="14">
        <v>877628</v>
      </c>
      <c r="F6" s="12">
        <v>169</v>
      </c>
      <c r="G6" s="13">
        <v>359</v>
      </c>
      <c r="H6" s="15">
        <v>528</v>
      </c>
      <c r="I6" s="12">
        <v>411633</v>
      </c>
      <c r="J6" s="13">
        <v>466523</v>
      </c>
      <c r="K6" s="15">
        <v>878156</v>
      </c>
      <c r="L6" s="12">
        <v>421270</v>
      </c>
      <c r="M6" s="13">
        <v>479832</v>
      </c>
      <c r="N6" s="16">
        <v>901102</v>
      </c>
      <c r="O6" s="85">
        <v>-9637</v>
      </c>
      <c r="P6" s="86">
        <v>-13309</v>
      </c>
      <c r="Q6" s="87">
        <v>-22946</v>
      </c>
      <c r="S6" s="112" t="str">
        <f t="shared" ref="S6:S40" si="0">IF(E6="","入力値なし",IF(C6+D6=E6,"ＯＫ","ＮＧ"))</f>
        <v>ＯＫ</v>
      </c>
      <c r="T6" s="112" t="str">
        <f t="shared" ref="T6:T40" si="1">IF(H6="","入力値なし",IF(F6+G6=H6,"ＯＫ","ＮＧ"))</f>
        <v>ＯＫ</v>
      </c>
      <c r="U6" s="112" t="str">
        <f t="shared" ref="U6:U40" si="2">IF(K6="","入力値なし",IF(I6+J6=K6,"ＯＫ","ＮＧ"))</f>
        <v>ＯＫ</v>
      </c>
      <c r="V6" s="112" t="str">
        <f t="shared" ref="V6:X40" si="3">IF(I6="","入力値なし",IF(C6+F6=I6,"ＯＫ","ＮＧ"))</f>
        <v>ＯＫ</v>
      </c>
      <c r="W6" s="112" t="str">
        <f t="shared" si="3"/>
        <v>ＯＫ</v>
      </c>
      <c r="X6" s="112" t="str">
        <f t="shared" si="3"/>
        <v>ＯＫ</v>
      </c>
      <c r="Y6" s="113" t="str">
        <f t="shared" ref="Y6:Y40" si="4">IF(L6+M6=N6,"OK","エラー")</f>
        <v>OK</v>
      </c>
    </row>
    <row r="7" spans="1:25" ht="36.75" customHeight="1" x14ac:dyDescent="0.2">
      <c r="A7" s="152" t="s">
        <v>11</v>
      </c>
      <c r="B7" s="153"/>
      <c r="C7" s="17">
        <v>153479</v>
      </c>
      <c r="D7" s="18">
        <v>176177</v>
      </c>
      <c r="E7" s="19">
        <v>329656</v>
      </c>
      <c r="F7" s="17">
        <v>40</v>
      </c>
      <c r="G7" s="18">
        <v>146</v>
      </c>
      <c r="H7" s="20">
        <v>186</v>
      </c>
      <c r="I7" s="17">
        <v>153519</v>
      </c>
      <c r="J7" s="18">
        <v>176323</v>
      </c>
      <c r="K7" s="20">
        <v>329842</v>
      </c>
      <c r="L7" s="21">
        <v>154918</v>
      </c>
      <c r="M7" s="22">
        <v>178479</v>
      </c>
      <c r="N7" s="23">
        <v>333397</v>
      </c>
      <c r="O7" s="88">
        <v>-1399</v>
      </c>
      <c r="P7" s="89">
        <v>-2156</v>
      </c>
      <c r="Q7" s="90">
        <v>-3555</v>
      </c>
      <c r="S7" s="112" t="str">
        <f t="shared" si="0"/>
        <v>ＯＫ</v>
      </c>
      <c r="T7" s="112" t="str">
        <f t="shared" si="1"/>
        <v>ＯＫ</v>
      </c>
      <c r="U7" s="112" t="str">
        <f t="shared" si="2"/>
        <v>ＯＫ</v>
      </c>
      <c r="V7" s="112" t="str">
        <f t="shared" si="3"/>
        <v>ＯＫ</v>
      </c>
      <c r="W7" s="112" t="str">
        <f t="shared" si="3"/>
        <v>ＯＫ</v>
      </c>
      <c r="X7" s="112" t="str">
        <f t="shared" si="3"/>
        <v>ＯＫ</v>
      </c>
      <c r="Y7" s="113" t="str">
        <f t="shared" si="4"/>
        <v>OK</v>
      </c>
    </row>
    <row r="8" spans="1:25" ht="36.75" customHeight="1" x14ac:dyDescent="0.2">
      <c r="A8" s="130" t="s">
        <v>12</v>
      </c>
      <c r="B8" s="131"/>
      <c r="C8" s="24">
        <v>62496</v>
      </c>
      <c r="D8" s="25">
        <v>70972</v>
      </c>
      <c r="E8" s="26">
        <v>133468</v>
      </c>
      <c r="F8" s="24">
        <v>29</v>
      </c>
      <c r="G8" s="25">
        <v>47</v>
      </c>
      <c r="H8" s="27">
        <v>76</v>
      </c>
      <c r="I8" s="24">
        <v>62525</v>
      </c>
      <c r="J8" s="25">
        <v>71019</v>
      </c>
      <c r="K8" s="27">
        <v>133544</v>
      </c>
      <c r="L8" s="21">
        <v>62587</v>
      </c>
      <c r="M8" s="28">
        <v>71629</v>
      </c>
      <c r="N8" s="23">
        <v>134216</v>
      </c>
      <c r="O8" s="91">
        <v>-62</v>
      </c>
      <c r="P8" s="92">
        <v>-610</v>
      </c>
      <c r="Q8" s="93">
        <v>-672</v>
      </c>
      <c r="S8" s="112" t="str">
        <f t="shared" si="0"/>
        <v>ＯＫ</v>
      </c>
      <c r="T8" s="112" t="str">
        <f t="shared" si="1"/>
        <v>ＯＫ</v>
      </c>
      <c r="U8" s="112" t="str">
        <f t="shared" si="2"/>
        <v>ＯＫ</v>
      </c>
      <c r="V8" s="112" t="str">
        <f t="shared" si="3"/>
        <v>ＯＫ</v>
      </c>
      <c r="W8" s="112" t="str">
        <f t="shared" si="3"/>
        <v>ＯＫ</v>
      </c>
      <c r="X8" s="112" t="str">
        <f t="shared" si="3"/>
        <v>ＯＫ</v>
      </c>
      <c r="Y8" s="114" t="str">
        <f t="shared" si="4"/>
        <v>OK</v>
      </c>
    </row>
    <row r="9" spans="1:25" ht="36.75" customHeight="1" x14ac:dyDescent="0.2">
      <c r="A9" s="130" t="s">
        <v>13</v>
      </c>
      <c r="B9" s="131"/>
      <c r="C9" s="24">
        <v>45297</v>
      </c>
      <c r="D9" s="25">
        <v>51148</v>
      </c>
      <c r="E9" s="26">
        <v>96445</v>
      </c>
      <c r="F9" s="24">
        <v>18</v>
      </c>
      <c r="G9" s="25">
        <v>34</v>
      </c>
      <c r="H9" s="27">
        <v>52</v>
      </c>
      <c r="I9" s="24">
        <v>45315</v>
      </c>
      <c r="J9" s="25">
        <v>51182</v>
      </c>
      <c r="K9" s="27">
        <v>96497</v>
      </c>
      <c r="L9" s="21">
        <v>47141</v>
      </c>
      <c r="M9" s="28">
        <v>53647</v>
      </c>
      <c r="N9" s="23">
        <v>100788</v>
      </c>
      <c r="O9" s="91">
        <v>-1826</v>
      </c>
      <c r="P9" s="92">
        <v>-2465</v>
      </c>
      <c r="Q9" s="93">
        <v>-4291</v>
      </c>
      <c r="S9" s="112" t="str">
        <f t="shared" si="0"/>
        <v>ＯＫ</v>
      </c>
      <c r="T9" s="112" t="str">
        <f t="shared" si="1"/>
        <v>ＯＫ</v>
      </c>
      <c r="U9" s="112" t="str">
        <f t="shared" si="2"/>
        <v>ＯＫ</v>
      </c>
      <c r="V9" s="112" t="str">
        <f t="shared" si="3"/>
        <v>ＯＫ</v>
      </c>
      <c r="W9" s="112" t="str">
        <f t="shared" si="3"/>
        <v>ＯＫ</v>
      </c>
      <c r="X9" s="112" t="str">
        <f t="shared" si="3"/>
        <v>ＯＫ</v>
      </c>
      <c r="Y9" s="114" t="str">
        <f t="shared" si="4"/>
        <v>OK</v>
      </c>
    </row>
    <row r="10" spans="1:25" ht="36.75" customHeight="1" x14ac:dyDescent="0.2">
      <c r="A10" s="130" t="s">
        <v>14</v>
      </c>
      <c r="B10" s="131"/>
      <c r="C10" s="24">
        <v>19168</v>
      </c>
      <c r="D10" s="25">
        <v>21832</v>
      </c>
      <c r="E10" s="26">
        <v>41000</v>
      </c>
      <c r="F10" s="24">
        <v>4</v>
      </c>
      <c r="G10" s="25">
        <v>19</v>
      </c>
      <c r="H10" s="27">
        <v>23</v>
      </c>
      <c r="I10" s="24">
        <v>19172</v>
      </c>
      <c r="J10" s="25">
        <v>21851</v>
      </c>
      <c r="K10" s="27">
        <v>41023</v>
      </c>
      <c r="L10" s="21">
        <v>20195</v>
      </c>
      <c r="M10" s="29">
        <v>23144</v>
      </c>
      <c r="N10" s="23">
        <v>43339</v>
      </c>
      <c r="O10" s="91">
        <v>-1023</v>
      </c>
      <c r="P10" s="92">
        <v>-1293</v>
      </c>
      <c r="Q10" s="93">
        <v>-2316</v>
      </c>
      <c r="S10" s="112" t="str">
        <f t="shared" si="0"/>
        <v>ＯＫ</v>
      </c>
      <c r="T10" s="112" t="str">
        <f t="shared" si="1"/>
        <v>ＯＫ</v>
      </c>
      <c r="U10" s="112" t="str">
        <f t="shared" si="2"/>
        <v>ＯＫ</v>
      </c>
      <c r="V10" s="112" t="str">
        <f t="shared" si="3"/>
        <v>ＯＫ</v>
      </c>
      <c r="W10" s="112" t="str">
        <f t="shared" si="3"/>
        <v>ＯＫ</v>
      </c>
      <c r="X10" s="112" t="str">
        <f t="shared" si="3"/>
        <v>ＯＫ</v>
      </c>
      <c r="Y10" s="114" t="str">
        <f t="shared" si="4"/>
        <v>OK</v>
      </c>
    </row>
    <row r="11" spans="1:25" ht="36.75" customHeight="1" x14ac:dyDescent="0.2">
      <c r="A11" s="130" t="s">
        <v>15</v>
      </c>
      <c r="B11" s="131"/>
      <c r="C11" s="24">
        <v>16433</v>
      </c>
      <c r="D11" s="25">
        <v>18868</v>
      </c>
      <c r="E11" s="26">
        <v>35301</v>
      </c>
      <c r="F11" s="24">
        <v>15</v>
      </c>
      <c r="G11" s="25">
        <v>15</v>
      </c>
      <c r="H11" s="27">
        <v>30</v>
      </c>
      <c r="I11" s="24">
        <v>16448</v>
      </c>
      <c r="J11" s="25">
        <v>18883</v>
      </c>
      <c r="K11" s="27">
        <v>35331</v>
      </c>
      <c r="L11" s="21">
        <v>17137</v>
      </c>
      <c r="M11" s="28">
        <v>19867</v>
      </c>
      <c r="N11" s="23">
        <v>37004</v>
      </c>
      <c r="O11" s="91">
        <v>-689</v>
      </c>
      <c r="P11" s="92">
        <v>-984</v>
      </c>
      <c r="Q11" s="93">
        <v>-1673</v>
      </c>
      <c r="S11" s="112" t="str">
        <f t="shared" si="0"/>
        <v>ＯＫ</v>
      </c>
      <c r="T11" s="112" t="str">
        <f t="shared" si="1"/>
        <v>ＯＫ</v>
      </c>
      <c r="U11" s="112" t="str">
        <f t="shared" si="2"/>
        <v>ＯＫ</v>
      </c>
      <c r="V11" s="112" t="str">
        <f t="shared" si="3"/>
        <v>ＯＫ</v>
      </c>
      <c r="W11" s="112" t="str">
        <f t="shared" si="3"/>
        <v>ＯＫ</v>
      </c>
      <c r="X11" s="112" t="str">
        <f t="shared" si="3"/>
        <v>ＯＫ</v>
      </c>
      <c r="Y11" s="114" t="str">
        <f t="shared" si="4"/>
        <v>OK</v>
      </c>
    </row>
    <row r="12" spans="1:25" ht="36.75" customHeight="1" x14ac:dyDescent="0.2">
      <c r="A12" s="130" t="s">
        <v>16</v>
      </c>
      <c r="B12" s="131"/>
      <c r="C12" s="24">
        <v>23040</v>
      </c>
      <c r="D12" s="25">
        <v>25523</v>
      </c>
      <c r="E12" s="26">
        <v>48563</v>
      </c>
      <c r="F12" s="24">
        <v>8</v>
      </c>
      <c r="G12" s="25">
        <v>14</v>
      </c>
      <c r="H12" s="27">
        <v>22</v>
      </c>
      <c r="I12" s="24">
        <v>23048</v>
      </c>
      <c r="J12" s="25">
        <v>25537</v>
      </c>
      <c r="K12" s="27">
        <v>48585</v>
      </c>
      <c r="L12" s="21">
        <v>23698</v>
      </c>
      <c r="M12" s="28">
        <v>26287</v>
      </c>
      <c r="N12" s="23">
        <v>49985</v>
      </c>
      <c r="O12" s="91">
        <v>-650</v>
      </c>
      <c r="P12" s="92">
        <v>-750</v>
      </c>
      <c r="Q12" s="93">
        <v>-1400</v>
      </c>
      <c r="S12" s="112" t="str">
        <f t="shared" si="0"/>
        <v>ＯＫ</v>
      </c>
      <c r="T12" s="112" t="str">
        <f t="shared" si="1"/>
        <v>ＯＫ</v>
      </c>
      <c r="U12" s="112" t="str">
        <f t="shared" si="2"/>
        <v>ＯＫ</v>
      </c>
      <c r="V12" s="112" t="str">
        <f t="shared" si="3"/>
        <v>ＯＫ</v>
      </c>
      <c r="W12" s="112" t="str">
        <f t="shared" si="3"/>
        <v>ＯＫ</v>
      </c>
      <c r="X12" s="112" t="str">
        <f t="shared" si="3"/>
        <v>ＯＫ</v>
      </c>
      <c r="Y12" s="114" t="str">
        <f t="shared" si="4"/>
        <v>OK</v>
      </c>
    </row>
    <row r="13" spans="1:25" ht="36.75" customHeight="1" x14ac:dyDescent="0.2">
      <c r="A13" s="130" t="s">
        <v>17</v>
      </c>
      <c r="B13" s="131"/>
      <c r="C13" s="24">
        <v>6460</v>
      </c>
      <c r="D13" s="25">
        <v>7254</v>
      </c>
      <c r="E13" s="26">
        <v>13714</v>
      </c>
      <c r="F13" s="24">
        <v>2</v>
      </c>
      <c r="G13" s="25">
        <v>9</v>
      </c>
      <c r="H13" s="27">
        <v>11</v>
      </c>
      <c r="I13" s="24">
        <v>6462</v>
      </c>
      <c r="J13" s="25">
        <v>7263</v>
      </c>
      <c r="K13" s="27">
        <v>13725</v>
      </c>
      <c r="L13" s="21">
        <v>6949</v>
      </c>
      <c r="M13" s="28">
        <v>7887</v>
      </c>
      <c r="N13" s="23">
        <v>14836</v>
      </c>
      <c r="O13" s="91">
        <v>-487</v>
      </c>
      <c r="P13" s="92">
        <v>-624</v>
      </c>
      <c r="Q13" s="93">
        <v>-1111</v>
      </c>
      <c r="S13" s="112" t="str">
        <f t="shared" si="0"/>
        <v>ＯＫ</v>
      </c>
      <c r="T13" s="112" t="str">
        <f t="shared" si="1"/>
        <v>ＯＫ</v>
      </c>
      <c r="U13" s="112" t="str">
        <f t="shared" si="2"/>
        <v>ＯＫ</v>
      </c>
      <c r="V13" s="112" t="str">
        <f t="shared" si="3"/>
        <v>ＯＫ</v>
      </c>
      <c r="W13" s="112" t="str">
        <f t="shared" si="3"/>
        <v>ＯＫ</v>
      </c>
      <c r="X13" s="112" t="str">
        <f t="shared" si="3"/>
        <v>ＯＫ</v>
      </c>
      <c r="Y13" s="114" t="str">
        <f t="shared" si="4"/>
        <v>OK</v>
      </c>
    </row>
    <row r="14" spans="1:25" ht="36.75" customHeight="1" x14ac:dyDescent="0.2">
      <c r="A14" s="130" t="s">
        <v>18</v>
      </c>
      <c r="B14" s="131"/>
      <c r="C14" s="24">
        <v>11270</v>
      </c>
      <c r="D14" s="25">
        <v>12641</v>
      </c>
      <c r="E14" s="26">
        <v>23911</v>
      </c>
      <c r="F14" s="24">
        <v>9</v>
      </c>
      <c r="G14" s="25">
        <v>20</v>
      </c>
      <c r="H14" s="27">
        <v>29</v>
      </c>
      <c r="I14" s="24">
        <v>11279</v>
      </c>
      <c r="J14" s="25">
        <v>12661</v>
      </c>
      <c r="K14" s="27">
        <v>23940</v>
      </c>
      <c r="L14" s="21">
        <v>11648</v>
      </c>
      <c r="M14" s="30">
        <v>13236</v>
      </c>
      <c r="N14" s="23">
        <v>24884</v>
      </c>
      <c r="O14" s="91">
        <v>-369</v>
      </c>
      <c r="P14" s="92">
        <v>-575</v>
      </c>
      <c r="Q14" s="93">
        <v>-944</v>
      </c>
      <c r="S14" s="112" t="str">
        <f t="shared" si="0"/>
        <v>ＯＫ</v>
      </c>
      <c r="T14" s="112" t="str">
        <f t="shared" si="1"/>
        <v>ＯＫ</v>
      </c>
      <c r="U14" s="112" t="str">
        <f t="shared" si="2"/>
        <v>ＯＫ</v>
      </c>
      <c r="V14" s="112" t="str">
        <f t="shared" si="3"/>
        <v>ＯＫ</v>
      </c>
      <c r="W14" s="112" t="str">
        <f t="shared" si="3"/>
        <v>ＯＫ</v>
      </c>
      <c r="X14" s="112" t="str">
        <f t="shared" si="3"/>
        <v>ＯＫ</v>
      </c>
      <c r="Y14" s="114" t="str">
        <f t="shared" si="4"/>
        <v>OK</v>
      </c>
    </row>
    <row r="15" spans="1:25" ht="36.75" customHeight="1" x14ac:dyDescent="0.2">
      <c r="A15" s="128" t="s">
        <v>19</v>
      </c>
      <c r="B15" s="129"/>
      <c r="C15" s="31">
        <v>6908</v>
      </c>
      <c r="D15" s="32">
        <v>7704</v>
      </c>
      <c r="E15" s="33">
        <v>14612</v>
      </c>
      <c r="F15" s="31">
        <v>9</v>
      </c>
      <c r="G15" s="32">
        <v>9</v>
      </c>
      <c r="H15" s="34">
        <v>18</v>
      </c>
      <c r="I15" s="31">
        <v>6917</v>
      </c>
      <c r="J15" s="32">
        <v>7713</v>
      </c>
      <c r="K15" s="34">
        <v>14630</v>
      </c>
      <c r="L15" s="35">
        <v>7396</v>
      </c>
      <c r="M15" s="29">
        <v>8303</v>
      </c>
      <c r="N15" s="36">
        <v>15699</v>
      </c>
      <c r="O15" s="91">
        <v>-479</v>
      </c>
      <c r="P15" s="92">
        <v>-590</v>
      </c>
      <c r="Q15" s="94">
        <v>-1069</v>
      </c>
      <c r="S15" s="112" t="str">
        <f t="shared" si="0"/>
        <v>ＯＫ</v>
      </c>
      <c r="T15" s="112" t="str">
        <f t="shared" si="1"/>
        <v>ＯＫ</v>
      </c>
      <c r="U15" s="112" t="str">
        <f t="shared" si="2"/>
        <v>ＯＫ</v>
      </c>
      <c r="V15" s="112" t="str">
        <f t="shared" si="3"/>
        <v>ＯＫ</v>
      </c>
      <c r="W15" s="112" t="str">
        <f t="shared" si="3"/>
        <v>ＯＫ</v>
      </c>
      <c r="X15" s="112" t="str">
        <f t="shared" si="3"/>
        <v>ＯＫ</v>
      </c>
      <c r="Y15" s="114" t="str">
        <f t="shared" si="4"/>
        <v>OK</v>
      </c>
    </row>
    <row r="16" spans="1:25" ht="36.75" customHeight="1" x14ac:dyDescent="0.2">
      <c r="A16" s="121" t="s">
        <v>20</v>
      </c>
      <c r="B16" s="122"/>
      <c r="C16" s="37">
        <v>344551</v>
      </c>
      <c r="D16" s="38">
        <v>392119</v>
      </c>
      <c r="E16" s="39">
        <v>736670</v>
      </c>
      <c r="F16" s="37">
        <v>134</v>
      </c>
      <c r="G16" s="38">
        <v>313</v>
      </c>
      <c r="H16" s="40">
        <v>447</v>
      </c>
      <c r="I16" s="37">
        <v>344685</v>
      </c>
      <c r="J16" s="38">
        <v>392432</v>
      </c>
      <c r="K16" s="40">
        <v>737117</v>
      </c>
      <c r="L16" s="41">
        <v>351669</v>
      </c>
      <c r="M16" s="42">
        <v>402479</v>
      </c>
      <c r="N16" s="43">
        <v>754148</v>
      </c>
      <c r="O16" s="95">
        <v>-6984</v>
      </c>
      <c r="P16" s="96">
        <v>-10047</v>
      </c>
      <c r="Q16" s="97">
        <v>-17031</v>
      </c>
      <c r="S16" s="112" t="str">
        <f t="shared" si="0"/>
        <v>ＯＫ</v>
      </c>
      <c r="T16" s="112" t="str">
        <f t="shared" si="1"/>
        <v>ＯＫ</v>
      </c>
      <c r="U16" s="112" t="str">
        <f t="shared" si="2"/>
        <v>ＯＫ</v>
      </c>
      <c r="V16" s="112" t="str">
        <f t="shared" si="3"/>
        <v>ＯＫ</v>
      </c>
      <c r="W16" s="112" t="str">
        <f t="shared" si="3"/>
        <v>ＯＫ</v>
      </c>
      <c r="X16" s="112" t="str">
        <f t="shared" si="3"/>
        <v>ＯＫ</v>
      </c>
      <c r="Y16" s="114" t="str">
        <f t="shared" si="4"/>
        <v>OK</v>
      </c>
    </row>
    <row r="17" spans="1:25" ht="36.75" customHeight="1" x14ac:dyDescent="0.2">
      <c r="A17" s="126" t="s">
        <v>21</v>
      </c>
      <c r="B17" s="127"/>
      <c r="C17" s="44">
        <v>9517</v>
      </c>
      <c r="D17" s="45">
        <v>10923</v>
      </c>
      <c r="E17" s="46">
        <v>20440</v>
      </c>
      <c r="F17" s="44">
        <v>2</v>
      </c>
      <c r="G17" s="45">
        <v>2</v>
      </c>
      <c r="H17" s="47">
        <v>4</v>
      </c>
      <c r="I17" s="44">
        <v>9519</v>
      </c>
      <c r="J17" s="45">
        <v>10925</v>
      </c>
      <c r="K17" s="47">
        <v>20444</v>
      </c>
      <c r="L17" s="35">
        <v>9572</v>
      </c>
      <c r="M17" s="48">
        <v>11146</v>
      </c>
      <c r="N17" s="36">
        <v>20718</v>
      </c>
      <c r="O17" s="98">
        <v>-53</v>
      </c>
      <c r="P17" s="99">
        <v>-221</v>
      </c>
      <c r="Q17" s="100">
        <v>-274</v>
      </c>
      <c r="S17" s="112" t="str">
        <f t="shared" si="0"/>
        <v>ＯＫ</v>
      </c>
      <c r="T17" s="112" t="str">
        <f t="shared" si="1"/>
        <v>ＯＫ</v>
      </c>
      <c r="U17" s="112" t="str">
        <f t="shared" si="2"/>
        <v>ＯＫ</v>
      </c>
      <c r="V17" s="112" t="str">
        <f t="shared" si="3"/>
        <v>ＯＫ</v>
      </c>
      <c r="W17" s="112" t="str">
        <f t="shared" si="3"/>
        <v>ＯＫ</v>
      </c>
      <c r="X17" s="112" t="str">
        <f t="shared" si="3"/>
        <v>ＯＫ</v>
      </c>
      <c r="Y17" s="114" t="str">
        <f t="shared" si="4"/>
        <v>OK</v>
      </c>
    </row>
    <row r="18" spans="1:25" ht="36.75" customHeight="1" x14ac:dyDescent="0.2">
      <c r="A18" s="49"/>
      <c r="B18" s="50" t="s">
        <v>22</v>
      </c>
      <c r="C18" s="51">
        <v>9517</v>
      </c>
      <c r="D18" s="52">
        <v>10923</v>
      </c>
      <c r="E18" s="53">
        <v>20440</v>
      </c>
      <c r="F18" s="51">
        <v>2</v>
      </c>
      <c r="G18" s="52">
        <v>2</v>
      </c>
      <c r="H18" s="54">
        <v>4</v>
      </c>
      <c r="I18" s="51">
        <v>9519</v>
      </c>
      <c r="J18" s="52">
        <v>10925</v>
      </c>
      <c r="K18" s="54">
        <v>20444</v>
      </c>
      <c r="L18" s="55">
        <v>9572</v>
      </c>
      <c r="M18" s="56">
        <v>11146</v>
      </c>
      <c r="N18" s="57">
        <v>20718</v>
      </c>
      <c r="O18" s="101">
        <v>-53</v>
      </c>
      <c r="P18" s="102">
        <v>-221</v>
      </c>
      <c r="Q18" s="103">
        <v>-274</v>
      </c>
      <c r="S18" s="112" t="str">
        <f t="shared" si="0"/>
        <v>ＯＫ</v>
      </c>
      <c r="T18" s="112" t="str">
        <f t="shared" si="1"/>
        <v>ＯＫ</v>
      </c>
      <c r="U18" s="112" t="str">
        <f t="shared" si="2"/>
        <v>ＯＫ</v>
      </c>
      <c r="V18" s="112" t="str">
        <f t="shared" si="3"/>
        <v>ＯＫ</v>
      </c>
      <c r="W18" s="112" t="str">
        <f t="shared" si="3"/>
        <v>ＯＫ</v>
      </c>
      <c r="X18" s="112" t="str">
        <f t="shared" si="3"/>
        <v>ＯＫ</v>
      </c>
      <c r="Y18" s="114" t="str">
        <f t="shared" si="4"/>
        <v>OK</v>
      </c>
    </row>
    <row r="19" spans="1:25" ht="36.75" customHeight="1" x14ac:dyDescent="0.2">
      <c r="A19" s="128" t="s">
        <v>23</v>
      </c>
      <c r="B19" s="129"/>
      <c r="C19" s="31">
        <v>3376</v>
      </c>
      <c r="D19" s="32">
        <v>3826</v>
      </c>
      <c r="E19" s="33">
        <v>7202</v>
      </c>
      <c r="F19" s="31">
        <v>2</v>
      </c>
      <c r="G19" s="32">
        <v>6</v>
      </c>
      <c r="H19" s="34">
        <v>8</v>
      </c>
      <c r="I19" s="31">
        <v>3378</v>
      </c>
      <c r="J19" s="32">
        <v>3832</v>
      </c>
      <c r="K19" s="34">
        <v>7210</v>
      </c>
      <c r="L19" s="35">
        <v>3659</v>
      </c>
      <c r="M19" s="48">
        <v>4106</v>
      </c>
      <c r="N19" s="36">
        <v>7765</v>
      </c>
      <c r="O19" s="98">
        <v>-281</v>
      </c>
      <c r="P19" s="99">
        <v>-274</v>
      </c>
      <c r="Q19" s="104">
        <v>-555</v>
      </c>
      <c r="S19" s="112" t="str">
        <f t="shared" si="0"/>
        <v>ＯＫ</v>
      </c>
      <c r="T19" s="112" t="str">
        <f t="shared" si="1"/>
        <v>ＯＫ</v>
      </c>
      <c r="U19" s="112" t="str">
        <f t="shared" si="2"/>
        <v>ＯＫ</v>
      </c>
      <c r="V19" s="112" t="str">
        <f t="shared" si="3"/>
        <v>ＯＫ</v>
      </c>
      <c r="W19" s="112" t="str">
        <f t="shared" si="3"/>
        <v>ＯＫ</v>
      </c>
      <c r="X19" s="112" t="str">
        <f t="shared" si="3"/>
        <v>ＯＫ</v>
      </c>
      <c r="Y19" s="114" t="str">
        <f t="shared" si="4"/>
        <v>OK</v>
      </c>
    </row>
    <row r="20" spans="1:25" ht="36.75" customHeight="1" x14ac:dyDescent="0.2">
      <c r="A20" s="58"/>
      <c r="B20" s="50" t="s">
        <v>24</v>
      </c>
      <c r="C20" s="51">
        <v>3376</v>
      </c>
      <c r="D20" s="52">
        <v>3826</v>
      </c>
      <c r="E20" s="53">
        <v>7202</v>
      </c>
      <c r="F20" s="51">
        <v>2</v>
      </c>
      <c r="G20" s="52">
        <v>6</v>
      </c>
      <c r="H20" s="54">
        <v>8</v>
      </c>
      <c r="I20" s="51">
        <v>3378</v>
      </c>
      <c r="J20" s="52">
        <v>3832</v>
      </c>
      <c r="K20" s="54">
        <v>7210</v>
      </c>
      <c r="L20" s="55">
        <v>3659</v>
      </c>
      <c r="M20" s="56">
        <v>4106</v>
      </c>
      <c r="N20" s="57">
        <v>7765</v>
      </c>
      <c r="O20" s="101">
        <v>-281</v>
      </c>
      <c r="P20" s="102">
        <v>-274</v>
      </c>
      <c r="Q20" s="103">
        <v>-555</v>
      </c>
      <c r="S20" s="112" t="str">
        <f t="shared" si="0"/>
        <v>ＯＫ</v>
      </c>
      <c r="T20" s="112" t="str">
        <f t="shared" si="1"/>
        <v>ＯＫ</v>
      </c>
      <c r="U20" s="112" t="str">
        <f t="shared" si="2"/>
        <v>ＯＫ</v>
      </c>
      <c r="V20" s="112" t="str">
        <f t="shared" si="3"/>
        <v>ＯＫ</v>
      </c>
      <c r="W20" s="112" t="str">
        <f t="shared" si="3"/>
        <v>ＯＫ</v>
      </c>
      <c r="X20" s="112" t="str">
        <f t="shared" si="3"/>
        <v>ＯＫ</v>
      </c>
      <c r="Y20" s="114" t="str">
        <f t="shared" si="4"/>
        <v>OK</v>
      </c>
    </row>
    <row r="21" spans="1:25" ht="36.75" customHeight="1" x14ac:dyDescent="0.2">
      <c r="A21" s="128" t="s">
        <v>25</v>
      </c>
      <c r="B21" s="129"/>
      <c r="C21" s="31">
        <v>9962</v>
      </c>
      <c r="D21" s="32">
        <v>11278</v>
      </c>
      <c r="E21" s="33">
        <v>21240</v>
      </c>
      <c r="F21" s="31">
        <v>10</v>
      </c>
      <c r="G21" s="32">
        <v>10</v>
      </c>
      <c r="H21" s="34">
        <v>20</v>
      </c>
      <c r="I21" s="31">
        <v>9972</v>
      </c>
      <c r="J21" s="32">
        <v>11288</v>
      </c>
      <c r="K21" s="34">
        <v>21260</v>
      </c>
      <c r="L21" s="35">
        <v>10338</v>
      </c>
      <c r="M21" s="48">
        <v>11752</v>
      </c>
      <c r="N21" s="36">
        <v>22090</v>
      </c>
      <c r="O21" s="98">
        <v>-366</v>
      </c>
      <c r="P21" s="99">
        <v>-464</v>
      </c>
      <c r="Q21" s="104">
        <v>-830</v>
      </c>
      <c r="S21" s="112" t="str">
        <f t="shared" si="0"/>
        <v>ＯＫ</v>
      </c>
      <c r="T21" s="112" t="str">
        <f t="shared" si="1"/>
        <v>ＯＫ</v>
      </c>
      <c r="U21" s="112" t="str">
        <f t="shared" si="2"/>
        <v>ＯＫ</v>
      </c>
      <c r="V21" s="112" t="str">
        <f t="shared" si="3"/>
        <v>ＯＫ</v>
      </c>
      <c r="W21" s="112" t="str">
        <f t="shared" si="3"/>
        <v>ＯＫ</v>
      </c>
      <c r="X21" s="112" t="str">
        <f t="shared" si="3"/>
        <v>ＯＫ</v>
      </c>
      <c r="Y21" s="114" t="str">
        <f t="shared" si="4"/>
        <v>OK</v>
      </c>
    </row>
    <row r="22" spans="1:25" ht="36.75" customHeight="1" x14ac:dyDescent="0.2">
      <c r="A22" s="2"/>
      <c r="B22" s="59" t="s">
        <v>26</v>
      </c>
      <c r="C22" s="60">
        <v>7264</v>
      </c>
      <c r="D22" s="61">
        <v>8236</v>
      </c>
      <c r="E22" s="62">
        <v>15500</v>
      </c>
      <c r="F22" s="60">
        <v>8</v>
      </c>
      <c r="G22" s="61">
        <v>4</v>
      </c>
      <c r="H22" s="63">
        <v>12</v>
      </c>
      <c r="I22" s="60">
        <v>7272</v>
      </c>
      <c r="J22" s="61">
        <v>8240</v>
      </c>
      <c r="K22" s="63">
        <v>15512</v>
      </c>
      <c r="L22" s="64">
        <v>7538</v>
      </c>
      <c r="M22" s="65">
        <v>8574</v>
      </c>
      <c r="N22" s="66">
        <v>16112</v>
      </c>
      <c r="O22" s="105">
        <v>-266</v>
      </c>
      <c r="P22" s="106">
        <v>-334</v>
      </c>
      <c r="Q22" s="107">
        <v>-600</v>
      </c>
      <c r="S22" s="112" t="str">
        <f t="shared" si="0"/>
        <v>ＯＫ</v>
      </c>
      <c r="T22" s="112" t="str">
        <f t="shared" si="1"/>
        <v>ＯＫ</v>
      </c>
      <c r="U22" s="112" t="str">
        <f t="shared" si="2"/>
        <v>ＯＫ</v>
      </c>
      <c r="V22" s="112" t="str">
        <f t="shared" si="3"/>
        <v>ＯＫ</v>
      </c>
      <c r="W22" s="112" t="str">
        <f t="shared" si="3"/>
        <v>ＯＫ</v>
      </c>
      <c r="X22" s="112" t="str">
        <f t="shared" si="3"/>
        <v>ＯＫ</v>
      </c>
      <c r="Y22" s="114" t="str">
        <f t="shared" si="4"/>
        <v>OK</v>
      </c>
    </row>
    <row r="23" spans="1:25" ht="36.75" customHeight="1" x14ac:dyDescent="0.2">
      <c r="A23" s="2"/>
      <c r="B23" s="67" t="s">
        <v>27</v>
      </c>
      <c r="C23" s="17">
        <v>2698</v>
      </c>
      <c r="D23" s="18">
        <v>3042</v>
      </c>
      <c r="E23" s="19">
        <v>5740</v>
      </c>
      <c r="F23" s="17">
        <v>2</v>
      </c>
      <c r="G23" s="18">
        <v>6</v>
      </c>
      <c r="H23" s="20">
        <v>8</v>
      </c>
      <c r="I23" s="17">
        <v>2700</v>
      </c>
      <c r="J23" s="18">
        <v>3048</v>
      </c>
      <c r="K23" s="20">
        <v>5748</v>
      </c>
      <c r="L23" s="21">
        <v>2800</v>
      </c>
      <c r="M23" s="68">
        <v>3178</v>
      </c>
      <c r="N23" s="23">
        <v>5978</v>
      </c>
      <c r="O23" s="101">
        <v>-100</v>
      </c>
      <c r="P23" s="102">
        <v>-130</v>
      </c>
      <c r="Q23" s="103">
        <v>-230</v>
      </c>
      <c r="S23" s="112" t="str">
        <f t="shared" si="0"/>
        <v>ＯＫ</v>
      </c>
      <c r="T23" s="112" t="str">
        <f t="shared" si="1"/>
        <v>ＯＫ</v>
      </c>
      <c r="U23" s="112" t="str">
        <f t="shared" si="2"/>
        <v>ＯＫ</v>
      </c>
      <c r="V23" s="112" t="str">
        <f t="shared" si="3"/>
        <v>ＯＫ</v>
      </c>
      <c r="W23" s="112" t="str">
        <f t="shared" si="3"/>
        <v>ＯＫ</v>
      </c>
      <c r="X23" s="112" t="str">
        <f t="shared" si="3"/>
        <v>ＯＫ</v>
      </c>
      <c r="Y23" s="114" t="str">
        <f t="shared" si="4"/>
        <v>OK</v>
      </c>
    </row>
    <row r="24" spans="1:25" ht="36.75" customHeight="1" x14ac:dyDescent="0.2">
      <c r="A24" s="128" t="s">
        <v>28</v>
      </c>
      <c r="B24" s="129"/>
      <c r="C24" s="31">
        <v>26338</v>
      </c>
      <c r="D24" s="32">
        <v>28979</v>
      </c>
      <c r="E24" s="33">
        <v>55317</v>
      </c>
      <c r="F24" s="31">
        <v>18</v>
      </c>
      <c r="G24" s="32">
        <v>24</v>
      </c>
      <c r="H24" s="34">
        <v>42</v>
      </c>
      <c r="I24" s="31">
        <v>26356</v>
      </c>
      <c r="J24" s="32">
        <v>29003</v>
      </c>
      <c r="K24" s="34">
        <v>55359</v>
      </c>
      <c r="L24" s="35">
        <v>27342</v>
      </c>
      <c r="M24" s="48">
        <v>30073</v>
      </c>
      <c r="N24" s="36">
        <v>57415</v>
      </c>
      <c r="O24" s="98">
        <v>-986</v>
      </c>
      <c r="P24" s="99">
        <v>-1070</v>
      </c>
      <c r="Q24" s="104">
        <v>-2056</v>
      </c>
      <c r="S24" s="112" t="str">
        <f t="shared" si="0"/>
        <v>ＯＫ</v>
      </c>
      <c r="T24" s="112" t="str">
        <f t="shared" si="1"/>
        <v>ＯＫ</v>
      </c>
      <c r="U24" s="112" t="str">
        <f t="shared" si="2"/>
        <v>ＯＫ</v>
      </c>
      <c r="V24" s="112" t="str">
        <f t="shared" si="3"/>
        <v>ＯＫ</v>
      </c>
      <c r="W24" s="112" t="str">
        <f t="shared" si="3"/>
        <v>ＯＫ</v>
      </c>
      <c r="X24" s="112" t="str">
        <f t="shared" si="3"/>
        <v>ＯＫ</v>
      </c>
      <c r="Y24" s="114" t="str">
        <f t="shared" si="4"/>
        <v>OK</v>
      </c>
    </row>
    <row r="25" spans="1:25" ht="36.75" customHeight="1" x14ac:dyDescent="0.2">
      <c r="A25" s="2"/>
      <c r="B25" s="59" t="s">
        <v>29</v>
      </c>
      <c r="C25" s="60">
        <v>7683</v>
      </c>
      <c r="D25" s="61">
        <v>8656</v>
      </c>
      <c r="E25" s="62">
        <v>16339</v>
      </c>
      <c r="F25" s="60">
        <v>2</v>
      </c>
      <c r="G25" s="61">
        <v>5</v>
      </c>
      <c r="H25" s="63">
        <v>7</v>
      </c>
      <c r="I25" s="60">
        <v>7685</v>
      </c>
      <c r="J25" s="61">
        <v>8661</v>
      </c>
      <c r="K25" s="63">
        <v>16346</v>
      </c>
      <c r="L25" s="64">
        <v>7860</v>
      </c>
      <c r="M25" s="65">
        <v>8900</v>
      </c>
      <c r="N25" s="66">
        <v>16760</v>
      </c>
      <c r="O25" s="105">
        <v>-175</v>
      </c>
      <c r="P25" s="106">
        <v>-239</v>
      </c>
      <c r="Q25" s="107">
        <v>-414</v>
      </c>
      <c r="S25" s="112" t="str">
        <f t="shared" si="0"/>
        <v>ＯＫ</v>
      </c>
      <c r="T25" s="112" t="str">
        <f t="shared" si="1"/>
        <v>ＯＫ</v>
      </c>
      <c r="U25" s="112" t="str">
        <f t="shared" si="2"/>
        <v>ＯＫ</v>
      </c>
      <c r="V25" s="112" t="str">
        <f t="shared" si="3"/>
        <v>ＯＫ</v>
      </c>
      <c r="W25" s="112" t="str">
        <f t="shared" si="3"/>
        <v>ＯＫ</v>
      </c>
      <c r="X25" s="112" t="str">
        <f t="shared" si="3"/>
        <v>ＯＫ</v>
      </c>
      <c r="Y25" s="114" t="str">
        <f t="shared" si="4"/>
        <v>OK</v>
      </c>
    </row>
    <row r="26" spans="1:25" ht="36.75" customHeight="1" x14ac:dyDescent="0.2">
      <c r="A26" s="2"/>
      <c r="B26" s="59" t="s">
        <v>30</v>
      </c>
      <c r="C26" s="60">
        <v>6742</v>
      </c>
      <c r="D26" s="61">
        <v>7047</v>
      </c>
      <c r="E26" s="62">
        <v>13789</v>
      </c>
      <c r="F26" s="60">
        <v>5</v>
      </c>
      <c r="G26" s="61">
        <v>7</v>
      </c>
      <c r="H26" s="63">
        <v>12</v>
      </c>
      <c r="I26" s="60">
        <v>6747</v>
      </c>
      <c r="J26" s="61">
        <v>7054</v>
      </c>
      <c r="K26" s="63">
        <v>13801</v>
      </c>
      <c r="L26" s="64">
        <v>6953</v>
      </c>
      <c r="M26" s="65">
        <v>7276</v>
      </c>
      <c r="N26" s="66">
        <v>14229</v>
      </c>
      <c r="O26" s="105">
        <v>-206</v>
      </c>
      <c r="P26" s="106">
        <v>-222</v>
      </c>
      <c r="Q26" s="107">
        <v>-428</v>
      </c>
      <c r="S26" s="112" t="str">
        <f t="shared" si="0"/>
        <v>ＯＫ</v>
      </c>
      <c r="T26" s="112" t="str">
        <f t="shared" si="1"/>
        <v>ＯＫ</v>
      </c>
      <c r="U26" s="112" t="str">
        <f t="shared" si="2"/>
        <v>ＯＫ</v>
      </c>
      <c r="V26" s="112" t="str">
        <f t="shared" si="3"/>
        <v>ＯＫ</v>
      </c>
      <c r="W26" s="112" t="str">
        <f t="shared" si="3"/>
        <v>ＯＫ</v>
      </c>
      <c r="X26" s="112" t="str">
        <f t="shared" si="3"/>
        <v>ＯＫ</v>
      </c>
      <c r="Y26" s="114" t="str">
        <f t="shared" si="4"/>
        <v>OK</v>
      </c>
    </row>
    <row r="27" spans="1:25" ht="36.75" customHeight="1" x14ac:dyDescent="0.2">
      <c r="A27" s="2"/>
      <c r="B27" s="59" t="s">
        <v>31</v>
      </c>
      <c r="C27" s="60">
        <v>427</v>
      </c>
      <c r="D27" s="61">
        <v>420</v>
      </c>
      <c r="E27" s="62">
        <v>847</v>
      </c>
      <c r="F27" s="60">
        <v>0</v>
      </c>
      <c r="G27" s="61">
        <v>0</v>
      </c>
      <c r="H27" s="63">
        <v>0</v>
      </c>
      <c r="I27" s="60">
        <v>427</v>
      </c>
      <c r="J27" s="61">
        <v>420</v>
      </c>
      <c r="K27" s="63">
        <v>847</v>
      </c>
      <c r="L27" s="64">
        <v>447</v>
      </c>
      <c r="M27" s="65">
        <v>459</v>
      </c>
      <c r="N27" s="66">
        <v>906</v>
      </c>
      <c r="O27" s="105">
        <v>-20</v>
      </c>
      <c r="P27" s="106">
        <v>-39</v>
      </c>
      <c r="Q27" s="107">
        <v>-59</v>
      </c>
      <c r="S27" s="112" t="str">
        <f t="shared" si="0"/>
        <v>ＯＫ</v>
      </c>
      <c r="T27" s="112" t="str">
        <f t="shared" si="1"/>
        <v>ＯＫ</v>
      </c>
      <c r="U27" s="112" t="str">
        <f t="shared" si="2"/>
        <v>ＯＫ</v>
      </c>
      <c r="V27" s="112" t="str">
        <f t="shared" si="3"/>
        <v>ＯＫ</v>
      </c>
      <c r="W27" s="112" t="str">
        <f t="shared" si="3"/>
        <v>ＯＫ</v>
      </c>
      <c r="X27" s="112" t="str">
        <f t="shared" si="3"/>
        <v>ＯＫ</v>
      </c>
      <c r="Y27" s="114" t="str">
        <f t="shared" si="4"/>
        <v>OK</v>
      </c>
    </row>
    <row r="28" spans="1:25" ht="36.75" customHeight="1" x14ac:dyDescent="0.2">
      <c r="A28" s="2"/>
      <c r="B28" s="59" t="s">
        <v>32</v>
      </c>
      <c r="C28" s="60">
        <v>1790</v>
      </c>
      <c r="D28" s="61">
        <v>2111</v>
      </c>
      <c r="E28" s="62">
        <v>3901</v>
      </c>
      <c r="F28" s="60">
        <v>1</v>
      </c>
      <c r="G28" s="61">
        <v>1</v>
      </c>
      <c r="H28" s="63">
        <v>2</v>
      </c>
      <c r="I28" s="60">
        <v>1791</v>
      </c>
      <c r="J28" s="61">
        <v>2112</v>
      </c>
      <c r="K28" s="63">
        <v>3903</v>
      </c>
      <c r="L28" s="64">
        <v>1906</v>
      </c>
      <c r="M28" s="65">
        <v>2191</v>
      </c>
      <c r="N28" s="66">
        <v>4097</v>
      </c>
      <c r="O28" s="105">
        <v>-115</v>
      </c>
      <c r="P28" s="106">
        <v>-79</v>
      </c>
      <c r="Q28" s="107">
        <v>-194</v>
      </c>
      <c r="S28" s="112" t="str">
        <f t="shared" si="0"/>
        <v>ＯＫ</v>
      </c>
      <c r="T28" s="112" t="str">
        <f t="shared" si="1"/>
        <v>ＯＫ</v>
      </c>
      <c r="U28" s="112" t="str">
        <f t="shared" si="2"/>
        <v>ＯＫ</v>
      </c>
      <c r="V28" s="112" t="str">
        <f t="shared" si="3"/>
        <v>ＯＫ</v>
      </c>
      <c r="W28" s="112" t="str">
        <f t="shared" si="3"/>
        <v>ＯＫ</v>
      </c>
      <c r="X28" s="112" t="str">
        <f t="shared" si="3"/>
        <v>ＯＫ</v>
      </c>
      <c r="Y28" s="114" t="str">
        <f t="shared" si="4"/>
        <v>OK</v>
      </c>
    </row>
    <row r="29" spans="1:25" ht="36.75" customHeight="1" x14ac:dyDescent="0.2">
      <c r="A29" s="2"/>
      <c r="B29" s="59" t="s">
        <v>33</v>
      </c>
      <c r="C29" s="60">
        <v>5725</v>
      </c>
      <c r="D29" s="61">
        <v>6359</v>
      </c>
      <c r="E29" s="62">
        <v>12084</v>
      </c>
      <c r="F29" s="60">
        <v>9</v>
      </c>
      <c r="G29" s="61">
        <v>9</v>
      </c>
      <c r="H29" s="63">
        <v>18</v>
      </c>
      <c r="I29" s="60">
        <v>5734</v>
      </c>
      <c r="J29" s="61">
        <v>6368</v>
      </c>
      <c r="K29" s="63">
        <v>12102</v>
      </c>
      <c r="L29" s="64">
        <v>6029</v>
      </c>
      <c r="M29" s="65">
        <v>6677</v>
      </c>
      <c r="N29" s="66">
        <v>12706</v>
      </c>
      <c r="O29" s="105">
        <v>-295</v>
      </c>
      <c r="P29" s="106">
        <v>-309</v>
      </c>
      <c r="Q29" s="107">
        <v>-604</v>
      </c>
      <c r="S29" s="112" t="str">
        <f t="shared" si="0"/>
        <v>ＯＫ</v>
      </c>
      <c r="T29" s="112" t="str">
        <f t="shared" si="1"/>
        <v>ＯＫ</v>
      </c>
      <c r="U29" s="112" t="str">
        <f t="shared" si="2"/>
        <v>ＯＫ</v>
      </c>
      <c r="V29" s="112" t="str">
        <f t="shared" si="3"/>
        <v>ＯＫ</v>
      </c>
      <c r="W29" s="112" t="str">
        <f t="shared" si="3"/>
        <v>ＯＫ</v>
      </c>
      <c r="X29" s="112" t="str">
        <f t="shared" si="3"/>
        <v>ＯＫ</v>
      </c>
      <c r="Y29" s="114" t="str">
        <f t="shared" si="4"/>
        <v>OK</v>
      </c>
    </row>
    <row r="30" spans="1:25" ht="36.75" customHeight="1" x14ac:dyDescent="0.2">
      <c r="A30" s="2"/>
      <c r="B30" s="50" t="s">
        <v>34</v>
      </c>
      <c r="C30" s="51">
        <v>3971</v>
      </c>
      <c r="D30" s="52">
        <v>4386</v>
      </c>
      <c r="E30" s="53">
        <v>8357</v>
      </c>
      <c r="F30" s="51">
        <v>1</v>
      </c>
      <c r="G30" s="52">
        <v>2</v>
      </c>
      <c r="H30" s="54">
        <v>3</v>
      </c>
      <c r="I30" s="51">
        <v>3972</v>
      </c>
      <c r="J30" s="52">
        <v>4388</v>
      </c>
      <c r="K30" s="54">
        <v>8360</v>
      </c>
      <c r="L30" s="55">
        <v>4147</v>
      </c>
      <c r="M30" s="56">
        <v>4570</v>
      </c>
      <c r="N30" s="57">
        <v>8717</v>
      </c>
      <c r="O30" s="101">
        <v>-175</v>
      </c>
      <c r="P30" s="102">
        <v>-182</v>
      </c>
      <c r="Q30" s="103">
        <v>-357</v>
      </c>
      <c r="S30" s="112" t="str">
        <f t="shared" si="0"/>
        <v>ＯＫ</v>
      </c>
      <c r="T30" s="112" t="str">
        <f t="shared" si="1"/>
        <v>ＯＫ</v>
      </c>
      <c r="U30" s="112" t="str">
        <f t="shared" si="2"/>
        <v>ＯＫ</v>
      </c>
      <c r="V30" s="112" t="str">
        <f t="shared" si="3"/>
        <v>ＯＫ</v>
      </c>
      <c r="W30" s="112" t="str">
        <f t="shared" si="3"/>
        <v>ＯＫ</v>
      </c>
      <c r="X30" s="112" t="str">
        <f t="shared" si="3"/>
        <v>ＯＫ</v>
      </c>
      <c r="Y30" s="114" t="str">
        <f t="shared" si="4"/>
        <v>OK</v>
      </c>
    </row>
    <row r="31" spans="1:25" ht="36.75" customHeight="1" x14ac:dyDescent="0.2">
      <c r="A31" s="128" t="s">
        <v>35</v>
      </c>
      <c r="B31" s="129"/>
      <c r="C31" s="31">
        <v>10431</v>
      </c>
      <c r="D31" s="32">
        <v>11178</v>
      </c>
      <c r="E31" s="33">
        <v>21609</v>
      </c>
      <c r="F31" s="31">
        <v>1</v>
      </c>
      <c r="G31" s="32">
        <v>2</v>
      </c>
      <c r="H31" s="34">
        <v>3</v>
      </c>
      <c r="I31" s="31">
        <v>10432</v>
      </c>
      <c r="J31" s="32">
        <v>11180</v>
      </c>
      <c r="K31" s="34">
        <v>21612</v>
      </c>
      <c r="L31" s="35">
        <v>10950</v>
      </c>
      <c r="M31" s="48">
        <v>11832</v>
      </c>
      <c r="N31" s="36">
        <v>22782</v>
      </c>
      <c r="O31" s="98">
        <v>-518</v>
      </c>
      <c r="P31" s="99">
        <v>-652</v>
      </c>
      <c r="Q31" s="104">
        <v>-1170</v>
      </c>
      <c r="S31" s="112" t="str">
        <f t="shared" si="0"/>
        <v>ＯＫ</v>
      </c>
      <c r="T31" s="112" t="str">
        <f t="shared" si="1"/>
        <v>ＯＫ</v>
      </c>
      <c r="U31" s="112" t="str">
        <f t="shared" si="2"/>
        <v>ＯＫ</v>
      </c>
      <c r="V31" s="112" t="str">
        <f t="shared" si="3"/>
        <v>ＯＫ</v>
      </c>
      <c r="W31" s="112" t="str">
        <f t="shared" si="3"/>
        <v>ＯＫ</v>
      </c>
      <c r="X31" s="112" t="str">
        <f t="shared" si="3"/>
        <v>ＯＫ</v>
      </c>
      <c r="Y31" s="114" t="str">
        <f t="shared" si="4"/>
        <v>OK</v>
      </c>
    </row>
    <row r="32" spans="1:25" ht="36.75" customHeight="1" x14ac:dyDescent="0.2">
      <c r="A32" s="2"/>
      <c r="B32" s="59" t="s">
        <v>36</v>
      </c>
      <c r="C32" s="60">
        <v>6771</v>
      </c>
      <c r="D32" s="61">
        <v>7456</v>
      </c>
      <c r="E32" s="62">
        <v>14227</v>
      </c>
      <c r="F32" s="60">
        <v>1</v>
      </c>
      <c r="G32" s="61">
        <v>1</v>
      </c>
      <c r="H32" s="63">
        <v>2</v>
      </c>
      <c r="I32" s="60">
        <v>6772</v>
      </c>
      <c r="J32" s="61">
        <v>7457</v>
      </c>
      <c r="K32" s="63">
        <v>14229</v>
      </c>
      <c r="L32" s="64">
        <v>6970</v>
      </c>
      <c r="M32" s="65">
        <v>7713</v>
      </c>
      <c r="N32" s="66">
        <v>14683</v>
      </c>
      <c r="O32" s="105">
        <v>-198</v>
      </c>
      <c r="P32" s="106">
        <v>-256</v>
      </c>
      <c r="Q32" s="107">
        <v>-454</v>
      </c>
      <c r="S32" s="112" t="str">
        <f t="shared" si="0"/>
        <v>ＯＫ</v>
      </c>
      <c r="T32" s="112" t="str">
        <f t="shared" si="1"/>
        <v>ＯＫ</v>
      </c>
      <c r="U32" s="112" t="str">
        <f t="shared" si="2"/>
        <v>ＯＫ</v>
      </c>
      <c r="V32" s="112" t="str">
        <f t="shared" si="3"/>
        <v>ＯＫ</v>
      </c>
      <c r="W32" s="112" t="str">
        <f t="shared" si="3"/>
        <v>ＯＫ</v>
      </c>
      <c r="X32" s="112" t="str">
        <f t="shared" si="3"/>
        <v>ＯＫ</v>
      </c>
      <c r="Y32" s="114" t="str">
        <f t="shared" si="4"/>
        <v>OK</v>
      </c>
    </row>
    <row r="33" spans="1:25" ht="36.75" customHeight="1" x14ac:dyDescent="0.2">
      <c r="A33" s="2"/>
      <c r="B33" s="59" t="s">
        <v>37</v>
      </c>
      <c r="C33" s="60">
        <v>613</v>
      </c>
      <c r="D33" s="61">
        <v>622</v>
      </c>
      <c r="E33" s="62">
        <v>1235</v>
      </c>
      <c r="F33" s="60">
        <v>0</v>
      </c>
      <c r="G33" s="61">
        <v>0</v>
      </c>
      <c r="H33" s="63">
        <v>0</v>
      </c>
      <c r="I33" s="60">
        <v>613</v>
      </c>
      <c r="J33" s="61">
        <v>622</v>
      </c>
      <c r="K33" s="63">
        <v>1235</v>
      </c>
      <c r="L33" s="64">
        <v>658</v>
      </c>
      <c r="M33" s="65">
        <v>700</v>
      </c>
      <c r="N33" s="66">
        <v>1358</v>
      </c>
      <c r="O33" s="105">
        <v>-45</v>
      </c>
      <c r="P33" s="106">
        <v>-78</v>
      </c>
      <c r="Q33" s="107">
        <v>-123</v>
      </c>
      <c r="S33" s="112" t="str">
        <f t="shared" si="0"/>
        <v>ＯＫ</v>
      </c>
      <c r="T33" s="112" t="str">
        <f t="shared" si="1"/>
        <v>ＯＫ</v>
      </c>
      <c r="U33" s="112" t="str">
        <f t="shared" si="2"/>
        <v>ＯＫ</v>
      </c>
      <c r="V33" s="112" t="str">
        <f t="shared" si="3"/>
        <v>ＯＫ</v>
      </c>
      <c r="W33" s="112" t="str">
        <f t="shared" si="3"/>
        <v>ＯＫ</v>
      </c>
      <c r="X33" s="112" t="str">
        <f t="shared" si="3"/>
        <v>ＯＫ</v>
      </c>
      <c r="Y33" s="114" t="str">
        <f t="shared" si="4"/>
        <v>OK</v>
      </c>
    </row>
    <row r="34" spans="1:25" ht="36.75" customHeight="1" x14ac:dyDescent="0.2">
      <c r="A34" s="2"/>
      <c r="B34" s="59" t="s">
        <v>38</v>
      </c>
      <c r="C34" s="60">
        <v>1077</v>
      </c>
      <c r="D34" s="61">
        <v>1037</v>
      </c>
      <c r="E34" s="62">
        <v>2114</v>
      </c>
      <c r="F34" s="60">
        <v>0</v>
      </c>
      <c r="G34" s="61">
        <v>1</v>
      </c>
      <c r="H34" s="63">
        <v>1</v>
      </c>
      <c r="I34" s="60">
        <v>1077</v>
      </c>
      <c r="J34" s="61">
        <v>1038</v>
      </c>
      <c r="K34" s="63">
        <v>2115</v>
      </c>
      <c r="L34" s="64">
        <v>1174</v>
      </c>
      <c r="M34" s="65">
        <v>1127</v>
      </c>
      <c r="N34" s="66">
        <v>2301</v>
      </c>
      <c r="O34" s="105">
        <v>-97</v>
      </c>
      <c r="P34" s="106">
        <v>-89</v>
      </c>
      <c r="Q34" s="107">
        <v>-186</v>
      </c>
      <c r="S34" s="112" t="str">
        <f t="shared" si="0"/>
        <v>ＯＫ</v>
      </c>
      <c r="T34" s="112" t="str">
        <f t="shared" si="1"/>
        <v>ＯＫ</v>
      </c>
      <c r="U34" s="112" t="str">
        <f t="shared" si="2"/>
        <v>ＯＫ</v>
      </c>
      <c r="V34" s="112" t="str">
        <f t="shared" si="3"/>
        <v>ＯＫ</v>
      </c>
      <c r="W34" s="112" t="str">
        <f t="shared" si="3"/>
        <v>ＯＫ</v>
      </c>
      <c r="X34" s="112" t="str">
        <f t="shared" si="3"/>
        <v>ＯＫ</v>
      </c>
      <c r="Y34" s="114" t="str">
        <f t="shared" si="4"/>
        <v>OK</v>
      </c>
    </row>
    <row r="35" spans="1:25" ht="36.75" customHeight="1" x14ac:dyDescent="0.2">
      <c r="A35" s="2"/>
      <c r="B35" s="50" t="s">
        <v>39</v>
      </c>
      <c r="C35" s="51">
        <v>1970</v>
      </c>
      <c r="D35" s="52">
        <v>2063</v>
      </c>
      <c r="E35" s="53">
        <v>4033</v>
      </c>
      <c r="F35" s="51">
        <v>0</v>
      </c>
      <c r="G35" s="52">
        <v>0</v>
      </c>
      <c r="H35" s="54">
        <v>0</v>
      </c>
      <c r="I35" s="51">
        <v>1970</v>
      </c>
      <c r="J35" s="52">
        <v>2063</v>
      </c>
      <c r="K35" s="54">
        <v>4033</v>
      </c>
      <c r="L35" s="55">
        <v>2148</v>
      </c>
      <c r="M35" s="56">
        <v>2292</v>
      </c>
      <c r="N35" s="57">
        <v>4440</v>
      </c>
      <c r="O35" s="101">
        <v>-178</v>
      </c>
      <c r="P35" s="102">
        <v>-229</v>
      </c>
      <c r="Q35" s="103">
        <v>-407</v>
      </c>
      <c r="S35" s="112" t="str">
        <f t="shared" si="0"/>
        <v>ＯＫ</v>
      </c>
      <c r="T35" s="112" t="str">
        <f t="shared" si="1"/>
        <v>ＯＫ</v>
      </c>
      <c r="U35" s="112" t="str">
        <f t="shared" si="2"/>
        <v>ＯＫ</v>
      </c>
      <c r="V35" s="112" t="str">
        <f t="shared" si="3"/>
        <v>ＯＫ</v>
      </c>
      <c r="W35" s="112" t="str">
        <f t="shared" si="3"/>
        <v>ＯＫ</v>
      </c>
      <c r="X35" s="112" t="str">
        <f t="shared" si="3"/>
        <v>ＯＫ</v>
      </c>
      <c r="Y35" s="114" t="str">
        <f t="shared" si="4"/>
        <v>OK</v>
      </c>
    </row>
    <row r="36" spans="1:25" ht="36.75" customHeight="1" x14ac:dyDescent="0.2">
      <c r="A36" s="128" t="s">
        <v>40</v>
      </c>
      <c r="B36" s="129"/>
      <c r="C36" s="31">
        <v>7289</v>
      </c>
      <c r="D36" s="32">
        <v>7861</v>
      </c>
      <c r="E36" s="33">
        <v>15150</v>
      </c>
      <c r="F36" s="31">
        <v>2</v>
      </c>
      <c r="G36" s="32">
        <v>2</v>
      </c>
      <c r="H36" s="34">
        <v>4</v>
      </c>
      <c r="I36" s="31">
        <v>7291</v>
      </c>
      <c r="J36" s="32">
        <v>7863</v>
      </c>
      <c r="K36" s="34">
        <v>15154</v>
      </c>
      <c r="L36" s="35">
        <v>7740</v>
      </c>
      <c r="M36" s="48">
        <v>8444</v>
      </c>
      <c r="N36" s="36">
        <v>16184</v>
      </c>
      <c r="O36" s="98">
        <v>-449</v>
      </c>
      <c r="P36" s="99">
        <v>-581</v>
      </c>
      <c r="Q36" s="94">
        <v>-1030</v>
      </c>
      <c r="S36" s="112" t="str">
        <f t="shared" si="0"/>
        <v>ＯＫ</v>
      </c>
      <c r="T36" s="112" t="str">
        <f t="shared" si="1"/>
        <v>ＯＫ</v>
      </c>
      <c r="U36" s="112" t="str">
        <f t="shared" si="2"/>
        <v>ＯＫ</v>
      </c>
      <c r="V36" s="112" t="str">
        <f t="shared" si="3"/>
        <v>ＯＫ</v>
      </c>
      <c r="W36" s="112" t="str">
        <f t="shared" si="3"/>
        <v>ＯＫ</v>
      </c>
      <c r="X36" s="112" t="str">
        <f t="shared" si="3"/>
        <v>ＯＫ</v>
      </c>
      <c r="Y36" s="114" t="str">
        <f t="shared" si="4"/>
        <v>OK</v>
      </c>
    </row>
    <row r="37" spans="1:25" ht="36.75" customHeight="1" x14ac:dyDescent="0.2">
      <c r="A37" s="2"/>
      <c r="B37" s="59" t="s">
        <v>41</v>
      </c>
      <c r="C37" s="60">
        <v>4499</v>
      </c>
      <c r="D37" s="61">
        <v>4878</v>
      </c>
      <c r="E37" s="62">
        <v>9377</v>
      </c>
      <c r="F37" s="60">
        <v>2</v>
      </c>
      <c r="G37" s="61">
        <v>2</v>
      </c>
      <c r="H37" s="63">
        <v>4</v>
      </c>
      <c r="I37" s="60">
        <v>4501</v>
      </c>
      <c r="J37" s="61">
        <v>4880</v>
      </c>
      <c r="K37" s="63">
        <v>9381</v>
      </c>
      <c r="L37" s="64">
        <v>4728</v>
      </c>
      <c r="M37" s="65">
        <v>5226</v>
      </c>
      <c r="N37" s="66">
        <v>9954</v>
      </c>
      <c r="O37" s="105">
        <v>-227</v>
      </c>
      <c r="P37" s="106">
        <v>-346</v>
      </c>
      <c r="Q37" s="107">
        <v>-573</v>
      </c>
      <c r="S37" s="112" t="str">
        <f t="shared" si="0"/>
        <v>ＯＫ</v>
      </c>
      <c r="T37" s="112" t="str">
        <f t="shared" si="1"/>
        <v>ＯＫ</v>
      </c>
      <c r="U37" s="112" t="str">
        <f t="shared" si="2"/>
        <v>ＯＫ</v>
      </c>
      <c r="V37" s="112" t="str">
        <f t="shared" si="3"/>
        <v>ＯＫ</v>
      </c>
      <c r="W37" s="112" t="str">
        <f t="shared" si="3"/>
        <v>ＯＫ</v>
      </c>
      <c r="X37" s="112" t="str">
        <f t="shared" si="3"/>
        <v>ＯＫ</v>
      </c>
      <c r="Y37" s="114" t="str">
        <f t="shared" si="4"/>
        <v>OK</v>
      </c>
    </row>
    <row r="38" spans="1:25" ht="36.75" customHeight="1" x14ac:dyDescent="0.2">
      <c r="A38" s="2"/>
      <c r="B38" s="59" t="s">
        <v>42</v>
      </c>
      <c r="C38" s="60">
        <v>1438</v>
      </c>
      <c r="D38" s="61">
        <v>1583</v>
      </c>
      <c r="E38" s="62">
        <v>3021</v>
      </c>
      <c r="F38" s="60">
        <v>0</v>
      </c>
      <c r="G38" s="61">
        <v>0</v>
      </c>
      <c r="H38" s="63">
        <v>0</v>
      </c>
      <c r="I38" s="60">
        <v>1438</v>
      </c>
      <c r="J38" s="61">
        <v>1583</v>
      </c>
      <c r="K38" s="63">
        <v>3021</v>
      </c>
      <c r="L38" s="64">
        <v>1554</v>
      </c>
      <c r="M38" s="65">
        <v>1690</v>
      </c>
      <c r="N38" s="66">
        <v>3244</v>
      </c>
      <c r="O38" s="105">
        <v>-116</v>
      </c>
      <c r="P38" s="106">
        <v>-107</v>
      </c>
      <c r="Q38" s="107">
        <v>-223</v>
      </c>
      <c r="S38" s="112" t="str">
        <f t="shared" si="0"/>
        <v>ＯＫ</v>
      </c>
      <c r="T38" s="112" t="str">
        <f t="shared" si="1"/>
        <v>ＯＫ</v>
      </c>
      <c r="U38" s="112" t="str">
        <f t="shared" si="2"/>
        <v>ＯＫ</v>
      </c>
      <c r="V38" s="112" t="str">
        <f t="shared" si="3"/>
        <v>ＯＫ</v>
      </c>
      <c r="W38" s="112" t="str">
        <f t="shared" si="3"/>
        <v>ＯＫ</v>
      </c>
      <c r="X38" s="112" t="str">
        <f t="shared" si="3"/>
        <v>ＯＫ</v>
      </c>
      <c r="Y38" s="114" t="str">
        <f t="shared" si="4"/>
        <v>OK</v>
      </c>
    </row>
    <row r="39" spans="1:25" ht="36.75" customHeight="1" x14ac:dyDescent="0.2">
      <c r="A39" s="2"/>
      <c r="B39" s="69" t="s">
        <v>43</v>
      </c>
      <c r="C39" s="70">
        <v>1352</v>
      </c>
      <c r="D39" s="71">
        <v>1400</v>
      </c>
      <c r="E39" s="72">
        <v>2752</v>
      </c>
      <c r="F39" s="70">
        <v>0</v>
      </c>
      <c r="G39" s="71">
        <v>0</v>
      </c>
      <c r="H39" s="73">
        <v>0</v>
      </c>
      <c r="I39" s="70">
        <v>1352</v>
      </c>
      <c r="J39" s="71">
        <v>1400</v>
      </c>
      <c r="K39" s="73">
        <v>2752</v>
      </c>
      <c r="L39" s="74">
        <v>1458</v>
      </c>
      <c r="M39" s="75">
        <v>1528</v>
      </c>
      <c r="N39" s="76">
        <v>2986</v>
      </c>
      <c r="O39" s="101">
        <v>-106</v>
      </c>
      <c r="P39" s="102">
        <v>-128</v>
      </c>
      <c r="Q39" s="108">
        <v>-234</v>
      </c>
      <c r="S39" s="112" t="str">
        <f t="shared" si="0"/>
        <v>ＯＫ</v>
      </c>
      <c r="T39" s="112" t="str">
        <f t="shared" si="1"/>
        <v>ＯＫ</v>
      </c>
      <c r="U39" s="112" t="str">
        <f t="shared" si="2"/>
        <v>ＯＫ</v>
      </c>
      <c r="V39" s="112" t="str">
        <f t="shared" si="3"/>
        <v>ＯＫ</v>
      </c>
      <c r="W39" s="112" t="str">
        <f t="shared" si="3"/>
        <v>ＯＫ</v>
      </c>
      <c r="X39" s="112" t="str">
        <f t="shared" si="3"/>
        <v>ＯＫ</v>
      </c>
      <c r="Y39" s="114" t="str">
        <f t="shared" si="4"/>
        <v>OK</v>
      </c>
    </row>
    <row r="40" spans="1:25" ht="36.75" customHeight="1" thickBot="1" x14ac:dyDescent="0.25">
      <c r="A40" s="123" t="s">
        <v>44</v>
      </c>
      <c r="B40" s="124"/>
      <c r="C40" s="77">
        <v>66913</v>
      </c>
      <c r="D40" s="78">
        <v>74045</v>
      </c>
      <c r="E40" s="78">
        <v>140958</v>
      </c>
      <c r="F40" s="77">
        <v>35</v>
      </c>
      <c r="G40" s="78">
        <v>46</v>
      </c>
      <c r="H40" s="78">
        <v>81</v>
      </c>
      <c r="I40" s="77">
        <v>66948</v>
      </c>
      <c r="J40" s="78">
        <v>74091</v>
      </c>
      <c r="K40" s="79">
        <v>141039</v>
      </c>
      <c r="L40" s="80">
        <v>69601</v>
      </c>
      <c r="M40" s="81">
        <v>77353</v>
      </c>
      <c r="N40" s="82">
        <v>146954</v>
      </c>
      <c r="O40" s="109">
        <v>-2653</v>
      </c>
      <c r="P40" s="110">
        <v>-3262</v>
      </c>
      <c r="Q40" s="111">
        <v>-5915</v>
      </c>
      <c r="S40" s="112" t="str">
        <f t="shared" si="0"/>
        <v>ＯＫ</v>
      </c>
      <c r="T40" s="112" t="str">
        <f t="shared" si="1"/>
        <v>ＯＫ</v>
      </c>
      <c r="U40" s="112" t="str">
        <f t="shared" si="2"/>
        <v>ＯＫ</v>
      </c>
      <c r="V40" s="112" t="str">
        <f t="shared" si="3"/>
        <v>ＯＫ</v>
      </c>
      <c r="W40" s="112" t="str">
        <f t="shared" si="3"/>
        <v>ＯＫ</v>
      </c>
      <c r="X40" s="112" t="str">
        <f t="shared" si="3"/>
        <v>ＯＫ</v>
      </c>
      <c r="Y40" s="114" t="str">
        <f t="shared" si="4"/>
        <v>OK</v>
      </c>
    </row>
    <row r="41" spans="1:25" ht="36.75" customHeight="1" x14ac:dyDescent="0.2">
      <c r="A41" s="125"/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</row>
    <row r="42" spans="1:25" ht="29.25" customHeight="1" x14ac:dyDescent="0.2">
      <c r="A42" s="83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</row>
    <row r="43" spans="1:25" ht="31.5" customHeight="1" x14ac:dyDescent="0.2">
      <c r="A43" s="83"/>
      <c r="C43" s="115"/>
      <c r="D43" s="115"/>
      <c r="E43" s="115"/>
      <c r="F43" s="115"/>
      <c r="G43" s="115"/>
      <c r="H43" s="115"/>
      <c r="I43" s="115"/>
      <c r="J43" s="115"/>
      <c r="K43" s="115"/>
      <c r="L43" s="116" t="str">
        <f>IF(SUM(L7:L15)=L16,"OK","エラー")</f>
        <v>OK</v>
      </c>
      <c r="M43" s="116" t="str">
        <f t="shared" ref="M43" si="5">IF(SUM(M7:M15)=M16,"OK","エラー")</f>
        <v>OK</v>
      </c>
      <c r="N43" s="116" t="str">
        <f>IF(SUM(N7:N15)=N16,"OK","エラー")</f>
        <v>OK</v>
      </c>
      <c r="O43" s="116" t="str">
        <f t="shared" ref="O43:Q43" si="6">IF(SUM(O7:O15)=O16,"OK","エラー")</f>
        <v>OK</v>
      </c>
      <c r="P43" s="116" t="str">
        <f t="shared" si="6"/>
        <v>OK</v>
      </c>
      <c r="Q43" s="116" t="str">
        <f t="shared" si="6"/>
        <v>OK</v>
      </c>
    </row>
    <row r="44" spans="1:25" ht="31.5" customHeight="1" x14ac:dyDescent="0.2">
      <c r="A44" s="83"/>
      <c r="C44" s="115"/>
      <c r="D44" s="115"/>
      <c r="E44" s="115"/>
      <c r="F44" s="115"/>
      <c r="G44" s="115"/>
      <c r="H44" s="115"/>
      <c r="I44" s="115"/>
      <c r="J44" s="115"/>
      <c r="K44" s="115"/>
      <c r="L44" s="116" t="str">
        <f>IF(SUM(L17)=L18,"OK","エラー")</f>
        <v>OK</v>
      </c>
      <c r="M44" s="116" t="str">
        <f t="shared" ref="M44:N44" si="7">IF(SUM(M17)=M18,"OK","エラー")</f>
        <v>OK</v>
      </c>
      <c r="N44" s="116" t="str">
        <f t="shared" si="7"/>
        <v>OK</v>
      </c>
      <c r="O44" s="116" t="str">
        <f t="shared" ref="O44:Q44" si="8">IF(SUM(O17)=O18,"OK","エラー")</f>
        <v>OK</v>
      </c>
      <c r="P44" s="116" t="str">
        <f t="shared" si="8"/>
        <v>OK</v>
      </c>
      <c r="Q44" s="116" t="str">
        <f t="shared" si="8"/>
        <v>OK</v>
      </c>
    </row>
    <row r="45" spans="1:25" ht="31.5" customHeight="1" x14ac:dyDescent="0.2">
      <c r="A45" s="83"/>
      <c r="C45" s="115"/>
      <c r="D45" s="115"/>
      <c r="E45" s="115"/>
      <c r="F45" s="115"/>
      <c r="G45" s="115"/>
      <c r="H45" s="115"/>
      <c r="I45" s="115"/>
      <c r="J45" s="115"/>
      <c r="K45" s="115"/>
      <c r="L45" s="116" t="str">
        <f>IF(SUM(L20)=L19,"OK","エラー")</f>
        <v>OK</v>
      </c>
      <c r="M45" s="116" t="str">
        <f t="shared" ref="M45:N45" si="9">IF(SUM(M20)=M19,"OK","エラー")</f>
        <v>OK</v>
      </c>
      <c r="N45" s="116" t="str">
        <f t="shared" si="9"/>
        <v>OK</v>
      </c>
      <c r="O45" s="116" t="str">
        <f t="shared" ref="O45:Q45" si="10">IF(SUM(O20)=O19,"OK","エラー")</f>
        <v>OK</v>
      </c>
      <c r="P45" s="116" t="str">
        <f t="shared" si="10"/>
        <v>OK</v>
      </c>
      <c r="Q45" s="116" t="str">
        <f t="shared" si="10"/>
        <v>OK</v>
      </c>
    </row>
    <row r="46" spans="1:25" ht="31.5" customHeight="1" x14ac:dyDescent="0.2">
      <c r="A46" s="83"/>
      <c r="C46" s="115"/>
      <c r="D46" s="115"/>
      <c r="E46" s="115"/>
      <c r="F46" s="115"/>
      <c r="G46" s="115"/>
      <c r="H46" s="115"/>
      <c r="I46" s="115"/>
      <c r="J46" s="115"/>
      <c r="K46" s="115"/>
      <c r="L46" s="116" t="str">
        <f>IF(SUM(L22:L23)=L21,"OK","エラー")</f>
        <v>OK</v>
      </c>
      <c r="M46" s="116" t="str">
        <f t="shared" ref="M46:N46" si="11">IF(SUM(M22:M23)=M21,"OK","エラー")</f>
        <v>OK</v>
      </c>
      <c r="N46" s="116" t="str">
        <f t="shared" si="11"/>
        <v>OK</v>
      </c>
      <c r="O46" s="116" t="str">
        <f t="shared" ref="O46:Q46" si="12">IF(SUM(O22:O23)=O21,"OK","エラー")</f>
        <v>OK</v>
      </c>
      <c r="P46" s="116" t="str">
        <f t="shared" si="12"/>
        <v>OK</v>
      </c>
      <c r="Q46" s="116" t="str">
        <f t="shared" si="12"/>
        <v>OK</v>
      </c>
    </row>
    <row r="47" spans="1:25" ht="31.5" customHeight="1" x14ac:dyDescent="0.2">
      <c r="A47" s="83"/>
      <c r="C47" s="115"/>
      <c r="D47" s="115"/>
      <c r="E47" s="115"/>
      <c r="F47" s="115"/>
      <c r="G47" s="115"/>
      <c r="H47" s="115"/>
      <c r="I47" s="115"/>
      <c r="J47" s="115"/>
      <c r="K47" s="115"/>
      <c r="L47" s="116" t="str">
        <f>IF(SUM(L25:L30)=L24,"OK","エラー")</f>
        <v>OK</v>
      </c>
      <c r="M47" s="116" t="str">
        <f t="shared" ref="M47:N47" si="13">IF(SUM(M25:M30)=M24,"OK","エラー")</f>
        <v>OK</v>
      </c>
      <c r="N47" s="116" t="str">
        <f t="shared" si="13"/>
        <v>OK</v>
      </c>
      <c r="O47" s="116" t="str">
        <f t="shared" ref="O47:Q47" si="14">IF(SUM(O25:O30)=O24,"OK","エラー")</f>
        <v>OK</v>
      </c>
      <c r="P47" s="116" t="str">
        <f t="shared" si="14"/>
        <v>OK</v>
      </c>
      <c r="Q47" s="116" t="str">
        <f t="shared" si="14"/>
        <v>OK</v>
      </c>
    </row>
    <row r="48" spans="1:25" ht="31.5" customHeight="1" x14ac:dyDescent="0.2">
      <c r="A48" s="83"/>
      <c r="C48" s="115"/>
      <c r="D48" s="115"/>
      <c r="E48" s="115"/>
      <c r="F48" s="115"/>
      <c r="G48" s="115"/>
      <c r="H48" s="115"/>
      <c r="I48" s="115"/>
      <c r="J48" s="115"/>
      <c r="K48" s="115"/>
      <c r="L48" s="116" t="str">
        <f>IF(SUM(L32:L35)=L31,"OK","エラー")</f>
        <v>OK</v>
      </c>
      <c r="M48" s="116" t="str">
        <f t="shared" ref="M48:N48" si="15">IF(SUM(M32:M35)=M31,"OK","エラー")</f>
        <v>OK</v>
      </c>
      <c r="N48" s="116" t="str">
        <f t="shared" si="15"/>
        <v>OK</v>
      </c>
      <c r="O48" s="116" t="str">
        <f t="shared" ref="O48:Q48" si="16">IF(SUM(O32:O35)=O31,"OK","エラー")</f>
        <v>OK</v>
      </c>
      <c r="P48" s="116" t="str">
        <f t="shared" si="16"/>
        <v>OK</v>
      </c>
      <c r="Q48" s="116" t="str">
        <f t="shared" si="16"/>
        <v>OK</v>
      </c>
    </row>
    <row r="49" spans="1:17" ht="31.5" customHeight="1" x14ac:dyDescent="0.2">
      <c r="A49" s="83"/>
      <c r="C49" s="115"/>
      <c r="D49" s="115"/>
      <c r="E49" s="115"/>
      <c r="F49" s="115"/>
      <c r="G49" s="115"/>
      <c r="H49" s="115"/>
      <c r="I49" s="115"/>
      <c r="J49" s="115"/>
      <c r="K49" s="115"/>
      <c r="L49" s="116" t="str">
        <f>IF(SUM(L37:L39)=L36,"OK","エラー")</f>
        <v>OK</v>
      </c>
      <c r="M49" s="116" t="str">
        <f t="shared" ref="M49:N49" si="17">IF(SUM(M37:M39)=M36,"OK","エラー")</f>
        <v>OK</v>
      </c>
      <c r="N49" s="116" t="str">
        <f t="shared" si="17"/>
        <v>OK</v>
      </c>
      <c r="O49" s="116" t="str">
        <f t="shared" ref="O49:P49" si="18">IF(SUM(O37:O39)=O36,"OK","エラー")</f>
        <v>OK</v>
      </c>
      <c r="P49" s="116" t="str">
        <f t="shared" si="18"/>
        <v>OK</v>
      </c>
      <c r="Q49" s="116" t="str">
        <f>IF(SUM(Q37:Q39)=Q36,"OK","エラー")</f>
        <v>OK</v>
      </c>
    </row>
    <row r="50" spans="1:17" ht="31.5" customHeight="1" x14ac:dyDescent="0.2">
      <c r="A50" s="83"/>
      <c r="C50" s="115"/>
      <c r="D50" s="115"/>
      <c r="E50" s="115"/>
      <c r="F50" s="115"/>
      <c r="G50" s="115"/>
      <c r="H50" s="115"/>
      <c r="I50" s="115"/>
      <c r="J50" s="115"/>
      <c r="K50" s="115"/>
      <c r="L50" s="116" t="str">
        <f>IF(SUM(L16,L40)=L6,"OK","エラー")</f>
        <v>OK</v>
      </c>
      <c r="M50" s="116" t="str">
        <f t="shared" ref="M50:Q50" si="19">IF(SUM(M16,M40)=M6,"OK","エラー")</f>
        <v>OK</v>
      </c>
      <c r="N50" s="116" t="str">
        <f t="shared" si="19"/>
        <v>OK</v>
      </c>
      <c r="O50" s="116" t="str">
        <f t="shared" si="19"/>
        <v>OK</v>
      </c>
      <c r="P50" s="116" t="str">
        <f t="shared" si="19"/>
        <v>OK</v>
      </c>
      <c r="Q50" s="116" t="str">
        <f t="shared" si="19"/>
        <v>OK</v>
      </c>
    </row>
    <row r="51" spans="1:17" x14ac:dyDescent="0.2">
      <c r="A51" s="83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</row>
    <row r="52" spans="1:17" x14ac:dyDescent="0.2">
      <c r="A52" s="83"/>
    </row>
    <row r="53" spans="1:17" x14ac:dyDescent="0.2">
      <c r="A53" s="83"/>
    </row>
    <row r="54" spans="1:17" x14ac:dyDescent="0.2">
      <c r="A54" s="83"/>
    </row>
    <row r="55" spans="1:17" x14ac:dyDescent="0.2">
      <c r="A55" s="83"/>
    </row>
    <row r="56" spans="1:17" x14ac:dyDescent="0.2">
      <c r="A56" s="83"/>
    </row>
    <row r="57" spans="1:17" x14ac:dyDescent="0.2">
      <c r="A57" s="83"/>
    </row>
    <row r="58" spans="1:17" x14ac:dyDescent="0.2">
      <c r="A58" s="83"/>
    </row>
    <row r="59" spans="1:17" x14ac:dyDescent="0.2">
      <c r="A59" s="83"/>
    </row>
    <row r="60" spans="1:17" x14ac:dyDescent="0.2">
      <c r="A60" s="83"/>
    </row>
  </sheetData>
  <mergeCells count="35">
    <mergeCell ref="Y4:Y5"/>
    <mergeCell ref="A11:B11"/>
    <mergeCell ref="A12:B12"/>
    <mergeCell ref="A13:B13"/>
    <mergeCell ref="A1:Q1"/>
    <mergeCell ref="A2:Q2"/>
    <mergeCell ref="C3:K3"/>
    <mergeCell ref="L3:Q3"/>
    <mergeCell ref="C4:E4"/>
    <mergeCell ref="F4:H4"/>
    <mergeCell ref="I4:K4"/>
    <mergeCell ref="L4:N4"/>
    <mergeCell ref="O4:Q4"/>
    <mergeCell ref="A10:B10"/>
    <mergeCell ref="A6:B6"/>
    <mergeCell ref="A7:B7"/>
    <mergeCell ref="A9:B9"/>
    <mergeCell ref="W4:W5"/>
    <mergeCell ref="X4:X5"/>
    <mergeCell ref="A14:B14"/>
    <mergeCell ref="A15:B15"/>
    <mergeCell ref="S4:S5"/>
    <mergeCell ref="T4:T5"/>
    <mergeCell ref="U4:U5"/>
    <mergeCell ref="V4:V5"/>
    <mergeCell ref="A8:B8"/>
    <mergeCell ref="A16:B16"/>
    <mergeCell ref="A40:B40"/>
    <mergeCell ref="A41:Q41"/>
    <mergeCell ref="A17:B17"/>
    <mergeCell ref="A19:B19"/>
    <mergeCell ref="A21:B21"/>
    <mergeCell ref="A24:B24"/>
    <mergeCell ref="A31:B31"/>
    <mergeCell ref="A36:B36"/>
  </mergeCells>
  <phoneticPr fontId="1"/>
  <conditionalFormatting sqref="S6:X40">
    <cfRule type="cellIs" dxfId="1" priority="1" stopIfTrue="1" operator="equal">
      <formula>"ＮＧ"</formula>
    </cfRule>
    <cfRule type="cellIs" dxfId="0" priority="2" stopIfTrue="1" operator="equal">
      <formula>"入力値なし"</formula>
    </cfRule>
  </conditionalFormatting>
  <printOptions horizontalCentered="1"/>
  <pageMargins left="0.39370078740157483" right="0.39370078740157483" top="0.98425196850393704" bottom="0.39370078740157483" header="0.51181102362204722" footer="0.51181102362204722"/>
  <pageSetup paperSize="9"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選挙人名簿登録者数</vt:lpstr>
      <vt:lpstr>選挙人名簿登録者数!Print_Area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竹田 元洋</dc:creator>
  <cp:lastModifiedBy>川崎 雅浩</cp:lastModifiedBy>
  <cp:lastPrinted>2025-07-03T01:06:49Z</cp:lastPrinted>
  <dcterms:created xsi:type="dcterms:W3CDTF">2019-07-03T03:35:50Z</dcterms:created>
  <dcterms:modified xsi:type="dcterms:W3CDTF">2025-07-03T01:06:54Z</dcterms:modified>
</cp:coreProperties>
</file>